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oratis\Desktop\Φάκελοι Μαθήματος 29_6_2023\"/>
    </mc:Choice>
  </mc:AlternateContent>
  <xr:revisionPtr revIDLastSave="0" documentId="13_ncr:1_{5EA3A50D-BEB1-4807-B887-B4C528FDF683}" xr6:coauthVersionLast="47" xr6:coauthVersionMax="47" xr10:uidLastSave="{00000000-0000-0000-0000-000000000000}"/>
  <bookViews>
    <workbookView xWindow="-28920" yWindow="-10065" windowWidth="29040" windowHeight="15840" xr2:uid="{CB021A44-0C4B-4ACA-BA29-C9F632AC8FF8}"/>
  </bookViews>
  <sheets>
    <sheet name="CS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3" i="1"/>
  <c r="E24" i="1" s="1"/>
  <c r="G18" i="1"/>
  <c r="F18" i="1"/>
  <c r="E18" i="1"/>
  <c r="D18" i="1"/>
  <c r="G14" i="1"/>
  <c r="F14" i="1"/>
  <c r="E14" i="1"/>
  <c r="D14" i="1"/>
  <c r="D15" i="1" s="1"/>
  <c r="G7" i="1"/>
  <c r="G9" i="1" s="1"/>
  <c r="G11" i="1" s="1"/>
  <c r="F7" i="1"/>
  <c r="F9" i="1" s="1"/>
  <c r="F11" i="1" s="1"/>
  <c r="E7" i="1"/>
  <c r="E9" i="1" s="1"/>
  <c r="E11" i="1" s="1"/>
  <c r="D28" i="1" l="1"/>
  <c r="D26" i="1"/>
  <c r="D27" i="1" s="1"/>
  <c r="E25" i="1" s="1"/>
  <c r="E12" i="1"/>
  <c r="E15" i="1" s="1"/>
  <c r="F12" i="1"/>
  <c r="F15" i="1" s="1"/>
  <c r="G12" i="1"/>
  <c r="G15" i="1" s="1"/>
  <c r="F23" i="1"/>
  <c r="G28" i="1" l="1"/>
  <c r="F28" i="1"/>
  <c r="E28" i="1"/>
  <c r="E26" i="1"/>
  <c r="E27" i="1" s="1"/>
  <c r="F25" i="1" s="1"/>
  <c r="G23" i="1"/>
  <c r="G24" i="1" s="1"/>
  <c r="G26" i="1" s="1"/>
  <c r="F24" i="1"/>
  <c r="F26" i="1" s="1"/>
  <c r="F27" i="1" l="1"/>
  <c r="G25" i="1" s="1"/>
  <c r="G27" i="1" s="1"/>
</calcChain>
</file>

<file path=xl/sharedStrings.xml><?xml version="1.0" encoding="utf-8"?>
<sst xmlns="http://schemas.openxmlformats.org/spreadsheetml/2006/main" count="38" uniqueCount="38">
  <si>
    <t>ΠΑΡΑΔΕΙΓΜΑ ΑΝΑΛΥΣΗΣ ΤΑΜΕΙΑΚΩΝ ΡΟΩΝ</t>
  </si>
  <si>
    <t xml:space="preserve">ΤΕΛΟΣ ΧΡΟΝΙΚΗΣ ΠΕΡΙΟΔΟΥ </t>
  </si>
  <si>
    <t>ΕΣΟΔΑ</t>
  </si>
  <si>
    <t>ΚΟΣΤΟΣ ΠΑΡΑΓΩΓΗΣ</t>
  </si>
  <si>
    <t>ΚΟΣΤΟΣ ΔΙΑΘΕΣΗΣ</t>
  </si>
  <si>
    <t>4=1-2-3</t>
  </si>
  <si>
    <t>Κ.Π.Τ.Φ.Α.</t>
  </si>
  <si>
    <t>ΑΠΟΣΒΕΣΕΙΣ</t>
  </si>
  <si>
    <t>6=4-5</t>
  </si>
  <si>
    <t>Κ.Π.Τ.Φ.</t>
  </si>
  <si>
    <t>ΤΟΚΟΙ</t>
  </si>
  <si>
    <t>8=6-7</t>
  </si>
  <si>
    <t>Κ.Π.Φ.</t>
  </si>
  <si>
    <t>ΦΟΡΟΙ 25%</t>
  </si>
  <si>
    <t>ΚΕΦΑΛΑΙΟ ΚΙΝΗΣΗΣ</t>
  </si>
  <si>
    <t xml:space="preserve">ΜΕΤΑΒΟΛΕΣ ΚΕΦΑΛΑΙΟΥ ΚΙΝΗΣΗΣ </t>
  </si>
  <si>
    <t>12=8-9-11+5</t>
  </si>
  <si>
    <t>ΛΕΙΤΟΥΡΓΙΚΕΣ ΤΑΜΕΙΑΚΕΣ ΡΟΕΣ</t>
  </si>
  <si>
    <t>Αγορά / Αύξηση Παγίων</t>
  </si>
  <si>
    <t>Μείωση / Πώληση Παγίων</t>
  </si>
  <si>
    <t>15=14-13</t>
  </si>
  <si>
    <t>ΕΠΕΝΔΥΤΙΚΕΣ ΤΑΜΕΙΑΚΈΣ ΡΟΈΣ</t>
  </si>
  <si>
    <t>Αύξηση Μετοχικού Κεφαλαίου</t>
  </si>
  <si>
    <t>Μείωση Μετοχικού Κεφαλαίου</t>
  </si>
  <si>
    <t>Μερίσματα</t>
  </si>
  <si>
    <t xml:space="preserve">Αύξηση Δανείων </t>
  </si>
  <si>
    <t>Μείωση Δανείων</t>
  </si>
  <si>
    <t>21=16-17-18+19-20</t>
  </si>
  <si>
    <t>ΧΡΗΜΑΤΟΔΟΤΙΚΕΣ ΤΑΜΕΙΑΚΕΣ ΡΟΕΣ</t>
  </si>
  <si>
    <t>Μετρητά αρχής</t>
  </si>
  <si>
    <t>23=12+15+21</t>
  </si>
  <si>
    <t>Μεταβολές Περιόδου</t>
  </si>
  <si>
    <t>24=22+23</t>
  </si>
  <si>
    <t>Μετρητά Τέλος Περιόδου</t>
  </si>
  <si>
    <t>ΑΔΕΣΜΕΥΤΕΣ ΤΑΜΕΙΑΚΕΣ ΡΟΕΣ (ΑΤΡΕ)</t>
  </si>
  <si>
    <t xml:space="preserve"> = 12+15-7*(1-ΦΣ)</t>
  </si>
  <si>
    <t xml:space="preserve"> = 1-2-3-9-7*ΦΣ-11+15</t>
  </si>
  <si>
    <t>OI ΑΤΡΕ χρησιμοποιούνται για την αξιολόγηση της επένδυσης με το κριτήριο της Κ.Π.Α. και του ΕΒΑ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</si>
</sst>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4" fillId="3" borderId="1" xfId="0" applyFont="1" applyFill="1" applyBorder="1" applyAlignment="1">
      <alignment horizontal="right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4" fontId="5" fillId="4" borderId="2" xfId="0" applyNumberFormat="1" applyFont="1" applyFill="1" applyBorder="1"/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7" fillId="5" borderId="0" xfId="0" applyFont="1" applyFill="1"/>
    <xf numFmtId="164" fontId="7" fillId="5" borderId="0" xfId="0" applyNumberFormat="1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2641600</xdr:colOff>
      <xdr:row>28</xdr:row>
      <xdr:rowOff>25400</xdr:rowOff>
    </xdr:from>
    <xdr:to>
      <xdr:col>3</xdr:col>
      <xdr:colOff>660400</xdr:colOff>
      <xdr:row>29</xdr:row>
      <xdr:rowOff>139700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C675411-16ED-4639-97E3-D5FB588D5482}"/>
            </a:ext>
          </a:extLst>
        </xdr:cNvPr>
        <xdr:cNvCxnSpPr/>
      </xdr:nvCxnSpPr>
      <xdr:spPr bwMode="auto">
        <a:xfrm flipH="1" flipV="1">
          <a:off x="3655060" y="5507990"/>
          <a:ext cx="619125" cy="314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9E06-FD10-4CD0-A6B5-C146D7DF144D}">
  <dimension ref="B2:H34"/>
  <sheetViews>
    <sheetView showGridLines="0" tabSelected="1" workbookViewId="0">
      <selection activeCell="D28" sqref="D28"/>
    </sheetView>
  </sheetViews>
  <sheetFormatPr defaultColWidth="10.77734375" defaultRowHeight="15.6" x14ac:dyDescent="0.3"/>
  <cols>
    <col min="1" max="1" width="3.44140625" style="3" customWidth="1"/>
    <col min="2" max="2" width="16.6640625" style="3" customWidth="1"/>
    <col min="3" max="3" width="36.6640625" style="3" customWidth="1"/>
    <col min="4" max="4" width="9" style="3" customWidth="1"/>
    <col min="5" max="7" width="10.77734375" style="3"/>
    <col min="8" max="8" width="2.88671875" style="3" customWidth="1"/>
    <col min="9" max="9" width="17.88671875" style="3" customWidth="1"/>
    <col min="10" max="16384" width="10.77734375" style="3"/>
  </cols>
  <sheetData>
    <row r="2" spans="2:8" ht="18" x14ac:dyDescent="0.35">
      <c r="B2" s="1"/>
      <c r="C2" s="2" t="s">
        <v>0</v>
      </c>
      <c r="D2" s="2"/>
      <c r="E2" s="2"/>
      <c r="F2" s="2"/>
      <c r="G2" s="2"/>
    </row>
    <row r="3" spans="2:8" x14ac:dyDescent="0.3">
      <c r="B3" s="4"/>
      <c r="C3" s="5" t="s">
        <v>1</v>
      </c>
      <c r="D3" s="5">
        <v>0</v>
      </c>
      <c r="E3" s="5">
        <v>1</v>
      </c>
      <c r="F3" s="5">
        <v>2</v>
      </c>
      <c r="G3" s="5">
        <v>3</v>
      </c>
    </row>
    <row r="4" spans="2:8" x14ac:dyDescent="0.3">
      <c r="B4" s="6">
        <v>1</v>
      </c>
      <c r="C4" s="7" t="s">
        <v>2</v>
      </c>
      <c r="D4" s="8"/>
      <c r="E4" s="8">
        <v>1000</v>
      </c>
      <c r="F4" s="8">
        <v>2000</v>
      </c>
      <c r="G4" s="8">
        <v>3000</v>
      </c>
      <c r="H4" s="8"/>
    </row>
    <row r="5" spans="2:8" x14ac:dyDescent="0.3">
      <c r="B5" s="6">
        <v>2</v>
      </c>
      <c r="C5" s="7" t="s">
        <v>3</v>
      </c>
      <c r="D5" s="8"/>
      <c r="E5" s="8">
        <v>400</v>
      </c>
      <c r="F5" s="8">
        <v>700</v>
      </c>
      <c r="G5" s="8">
        <v>1100</v>
      </c>
      <c r="H5" s="8"/>
    </row>
    <row r="6" spans="2:8" ht="16.2" thickBot="1" x14ac:dyDescent="0.35">
      <c r="B6" s="9">
        <v>3</v>
      </c>
      <c r="C6" s="10" t="s">
        <v>4</v>
      </c>
      <c r="D6" s="11"/>
      <c r="E6" s="11">
        <v>100</v>
      </c>
      <c r="F6" s="11">
        <v>120</v>
      </c>
      <c r="G6" s="11">
        <v>140</v>
      </c>
      <c r="H6" s="8"/>
    </row>
    <row r="7" spans="2:8" ht="16.2" thickBot="1" x14ac:dyDescent="0.35">
      <c r="B7" s="12" t="s">
        <v>5</v>
      </c>
      <c r="C7" s="13" t="s">
        <v>6</v>
      </c>
      <c r="D7" s="14"/>
      <c r="E7" s="14">
        <f>E4-E5-E6</f>
        <v>500</v>
      </c>
      <c r="F7" s="14">
        <f t="shared" ref="F7:G7" si="0">F4-F5-F6</f>
        <v>1180</v>
      </c>
      <c r="G7" s="14">
        <f t="shared" si="0"/>
        <v>1760</v>
      </c>
      <c r="H7" s="8"/>
    </row>
    <row r="8" spans="2:8" ht="16.2" thickBot="1" x14ac:dyDescent="0.35">
      <c r="B8" s="6">
        <v>5</v>
      </c>
      <c r="C8" s="7" t="s">
        <v>7</v>
      </c>
      <c r="D8" s="8"/>
      <c r="E8" s="8">
        <v>100</v>
      </c>
      <c r="F8" s="8">
        <v>200</v>
      </c>
      <c r="G8" s="8">
        <v>150</v>
      </c>
      <c r="H8" s="8"/>
    </row>
    <row r="9" spans="2:8" ht="16.2" thickBot="1" x14ac:dyDescent="0.35">
      <c r="B9" s="12" t="s">
        <v>8</v>
      </c>
      <c r="C9" s="13" t="s">
        <v>9</v>
      </c>
      <c r="D9" s="14"/>
      <c r="E9" s="14">
        <f>E7-E8</f>
        <v>400</v>
      </c>
      <c r="F9" s="14">
        <f t="shared" ref="F9:G9" si="1">F7-F8</f>
        <v>980</v>
      </c>
      <c r="G9" s="14">
        <f t="shared" si="1"/>
        <v>1610</v>
      </c>
      <c r="H9" s="8"/>
    </row>
    <row r="10" spans="2:8" ht="16.2" thickBot="1" x14ac:dyDescent="0.35">
      <c r="B10" s="6">
        <v>7</v>
      </c>
      <c r="C10" s="7" t="s">
        <v>10</v>
      </c>
      <c r="D10" s="8"/>
      <c r="E10" s="8">
        <v>80</v>
      </c>
      <c r="F10" s="8">
        <v>80</v>
      </c>
      <c r="G10" s="8">
        <v>80</v>
      </c>
      <c r="H10" s="8"/>
    </row>
    <row r="11" spans="2:8" ht="16.2" thickBot="1" x14ac:dyDescent="0.35">
      <c r="B11" s="12" t="s">
        <v>11</v>
      </c>
      <c r="C11" s="13" t="s">
        <v>12</v>
      </c>
      <c r="D11" s="14"/>
      <c r="E11" s="14">
        <f>E9-E10</f>
        <v>320</v>
      </c>
      <c r="F11" s="14">
        <f t="shared" ref="F11:G11" si="2">F9-F10</f>
        <v>900</v>
      </c>
      <c r="G11" s="14">
        <f t="shared" si="2"/>
        <v>1530</v>
      </c>
      <c r="H11" s="8"/>
    </row>
    <row r="12" spans="2:8" x14ac:dyDescent="0.3">
      <c r="B12" s="6">
        <v>9</v>
      </c>
      <c r="C12" s="7" t="s">
        <v>13</v>
      </c>
      <c r="D12" s="8"/>
      <c r="E12" s="8">
        <f>E11*0.25</f>
        <v>80</v>
      </c>
      <c r="F12" s="8">
        <f t="shared" ref="F12:G12" si="3">F11*0.25</f>
        <v>225</v>
      </c>
      <c r="G12" s="8">
        <f t="shared" si="3"/>
        <v>382.5</v>
      </c>
      <c r="H12" s="8"/>
    </row>
    <row r="13" spans="2:8" x14ac:dyDescent="0.3">
      <c r="B13" s="6">
        <v>10</v>
      </c>
      <c r="C13" s="7" t="s">
        <v>14</v>
      </c>
      <c r="D13" s="8">
        <v>100</v>
      </c>
      <c r="E13" s="8">
        <v>180</v>
      </c>
      <c r="F13" s="8">
        <v>230</v>
      </c>
      <c r="G13" s="8">
        <v>210</v>
      </c>
      <c r="H13" s="8"/>
    </row>
    <row r="14" spans="2:8" x14ac:dyDescent="0.3">
      <c r="B14" s="6">
        <v>11</v>
      </c>
      <c r="C14" s="7" t="s">
        <v>15</v>
      </c>
      <c r="D14" s="8">
        <f>D13-0</f>
        <v>100</v>
      </c>
      <c r="E14" s="8">
        <f>E13-D13</f>
        <v>80</v>
      </c>
      <c r="F14" s="8">
        <f>F13-E13</f>
        <v>50</v>
      </c>
      <c r="G14" s="8">
        <f>G13-F13</f>
        <v>-20</v>
      </c>
      <c r="H14" s="8"/>
    </row>
    <row r="15" spans="2:8" x14ac:dyDescent="0.3">
      <c r="B15" s="6" t="s">
        <v>16</v>
      </c>
      <c r="C15" s="15" t="s">
        <v>17</v>
      </c>
      <c r="D15" s="16">
        <f>D7-D10-D12-D14</f>
        <v>-100</v>
      </c>
      <c r="E15" s="16">
        <f>E11-E12-E14+E8</f>
        <v>260</v>
      </c>
      <c r="F15" s="16">
        <f t="shared" ref="F15:G15" si="4">F11-F12-F14+F8</f>
        <v>825</v>
      </c>
      <c r="G15" s="16">
        <f t="shared" si="4"/>
        <v>1317.5</v>
      </c>
      <c r="H15" s="8"/>
    </row>
    <row r="16" spans="2:8" x14ac:dyDescent="0.3">
      <c r="B16" s="6">
        <v>13</v>
      </c>
      <c r="C16" s="7" t="s">
        <v>18</v>
      </c>
      <c r="D16" s="8">
        <v>1000</v>
      </c>
      <c r="E16" s="8">
        <v>0</v>
      </c>
      <c r="F16" s="8">
        <v>1200</v>
      </c>
      <c r="G16" s="8">
        <v>0</v>
      </c>
      <c r="H16" s="8"/>
    </row>
    <row r="17" spans="2:8" x14ac:dyDescent="0.3">
      <c r="B17" s="6">
        <v>14</v>
      </c>
      <c r="C17" s="7" t="s">
        <v>19</v>
      </c>
      <c r="E17" s="8">
        <v>0</v>
      </c>
      <c r="F17" s="8">
        <v>0</v>
      </c>
      <c r="G17" s="8">
        <v>0</v>
      </c>
      <c r="H17" s="8"/>
    </row>
    <row r="18" spans="2:8" x14ac:dyDescent="0.3">
      <c r="B18" s="6" t="s">
        <v>20</v>
      </c>
      <c r="C18" s="15" t="s">
        <v>21</v>
      </c>
      <c r="D18" s="16">
        <f>D17-D16</f>
        <v>-1000</v>
      </c>
      <c r="E18" s="16">
        <f>E17-E16</f>
        <v>0</v>
      </c>
      <c r="F18" s="16">
        <f t="shared" ref="F18:G18" si="5">F17-F16</f>
        <v>-1200</v>
      </c>
      <c r="G18" s="16">
        <f t="shared" si="5"/>
        <v>0</v>
      </c>
      <c r="H18" s="8"/>
    </row>
    <row r="19" spans="2:8" x14ac:dyDescent="0.3">
      <c r="B19" s="6">
        <v>16</v>
      </c>
      <c r="C19" s="7" t="s">
        <v>22</v>
      </c>
      <c r="D19" s="8">
        <v>500</v>
      </c>
      <c r="E19" s="8">
        <v>200</v>
      </c>
      <c r="F19" s="8"/>
      <c r="G19" s="8"/>
      <c r="H19" s="8"/>
    </row>
    <row r="20" spans="2:8" x14ac:dyDescent="0.3">
      <c r="B20" s="6">
        <v>17</v>
      </c>
      <c r="C20" s="7" t="s">
        <v>23</v>
      </c>
      <c r="D20" s="8"/>
      <c r="E20" s="8"/>
      <c r="F20" s="8"/>
      <c r="G20" s="8"/>
      <c r="H20" s="8"/>
    </row>
    <row r="21" spans="2:8" x14ac:dyDescent="0.3">
      <c r="B21" s="6">
        <v>18</v>
      </c>
      <c r="C21" s="7" t="s">
        <v>24</v>
      </c>
      <c r="D21" s="8"/>
      <c r="E21" s="8"/>
      <c r="F21" s="8"/>
      <c r="G21" s="8">
        <v>300</v>
      </c>
      <c r="H21" s="8"/>
    </row>
    <row r="22" spans="2:8" x14ac:dyDescent="0.3">
      <c r="B22" s="6">
        <v>19</v>
      </c>
      <c r="C22" s="7" t="s">
        <v>25</v>
      </c>
      <c r="D22" s="8">
        <v>600</v>
      </c>
      <c r="E22" s="8"/>
      <c r="F22" s="8">
        <v>500</v>
      </c>
      <c r="G22" s="8"/>
    </row>
    <row r="23" spans="2:8" x14ac:dyDescent="0.3">
      <c r="B23" s="6">
        <v>20</v>
      </c>
      <c r="C23" s="7" t="s">
        <v>26</v>
      </c>
      <c r="D23" s="8"/>
      <c r="E23" s="8">
        <f>D22/3</f>
        <v>200</v>
      </c>
      <c r="F23" s="8">
        <f>E23</f>
        <v>200</v>
      </c>
      <c r="G23" s="8">
        <f>F23+100</f>
        <v>300</v>
      </c>
    </row>
    <row r="24" spans="2:8" x14ac:dyDescent="0.3">
      <c r="B24" s="6" t="s">
        <v>27</v>
      </c>
      <c r="C24" s="15" t="s">
        <v>28</v>
      </c>
      <c r="D24" s="16">
        <f>D19-D20-D21+D22-D23</f>
        <v>1100</v>
      </c>
      <c r="E24" s="16">
        <f>E19-E20-E21+E22-E23</f>
        <v>0</v>
      </c>
      <c r="F24" s="16">
        <f t="shared" ref="F24:G24" si="6">F19-F20-F21+F22-F23</f>
        <v>300</v>
      </c>
      <c r="G24" s="16">
        <f t="shared" si="6"/>
        <v>-600</v>
      </c>
    </row>
    <row r="25" spans="2:8" x14ac:dyDescent="0.3">
      <c r="B25" s="6">
        <v>22</v>
      </c>
      <c r="C25" s="7" t="s">
        <v>29</v>
      </c>
      <c r="D25" s="7">
        <v>0</v>
      </c>
      <c r="E25" s="8">
        <f>D27</f>
        <v>0</v>
      </c>
      <c r="F25" s="8">
        <f t="shared" ref="F25:G25" si="7">E27</f>
        <v>260</v>
      </c>
      <c r="G25" s="8">
        <f t="shared" si="7"/>
        <v>185</v>
      </c>
    </row>
    <row r="26" spans="2:8" x14ac:dyDescent="0.3">
      <c r="B26" s="6" t="s">
        <v>30</v>
      </c>
      <c r="C26" s="7" t="s">
        <v>31</v>
      </c>
      <c r="D26" s="8">
        <f>D15+D18+D24</f>
        <v>0</v>
      </c>
      <c r="E26" s="8">
        <f t="shared" ref="E26:G26" si="8">E15+E18+E24</f>
        <v>260</v>
      </c>
      <c r="F26" s="8">
        <f t="shared" si="8"/>
        <v>-75</v>
      </c>
      <c r="G26" s="8">
        <f t="shared" si="8"/>
        <v>717.5</v>
      </c>
    </row>
    <row r="27" spans="2:8" x14ac:dyDescent="0.3">
      <c r="B27" s="6" t="s">
        <v>32</v>
      </c>
      <c r="C27" s="7" t="s">
        <v>33</v>
      </c>
      <c r="D27" s="8">
        <f>D25+D26</f>
        <v>0</v>
      </c>
      <c r="E27" s="8">
        <f t="shared" ref="E27:G27" si="9">E25+E26</f>
        <v>260</v>
      </c>
      <c r="F27" s="8">
        <f t="shared" si="9"/>
        <v>185</v>
      </c>
      <c r="G27" s="8">
        <f t="shared" si="9"/>
        <v>902.5</v>
      </c>
    </row>
    <row r="28" spans="2:8" x14ac:dyDescent="0.3">
      <c r="B28" s="6">
        <v>25</v>
      </c>
      <c r="C28" s="17" t="s">
        <v>34</v>
      </c>
      <c r="D28" s="18">
        <f>D15+D18+D10*(1-25%)</f>
        <v>-1100</v>
      </c>
      <c r="E28" s="18">
        <f>E15+E18+E10*(1-25%)</f>
        <v>320</v>
      </c>
      <c r="F28" s="18">
        <f t="shared" ref="F28:G28" si="10">F15+F18+F10*(1-25%)</f>
        <v>-315</v>
      </c>
      <c r="G28" s="18">
        <f t="shared" si="10"/>
        <v>1377.5</v>
      </c>
    </row>
    <row r="29" spans="2:8" x14ac:dyDescent="0.3">
      <c r="B29" s="19">
        <v>25</v>
      </c>
      <c r="C29" s="7" t="s">
        <v>35</v>
      </c>
      <c r="D29" s="7"/>
      <c r="E29" s="7"/>
      <c r="F29" s="7"/>
      <c r="G29" s="7"/>
    </row>
    <row r="30" spans="2:8" x14ac:dyDescent="0.3">
      <c r="B30" s="19">
        <v>25</v>
      </c>
      <c r="C30" s="7" t="s">
        <v>36</v>
      </c>
      <c r="D30" s="7"/>
      <c r="E30" s="20" t="s">
        <v>37</v>
      </c>
      <c r="F30" s="20"/>
      <c r="G30" s="20"/>
    </row>
    <row r="31" spans="2:8" x14ac:dyDescent="0.3">
      <c r="B31" s="7"/>
      <c r="C31" s="7"/>
      <c r="D31" s="7"/>
      <c r="E31" s="20"/>
      <c r="F31" s="20"/>
      <c r="G31" s="20"/>
    </row>
    <row r="32" spans="2:8" x14ac:dyDescent="0.3">
      <c r="B32" s="7"/>
      <c r="C32" s="7"/>
      <c r="D32" s="7"/>
      <c r="E32" s="20"/>
      <c r="F32" s="20"/>
      <c r="G32" s="20"/>
    </row>
    <row r="33" spans="2:7" x14ac:dyDescent="0.3">
      <c r="B33" s="7"/>
      <c r="C33" s="7"/>
      <c r="D33" s="7"/>
      <c r="E33" s="20"/>
      <c r="F33" s="20"/>
      <c r="G33" s="20"/>
    </row>
    <row r="34" spans="2:7" x14ac:dyDescent="0.3">
      <c r="B34" s="7"/>
      <c r="C34" s="7"/>
      <c r="D34" s="7"/>
      <c r="E34" s="20"/>
      <c r="F34" s="20"/>
      <c r="G34" s="20"/>
    </row>
  </sheetData>
  <mergeCells count="2">
    <mergeCell ref="C2:G2"/>
    <mergeCell ref="E30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CS_8</vt:lpstr>
    </vt:vector>
  </TitlesOfParts>
  <Company>Grant Thornton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Moratis</dc:creator>
  <cp:lastModifiedBy>George Moratis</cp:lastModifiedBy>
  <dcterms:created xsi:type="dcterms:W3CDTF">2023-07-04T06:57:33Z</dcterms:created>
  <dcterms:modified xsi:type="dcterms:W3CDTF">2023-07-04T07:13:58Z</dcterms:modified>
</cp:coreProperties>
</file>