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105E2F80-C7CC-4789-9C4F-8482B50994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_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I19" i="6"/>
  <c r="H19" i="6"/>
  <c r="D19" i="6"/>
  <c r="E19" i="6"/>
  <c r="C19" i="6"/>
  <c r="J18" i="6"/>
  <c r="I18" i="6"/>
  <c r="H18" i="6"/>
  <c r="D18" i="6"/>
  <c r="E18" i="6"/>
  <c r="C18" i="6"/>
  <c r="J12" i="6"/>
  <c r="I12" i="6"/>
  <c r="H13" i="6"/>
  <c r="H14" i="6" s="1"/>
  <c r="J13" i="6"/>
  <c r="I13" i="6"/>
  <c r="I14" i="6" l="1"/>
  <c r="I15" i="6" s="1"/>
  <c r="J14" i="6"/>
  <c r="J15" i="6"/>
  <c r="H15" i="6"/>
  <c r="C13" i="6"/>
  <c r="E12" i="6"/>
  <c r="E13" i="6" s="1"/>
  <c r="D12" i="6"/>
  <c r="D13" i="6" s="1"/>
  <c r="D14" i="6" l="1"/>
  <c r="D15" i="6"/>
  <c r="E14" i="6"/>
  <c r="E15" i="6"/>
  <c r="C14" i="6"/>
  <c r="C15" i="6"/>
</calcChain>
</file>

<file path=xl/sharedStrings.xml><?xml version="1.0" encoding="utf-8"?>
<sst xmlns="http://schemas.openxmlformats.org/spreadsheetml/2006/main" count="30" uniqueCount="15">
  <si>
    <t>Φ.Σ.</t>
  </si>
  <si>
    <t>Επιτόκιο Δανεισμού</t>
  </si>
  <si>
    <t>Ενεργητικό</t>
  </si>
  <si>
    <t>Δάνεια</t>
  </si>
  <si>
    <t>Τόκοι</t>
  </si>
  <si>
    <t>Κ.Π.Φ.</t>
  </si>
  <si>
    <t>Φόροι</t>
  </si>
  <si>
    <t>Ίδια Κεφάλαια</t>
  </si>
  <si>
    <t>Κατάσταση Αποτελεσμάτων Χρήσης (ΚΑΧ, Profit and Loss Account, PnL)</t>
  </si>
  <si>
    <t>Πωλήσεις</t>
  </si>
  <si>
    <t>Κ.Π.Τ.Φ. (Λειτουργικά Κέρδη)</t>
  </si>
  <si>
    <t>Καθαρά Κέρδη (ΚΚ)</t>
  </si>
  <si>
    <t>Απόδοση Ιδίων Κεφαλαίων Return on Equity (ROE) απόδοση των κεφαλαίων που έχουν δεσμεύσει οι μέτοχοι</t>
  </si>
  <si>
    <t>Κ.Π.Φ./Ίδια Κεφάλαια</t>
  </si>
  <si>
    <t>Κ.Κ./Ίδια Κεφάλαια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</si>
</sst>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1" xfId="0" applyNumberFormat="1" applyBorder="1"/>
    <xf numFmtId="0" fontId="0" fillId="0" borderId="1" xfId="0" applyBorder="1"/>
    <xf numFmtId="9" fontId="0" fillId="0" borderId="1" xfId="1" applyFont="1" applyBorder="1"/>
    <xf numFmtId="9" fontId="0" fillId="0" borderId="1" xfId="0" applyNumberFormat="1" applyBorder="1"/>
    <xf numFmtId="165" fontId="0" fillId="0" borderId="0" xfId="0" applyNumberFormat="1"/>
    <xf numFmtId="0" fontId="0" fillId="2" borderId="1" xfId="0" applyFill="1" applyBorder="1"/>
    <xf numFmtId="9" fontId="2" fillId="0" borderId="0" xfId="1" applyFont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498D-5C36-49BF-B059-66C7BD1B8497}">
  <dimension ref="B2:J19"/>
  <sheetViews>
    <sheetView showGridLines="0" tabSelected="1" zoomScaleNormal="100" workbookViewId="0">
      <selection activeCell="G23" sqref="G23"/>
    </sheetView>
  </sheetViews>
  <sheetFormatPr defaultRowHeight="14.4" x14ac:dyDescent="0.3"/>
  <cols>
    <col min="1" max="1" width="4.109375" customWidth="1"/>
    <col min="2" max="2" width="25.44140625" bestFit="1" customWidth="1"/>
    <col min="3" max="5" width="16.77734375" customWidth="1"/>
    <col min="6" max="6" width="4.109375" customWidth="1"/>
    <col min="7" max="7" width="25.44140625" bestFit="1" customWidth="1"/>
    <col min="8" max="10" width="16.77734375" customWidth="1"/>
  </cols>
  <sheetData>
    <row r="2" spans="2:10" x14ac:dyDescent="0.3">
      <c r="B2" s="6" t="s">
        <v>0</v>
      </c>
      <c r="C2" s="4">
        <v>0.3</v>
      </c>
      <c r="G2" s="6" t="s">
        <v>0</v>
      </c>
      <c r="H2" s="4">
        <v>0.3</v>
      </c>
    </row>
    <row r="3" spans="2:10" x14ac:dyDescent="0.3">
      <c r="B3" s="6" t="s">
        <v>1</v>
      </c>
      <c r="C3" s="4">
        <v>0.08</v>
      </c>
      <c r="G3" s="6" t="s">
        <v>1</v>
      </c>
      <c r="H3" s="4">
        <v>0.14000000000000001</v>
      </c>
    </row>
    <row r="4" spans="2:10" x14ac:dyDescent="0.3">
      <c r="D4" s="7">
        <v>0.5</v>
      </c>
      <c r="E4" s="7">
        <v>0.77777777777777779</v>
      </c>
      <c r="I4" s="7">
        <v>0.5</v>
      </c>
      <c r="J4" s="7">
        <v>0.77777777777777779</v>
      </c>
    </row>
    <row r="5" spans="2:10" x14ac:dyDescent="0.3">
      <c r="B5" s="6" t="s">
        <v>2</v>
      </c>
      <c r="C5" s="1">
        <v>900000</v>
      </c>
      <c r="D5" s="1">
        <v>900000</v>
      </c>
      <c r="E5" s="1">
        <v>900000</v>
      </c>
      <c r="G5" s="6" t="s">
        <v>2</v>
      </c>
      <c r="H5" s="1">
        <v>900000</v>
      </c>
      <c r="I5" s="1">
        <v>900000</v>
      </c>
      <c r="J5" s="1">
        <v>900000</v>
      </c>
    </row>
    <row r="6" spans="2:10" x14ac:dyDescent="0.3">
      <c r="B6" s="6" t="s">
        <v>3</v>
      </c>
      <c r="C6" s="1">
        <v>0</v>
      </c>
      <c r="D6" s="1">
        <v>450000</v>
      </c>
      <c r="E6" s="1">
        <v>700000</v>
      </c>
      <c r="G6" s="6" t="s">
        <v>3</v>
      </c>
      <c r="H6" s="1">
        <v>0</v>
      </c>
      <c r="I6" s="1">
        <v>450000</v>
      </c>
      <c r="J6" s="1">
        <v>700000</v>
      </c>
    </row>
    <row r="7" spans="2:10" x14ac:dyDescent="0.3">
      <c r="B7" s="6" t="s">
        <v>7</v>
      </c>
      <c r="C7" s="1">
        <v>900000</v>
      </c>
      <c r="D7" s="1">
        <v>450000</v>
      </c>
      <c r="E7" s="1">
        <v>200000</v>
      </c>
      <c r="G7" s="6" t="s">
        <v>7</v>
      </c>
      <c r="H7" s="1">
        <v>900000</v>
      </c>
      <c r="I7" s="1">
        <v>450000</v>
      </c>
      <c r="J7" s="1">
        <v>200000</v>
      </c>
    </row>
    <row r="8" spans="2:10" x14ac:dyDescent="0.3">
      <c r="C8" s="5"/>
      <c r="D8" s="5"/>
      <c r="E8" s="5"/>
      <c r="H8" s="5"/>
      <c r="I8" s="5"/>
      <c r="J8" s="5"/>
    </row>
    <row r="9" spans="2:10" x14ac:dyDescent="0.3">
      <c r="B9" s="8" t="s">
        <v>8</v>
      </c>
      <c r="C9" s="8"/>
      <c r="D9" s="8"/>
      <c r="E9" s="8"/>
      <c r="G9" s="8" t="s">
        <v>8</v>
      </c>
      <c r="H9" s="8"/>
      <c r="I9" s="8"/>
      <c r="J9" s="8"/>
    </row>
    <row r="10" spans="2:10" x14ac:dyDescent="0.3">
      <c r="B10" s="2" t="s">
        <v>9</v>
      </c>
      <c r="C10" s="1">
        <v>540000</v>
      </c>
      <c r="D10" s="1">
        <v>540000</v>
      </c>
      <c r="E10" s="1">
        <v>540000</v>
      </c>
      <c r="G10" s="2" t="s">
        <v>9</v>
      </c>
      <c r="H10" s="1">
        <v>540000</v>
      </c>
      <c r="I10" s="1">
        <v>540000</v>
      </c>
      <c r="J10" s="1">
        <v>540000</v>
      </c>
    </row>
    <row r="11" spans="2:10" x14ac:dyDescent="0.3">
      <c r="B11" s="2" t="s">
        <v>10</v>
      </c>
      <c r="C11" s="1">
        <v>90000</v>
      </c>
      <c r="D11" s="1">
        <v>90000</v>
      </c>
      <c r="E11" s="1">
        <v>90000</v>
      </c>
      <c r="G11" s="2" t="s">
        <v>10</v>
      </c>
      <c r="H11" s="1">
        <v>90000</v>
      </c>
      <c r="I11" s="1">
        <v>90000</v>
      </c>
      <c r="J11" s="1">
        <v>90000</v>
      </c>
    </row>
    <row r="12" spans="2:10" x14ac:dyDescent="0.3">
      <c r="B12" s="2" t="s">
        <v>4</v>
      </c>
      <c r="C12" s="1">
        <v>0</v>
      </c>
      <c r="D12" s="1">
        <f>D6*$C$3</f>
        <v>36000</v>
      </c>
      <c r="E12" s="1">
        <f>E6*$C$3</f>
        <v>56000</v>
      </c>
      <c r="G12" s="2" t="s">
        <v>4</v>
      </c>
      <c r="H12" s="1">
        <v>0</v>
      </c>
      <c r="I12" s="1">
        <f>I6*$H$3</f>
        <v>63000.000000000007</v>
      </c>
      <c r="J12" s="1">
        <f>J6*$H$3</f>
        <v>98000.000000000015</v>
      </c>
    </row>
    <row r="13" spans="2:10" x14ac:dyDescent="0.3">
      <c r="B13" s="2" t="s">
        <v>5</v>
      </c>
      <c r="C13" s="1">
        <f>C11-C12</f>
        <v>90000</v>
      </c>
      <c r="D13" s="1">
        <f>D11-D12</f>
        <v>54000</v>
      </c>
      <c r="E13" s="1">
        <f>E11-E12</f>
        <v>34000</v>
      </c>
      <c r="G13" s="2" t="s">
        <v>5</v>
      </c>
      <c r="H13" s="1">
        <f>H11-H12</f>
        <v>90000</v>
      </c>
      <c r="I13" s="1">
        <f>I11-I12</f>
        <v>26999.999999999993</v>
      </c>
      <c r="J13" s="1">
        <f>J11-J12</f>
        <v>-8000.0000000000146</v>
      </c>
    </row>
    <row r="14" spans="2:10" x14ac:dyDescent="0.3">
      <c r="B14" s="2" t="s">
        <v>6</v>
      </c>
      <c r="C14" s="1">
        <f>C13*$C$2</f>
        <v>27000</v>
      </c>
      <c r="D14" s="1">
        <f>D13*$C$2</f>
        <v>16200</v>
      </c>
      <c r="E14" s="1">
        <f>E13*$C$2</f>
        <v>10200</v>
      </c>
      <c r="G14" s="2" t="s">
        <v>6</v>
      </c>
      <c r="H14" s="1">
        <f>H13*$C$2</f>
        <v>27000</v>
      </c>
      <c r="I14" s="1">
        <f>I13*$C$2</f>
        <v>8099.9999999999973</v>
      </c>
      <c r="J14" s="1">
        <f>J13*$C$2</f>
        <v>-2400.0000000000041</v>
      </c>
    </row>
    <row r="15" spans="2:10" x14ac:dyDescent="0.3">
      <c r="B15" s="2" t="s">
        <v>11</v>
      </c>
      <c r="C15" s="1">
        <f>C13-C14</f>
        <v>63000</v>
      </c>
      <c r="D15" s="1">
        <f t="shared" ref="D15:E15" si="0">D13-D14</f>
        <v>37800</v>
      </c>
      <c r="E15" s="1">
        <f t="shared" si="0"/>
        <v>23800</v>
      </c>
      <c r="G15" s="2" t="s">
        <v>11</v>
      </c>
      <c r="H15" s="1">
        <f>H13-H14</f>
        <v>63000</v>
      </c>
      <c r="I15" s="1">
        <f t="shared" ref="I15" si="1">I13-I14</f>
        <v>18899.999999999996</v>
      </c>
      <c r="J15" s="1">
        <f t="shared" ref="J15" si="2">J13-J14</f>
        <v>-5600.0000000000109</v>
      </c>
    </row>
    <row r="17" spans="2:10" ht="28.8" customHeight="1" x14ac:dyDescent="0.3">
      <c r="B17" s="9" t="s">
        <v>12</v>
      </c>
      <c r="C17" s="9"/>
      <c r="D17" s="9"/>
      <c r="E17" s="9"/>
      <c r="G17" s="9" t="s">
        <v>12</v>
      </c>
      <c r="H17" s="9"/>
      <c r="I17" s="9"/>
      <c r="J17" s="9"/>
    </row>
    <row r="18" spans="2:10" x14ac:dyDescent="0.3">
      <c r="B18" s="2" t="s">
        <v>13</v>
      </c>
      <c r="C18" s="3">
        <f>C13/C7</f>
        <v>0.1</v>
      </c>
      <c r="D18" s="3">
        <f t="shared" ref="D18:E18" si="3">D13/D7</f>
        <v>0.12</v>
      </c>
      <c r="E18" s="3">
        <f t="shared" si="3"/>
        <v>0.17</v>
      </c>
      <c r="G18" s="2" t="s">
        <v>13</v>
      </c>
      <c r="H18" s="3">
        <f>H13/H7</f>
        <v>0.1</v>
      </c>
      <c r="I18" s="3">
        <f t="shared" ref="I18:J18" si="4">I13/I7</f>
        <v>5.9999999999999984E-2</v>
      </c>
      <c r="J18" s="3">
        <f t="shared" si="4"/>
        <v>-4.000000000000007E-2</v>
      </c>
    </row>
    <row r="19" spans="2:10" x14ac:dyDescent="0.3">
      <c r="B19" s="2" t="s">
        <v>14</v>
      </c>
      <c r="C19" s="3">
        <f>C15/C7</f>
        <v>7.0000000000000007E-2</v>
      </c>
      <c r="D19" s="3">
        <f t="shared" ref="D19:E19" si="5">D15/D7</f>
        <v>8.4000000000000005E-2</v>
      </c>
      <c r="E19" s="3">
        <f t="shared" si="5"/>
        <v>0.11899999999999999</v>
      </c>
      <c r="G19" s="2" t="s">
        <v>14</v>
      </c>
      <c r="H19" s="3">
        <f>H15/H7</f>
        <v>7.0000000000000007E-2</v>
      </c>
      <c r="I19" s="3">
        <f t="shared" ref="I19:J19" si="6">I15/I7</f>
        <v>4.1999999999999989E-2</v>
      </c>
      <c r="J19" s="3">
        <f t="shared" si="6"/>
        <v>-2.8000000000000056E-2</v>
      </c>
    </row>
  </sheetData>
  <mergeCells count="4">
    <mergeCell ref="B9:E9"/>
    <mergeCell ref="G9:J9"/>
    <mergeCell ref="B17:E17"/>
    <mergeCell ref="G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2023-06-28T10:35:42Z</dcterms:modified>
</cp:coreProperties>
</file>