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9875" windowHeight="7590"/>
  </bookViews>
  <sheets>
    <sheet name="Παράδειγμα μίας μεταβλητής" sheetId="1" r:id="rId1"/>
    <sheet name="Παράδειγμα δύο μεταβλητών" sheetId="2" r:id="rId2"/>
    <sheet name="Σενάρια" sheetId="3" r:id="rId3"/>
    <sheet name="Σύνοψη σεναρίου" sheetId="7" r:id="rId4"/>
    <sheet name="Σύνοψη σεναρίου 2" sheetId="8" r:id="rId5"/>
    <sheet name="Αναζήτηση στόχου" sheetId="9" r:id="rId6"/>
    <sheet name="Επίλυση" sheetId="10" r:id="rId7"/>
  </sheets>
  <definedNames>
    <definedName name="solver_adj" localSheetId="6" hidden="1">Επίλυση!$A$15,Επίλυση!$B$15</definedName>
    <definedName name="solver_cvg" localSheetId="6" hidden="1">"""""""0,0001"""""""</definedName>
    <definedName name="solver_drv" localSheetId="6" hidden="1">1</definedName>
    <definedName name="solver_eng" localSheetId="6" hidden="1">1</definedName>
    <definedName name="solver_est" localSheetId="6" hidden="1">1</definedName>
    <definedName name="solver_itr" localSheetId="6" hidden="1">2147483647</definedName>
    <definedName name="solver_lhs1" localSheetId="6" hidden="1">Επίλυση!$B$18</definedName>
    <definedName name="solver_mip" localSheetId="6" hidden="1">2147483647</definedName>
    <definedName name="solver_mni" localSheetId="6" hidden="1">30</definedName>
    <definedName name="solver_mrt" localSheetId="6" hidden="1">"""""""0,075"""""""</definedName>
    <definedName name="solver_msl" localSheetId="6" hidden="1">2</definedName>
    <definedName name="solver_neg" localSheetId="6" hidden="1">2</definedName>
    <definedName name="solver_nod" localSheetId="6" hidden="1">2147483647</definedName>
    <definedName name="solver_num" localSheetId="6" hidden="1">1</definedName>
    <definedName name="solver_nwt" localSheetId="6" hidden="1">1</definedName>
    <definedName name="solver_opt" localSheetId="6" hidden="1">Επίλυση!$A$18</definedName>
    <definedName name="solver_pre" localSheetId="6" hidden="1">"""""""0,000001"""""""</definedName>
    <definedName name="solver_rbv" localSheetId="6" hidden="1">1</definedName>
    <definedName name="solver_rel1" localSheetId="6" hidden="1">2</definedName>
    <definedName name="solver_rhs1" localSheetId="6" hidden="1">Επίλυση!$D$15</definedName>
    <definedName name="solver_rlx" localSheetId="6" hidden="1">2</definedName>
    <definedName name="solver_rsd" localSheetId="6" hidden="1">0</definedName>
    <definedName name="solver_scl" localSheetId="6" hidden="1">1</definedName>
    <definedName name="solver_sho" localSheetId="6" hidden="1">2</definedName>
    <definedName name="solver_ssz" localSheetId="6" hidden="1">100</definedName>
    <definedName name="solver_tim" localSheetId="6" hidden="1">2147483647</definedName>
    <definedName name="solver_tol" localSheetId="6" hidden="1">1</definedName>
    <definedName name="solver_typ" localSheetId="6" hidden="1">2</definedName>
    <definedName name="solver_val" localSheetId="6" hidden="1">0</definedName>
    <definedName name="solver_ver" localSheetId="6" hidden="1">3</definedName>
  </definedNames>
  <calcPr calcId="145621"/>
</workbook>
</file>

<file path=xl/calcChain.xml><?xml version="1.0" encoding="utf-8"?>
<calcChain xmlns="http://schemas.openxmlformats.org/spreadsheetml/2006/main">
  <c r="B18" i="10" l="1"/>
  <c r="A18" i="10"/>
  <c r="B9" i="10"/>
  <c r="A9" i="10"/>
  <c r="B5" i="9"/>
  <c r="D11" i="3"/>
  <c r="D14" i="3" s="1"/>
  <c r="C11" i="3"/>
  <c r="C14" i="3" s="1"/>
  <c r="B11" i="3"/>
  <c r="B14" i="3" s="1"/>
  <c r="B12" i="2"/>
  <c r="C12" i="1"/>
  <c r="B8" i="2"/>
  <c r="G25" i="1"/>
  <c r="C24" i="1"/>
  <c r="B8" i="1"/>
</calcChain>
</file>

<file path=xl/comments1.xml><?xml version="1.0" encoding="utf-8"?>
<comments xmlns="http://schemas.openxmlformats.org/spreadsheetml/2006/main">
  <authors>
    <author>Konstantinos</author>
  </authors>
  <commentList>
    <comment ref="C12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=PMT(B9/12;B10;B8)
Το πρώτο όρισμα (Β9/12) αποτελεί το μηνιαίο επιτόκιο, το δεύτερο όρισμα (Β10) είναι η χρονική διάρκεια του δανείου σε μήνες και το τρίτο όρισμα (Β8) είναι το κεφάλαιο δανεισμού.</t>
        </r>
      </text>
    </comment>
  </commentList>
</comments>
</file>

<file path=xl/comments2.xml><?xml version="1.0" encoding="utf-8"?>
<comments xmlns="http://schemas.openxmlformats.org/spreadsheetml/2006/main">
  <authors>
    <author>Konstantinos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=PMT(B9/12;B10;B8)
Το πρώτο όρισμα (Β9/12) αποτελεί το μηνιαίο επιτόκιο, το δεύτερο όρισμα (Β10) είναι η χρονική διάρκεια του δανείου σε μήνες και το τρίτο όρισμα (Β8) είναι το κεφάλαιο δανεισμού.</t>
        </r>
      </text>
    </comment>
  </commentList>
</comments>
</file>

<file path=xl/comments3.xml><?xml version="1.0" encoding="utf-8"?>
<comments xmlns="http://schemas.openxmlformats.org/spreadsheetml/2006/main">
  <authors>
    <author>Konstantinos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μία αυθαίρετη τιμή.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μία αυθαίρετη τιμή.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τον περιορισμό του προβλήματος.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τον τύπο.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161"/>
          </rPr>
          <t>Konstantinos:</t>
        </r>
        <r>
          <rPr>
            <sz val="9"/>
            <color indexed="81"/>
            <rFont val="Tahoma"/>
            <family val="2"/>
            <charset val="161"/>
          </rPr>
          <t xml:space="preserve">
Εισάγουμε τον τύπο.</t>
        </r>
      </text>
    </comment>
  </commentList>
</comments>
</file>

<file path=xl/sharedStrings.xml><?xml version="1.0" encoding="utf-8"?>
<sst xmlns="http://schemas.openxmlformats.org/spreadsheetml/2006/main" count="134" uniqueCount="85">
  <si>
    <t>Παράδειγμα από βιβλίο Καρολίδη - Ξαρχάκου: MS Excel 2010, σελίδα 219.</t>
  </si>
  <si>
    <t>Αξία αυτοκινήτου</t>
  </si>
  <si>
    <t>Υπόλοιπο</t>
  </si>
  <si>
    <t>Ετήσιο επιτόκιο</t>
  </si>
  <si>
    <t>Μήνες αποπληρωμής</t>
  </si>
  <si>
    <t>Μηνιαία δόση</t>
  </si>
  <si>
    <t>Προκαταβολή</t>
  </si>
  <si>
    <t>Επιτόκια</t>
  </si>
  <si>
    <t>Υπολογισμός μηνιαίων δόσεων δανείου για αγορά αυτοκινήτου (με εναλλακτικά επιτόκια).</t>
  </si>
  <si>
    <t>Υπολογισμός μηνιαίων δόσεων δανείου για αγορά αυτοκινήτου (με εναλλακτικές περιόδους αποπληρωμής).</t>
  </si>
  <si>
    <t>Εισάγουμε τις τιμές εισόδου σε μία στήλη, πληκτρολογούμε τον τύπο στη γραμμή που βρίσκεται πάνω από την πρώτη τιμή και ένα κελί στα δεξιά της στήλης των τιμών.</t>
  </si>
  <si>
    <t>Εισάγουμε τις τιμές εισόδου σε μία γραμμή, πληκτρολογούμε τον τύπο στη στήλη που βρίσκεται στα αριστερά της πρώτης τιμής και ένα κελί κάτω από τη γραμμή των τιμών.</t>
  </si>
  <si>
    <t>Παράδειγμα από βιβλίο Καρολίδη - Ξαρχάκου: MS Excel 2010, σελίδα 222.</t>
  </si>
  <si>
    <t>Υπολογισμός μηνιαίων δόσεων δανείου για αγορά αυτοκινήτου (με εναλλακτικά επιτόκια και εναλλακτικές περιόδους αποπληρωμής).</t>
  </si>
  <si>
    <t>Εισάγουμε τις τιμές εισόδου με τη διάταξη που έχει επισημανθεί με κιτρινο χρώμα παρακάτω.</t>
  </si>
  <si>
    <t>Εισάγουμε στο κελί C12 τη συνάρτηση PMT (payment).</t>
  </si>
  <si>
    <t>Εισάγουμε στο κελί B12 τη συνάρτηση PMT (payment).</t>
  </si>
  <si>
    <t>Εισάγουμε στο κελί G25 τη συνάρτηση PMT (payment).</t>
  </si>
  <si>
    <r>
      <t xml:space="preserve">Επιλέγουμε την περιοχή Β12:G16 </t>
    </r>
    <r>
      <rPr>
        <sz val="11"/>
        <color theme="1"/>
        <rFont val="Calibri"/>
        <family val="2"/>
        <charset val="161"/>
      </rPr>
      <t>→ Δεδομένα → Εργαλεία δεδομένων → Ανάλυση πιθανοτήτων → Πίνακας δεδομένων → Κελί εισαγωγής γραμμής  → (εισάγουμε την τιμή $B$10)</t>
    </r>
  </si>
  <si>
    <t xml:space="preserve">            → Κελί εισαγωγής στήλης  → (εισάγουμε την τιμή $Β$9).</t>
  </si>
  <si>
    <t>Παράδειγμα από βιβλίο Καρολίδη - Ξαρχάκου: MS Excel 2010, σελίδα 223.</t>
  </si>
  <si>
    <t xml:space="preserve">Χρησιμοποιούμε το Διαχειριστή σεναρίων για να βρούμε την επίδραση που θα έχουν στα έξοδα διαφήμισης ανά μονάδα πώλησης ενός προϊόντος, </t>
  </si>
  <si>
    <t>ένα διαφορετικό ποσό διαφήμισης σε τηλεόραση και ραδιόφωνο και ένας διαφορετικός αριθμός πωλήσεων.</t>
  </si>
  <si>
    <t>Εφημερίδες</t>
  </si>
  <si>
    <t>Περιοδικά</t>
  </si>
  <si>
    <t>Τηλεόραση</t>
  </si>
  <si>
    <t>Ραδιόφωνο</t>
  </si>
  <si>
    <t>Διαφημιστικά φυλλάδια</t>
  </si>
  <si>
    <t>ΣΥΝΟΛΟ ΔΙΑΦΗΜΙΣΗΣ</t>
  </si>
  <si>
    <t>Πρόβλεψη πωλήσεων</t>
  </si>
  <si>
    <t>Έξοδα διαφήμισης ανά μονάδα πώλησης</t>
  </si>
  <si>
    <t>Προϊόν 1</t>
  </si>
  <si>
    <t>Προϊόν 2</t>
  </si>
  <si>
    <t>Προϊόν 3</t>
  </si>
  <si>
    <t xml:space="preserve">Δεδομένα → Εργαλεία δεδομένων → Ανάλυση πιθανοτήτων → Διαχείριση σεναρίων → Προσθήκη → </t>
  </si>
  <si>
    <t>Θετικό σενάριο (αύξηση)</t>
  </si>
  <si>
    <t>Αρνητικό σενάριο (μείωση)</t>
  </si>
  <si>
    <t xml:space="preserve"> → Στο πλαίσιο όνομα σεναρίου εισάγουμε "Θετικές Προβλέψεις" → Στο πλαίσιο Μεταβαλλόμενα κελιά παραμένουν οι ίδιες τιμές → OK</t>
  </si>
  <si>
    <t xml:space="preserve">→ Στο πλαίσιο Τιμές σεναρίου αυξάνουμε το ποσό διαφήμισης σε τηλεόραση και ραδιόφωνο κατά 10% και το σύνολο πωλήσεων κατά 20%, </t>
  </si>
  <si>
    <t>πολλαπλασιάζοντας κάθε τιμή με 1,1 και 1,2 αντίστοιχα → Προσθήκη</t>
  </si>
  <si>
    <t xml:space="preserve"> → Στο πλαίσιο όνομα σεναρίου εισάγουμε "Αρνητικές Προβλέψεις" → Στο πλαίσιο Μεταβαλλόμενα κελιά παραμένουν οι ίδιες τιμές → OK</t>
  </si>
  <si>
    <t xml:space="preserve">→ Στο πλαίσιο Τιμές σεναρίου μειώνουμε το ποσό διαφήμισης στην τηλεόραση κατά10%, στο ραδιόφωνο κατά 5% και το σύνολο πωλήσεων κατά 15%, </t>
  </si>
  <si>
    <t>πολλαπλασιάζοντας κάθε τιμή με 0,9,  0,95 και 0,85 αντίστοιχα → Κλείνουμε το παράθυρο διαλόγου</t>
  </si>
  <si>
    <t>Δεδομένα → Εργαλεία δεδομένων → Ανάλυση πιθανοτήτων → Διαχείριση σεναρίων → Επιλέγουμε το σενάριο που θέλουμε να εμφανιστεί → Εμφάνιση</t>
  </si>
  <si>
    <t>$B$8</t>
  </si>
  <si>
    <t>$C$8</t>
  </si>
  <si>
    <t>$D$8</t>
  </si>
  <si>
    <t>$B$13</t>
  </si>
  <si>
    <t>$C$13</t>
  </si>
  <si>
    <t>$D$13</t>
  </si>
  <si>
    <t>Δημιουργία από Konstantinos την 7/12/2015</t>
  </si>
  <si>
    <t>Θετικές Προβλέψεις</t>
  </si>
  <si>
    <t>Αρνητικές Προβλέψεις</t>
  </si>
  <si>
    <t>Σύνοψη σεναρίου</t>
  </si>
  <si>
    <t>Μεταβαλλόμενα κελιά:</t>
  </si>
  <si>
    <t>Τρέχουσες τιμές:</t>
  </si>
  <si>
    <t>Κελιά αποτελεσμάτων:</t>
  </si>
  <si>
    <t>Σημειώσεις: Η τρέχουσα στήλη τιμών αναπαριστά τιμές στα μεταβαλλόμενα κελιά</t>
  </si>
  <si>
    <t xml:space="preserve">τη στιγμή που δημιουργείται η συνοπτική αναφορά σεναρίου. Τα κελιά που αλλάζουν  </t>
  </si>
  <si>
    <t>για κάθε σενάριο έχουν επισημανθεί με γκρι.</t>
  </si>
  <si>
    <t>$B$9</t>
  </si>
  <si>
    <t>$C$9</t>
  </si>
  <si>
    <t>$D$9</t>
  </si>
  <si>
    <t>Αρχικές τιμές</t>
  </si>
  <si>
    <t>Πουλάμε τα προϊόντα του προηγούμενου παραδείγματος (φύλλο"Σενάρια") προς € 20 το ένα και θέλουμα να εισπράξουμε από πωλήσεις € 80.000. Πόσα προϊόντα πρέπει να πωληθούν;</t>
  </si>
  <si>
    <t>Τιμή πώλησης</t>
  </si>
  <si>
    <t>Έσοδα</t>
  </si>
  <si>
    <t>Ποσότητα</t>
  </si>
  <si>
    <t>Παράδειγμα από βιβλίο Καρολίδη - Ξαρχάκου: MS Excel 2010, σελίδα 228.</t>
  </si>
  <si>
    <t xml:space="preserve">Δεδομένα → Εργαλεία δεδομένων → Ανάλυση πιθανοτήτων → Αναζήτηση στόχου → </t>
  </si>
  <si>
    <t>→ Στο πλαίσιο ορισμός κελιού εισάγουμε "$Β$5" → Στο πλαίσιο Στην τιμή εισάγουμε "80000" → Στο πλαίσιο Αλλαγή του κελιού εισάγουμε "$Β$6" → ΟΚ → Κατάσταση αναζήτησης στόχου → ΟΚ</t>
  </si>
  <si>
    <t>Παράδειγμα από βιβλίο Καρολίδη - Ξαρχάκου: MS Excel 2010, σελίδα 230.</t>
  </si>
  <si>
    <t>Ποια είναι η ελάχιστη ποσότητα υλικού που πρέπει να χρησιμοποήσουμε για την κατασκευή κονσερβών όγκου 450cc;</t>
  </si>
  <si>
    <r>
      <t>Δίνονται: V=πr</t>
    </r>
    <r>
      <rPr>
        <sz val="11"/>
        <color theme="1"/>
        <rFont val="Calibri"/>
        <family val="2"/>
        <charset val="161"/>
      </rPr>
      <t>²h  και E=2πr²+2πrh, όπου r η ακτίνα της βάσης και h το ύψος του κυλίνδρου.</t>
    </r>
  </si>
  <si>
    <t>Ακτίνα</t>
  </si>
  <si>
    <t>Ύψος</t>
  </si>
  <si>
    <t>Επιφάνεια</t>
  </si>
  <si>
    <t>Όγκος</t>
  </si>
  <si>
    <t>Περιορισμός</t>
  </si>
  <si>
    <t xml:space="preserve">Δεδομένα → Ανάλυση → Επίλυση → Παράμετροι επίλυσης → Ορισμός στόχου: $A$18 → Σε: Ελάχιστη → Με αλλαγή μεταβλητών κελιών: $Α$15;$Β$15 → </t>
  </si>
  <si>
    <t>→ Προσθήκη → Αναφορά κελιού: $Β$18 → = → Περιορισμός: $D$15 → ΟΚ → Επίλυση → ΟΚ</t>
  </si>
  <si>
    <r>
      <t xml:space="preserve">Επιλέγουμε την περιοχή Β12:C16 </t>
    </r>
    <r>
      <rPr>
        <sz val="11"/>
        <color theme="1"/>
        <rFont val="Calibri"/>
        <family val="2"/>
        <charset val="161"/>
      </rPr>
      <t>→ Δεδομένα → Εργαλεία δεδομένων → Ανάλυση πιθανοτήτων → Πίνακας δεδομένων → Κελί εισαγωγής στήλης  → (εισάγουμε την τιμή $Β$9).</t>
    </r>
  </si>
  <si>
    <r>
      <t xml:space="preserve">Επιλέγουμε την περιοχή G24:K25 </t>
    </r>
    <r>
      <rPr>
        <sz val="11"/>
        <color theme="1"/>
        <rFont val="Calibri"/>
        <family val="2"/>
        <charset val="161"/>
      </rPr>
      <t>→ Δεδομένα → Εργαλεία δεδομένων → Ανάλυση πιθανοτήτων → Πίνακας δεδομένων → Κελί εισαγωγής γραμμής  → (εισάγουμε την τιμή $Ε$24).</t>
    </r>
  </si>
  <si>
    <t xml:space="preserve"> → Στο πλαίσιο όνομα σεναρίου εισάγουμε "Αρχικές τιμές" → Στο πλαίσιο Μεταβαλλόμενα κελιά εισάγουμε "$B$8:$D$8;$B$9:$D$9;$B$13:$D$13" → OK → Προσθήκη</t>
  </si>
  <si>
    <t>Δεδομένα → Εργαλεία δεδομένων → Ανάλυση πιθανοτήτων → Διαχείριση σεναρίων → Σύνοψη σεναρίου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</si>
</sst>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</font>
    <font>
      <i/>
      <sz val="10"/>
      <color theme="1"/>
      <name val="Calibri"/>
      <family val="2"/>
      <charset val="161"/>
      <scheme val="minor"/>
    </font>
    <font>
      <b/>
      <sz val="12"/>
      <color indexed="9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sz val="10"/>
      <color indexed="9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Font="1"/>
    <xf numFmtId="9" fontId="0" fillId="0" borderId="0" xfId="2" applyFont="1"/>
    <xf numFmtId="10" fontId="0" fillId="0" borderId="0" xfId="2" applyNumberFormat="1" applyFont="1"/>
    <xf numFmtId="0" fontId="0" fillId="0" borderId="1" xfId="0" applyBorder="1"/>
    <xf numFmtId="44" fontId="0" fillId="0" borderId="1" xfId="1" applyFont="1" applyBorder="1"/>
    <xf numFmtId="10" fontId="0" fillId="0" borderId="1" xfId="2" applyNumberFormat="1" applyFont="1" applyBorder="1"/>
    <xf numFmtId="0" fontId="0" fillId="0" borderId="1" xfId="1" applyNumberFormat="1" applyFont="1" applyBorder="1"/>
    <xf numFmtId="0" fontId="0" fillId="0" borderId="0" xfId="0" applyBorder="1" applyAlignment="1"/>
    <xf numFmtId="0" fontId="6" fillId="0" borderId="2" xfId="0" applyFont="1" applyBorder="1"/>
    <xf numFmtId="0" fontId="0" fillId="0" borderId="2" xfId="0" applyBorder="1"/>
    <xf numFmtId="0" fontId="0" fillId="0" borderId="4" xfId="0" applyBorder="1"/>
    <xf numFmtId="44" fontId="0" fillId="0" borderId="4" xfId="1" applyFont="1" applyBorder="1"/>
    <xf numFmtId="0" fontId="0" fillId="0" borderId="0" xfId="0" applyBorder="1"/>
    <xf numFmtId="0" fontId="0" fillId="0" borderId="3" xfId="0" applyBorder="1"/>
    <xf numFmtId="10" fontId="0" fillId="0" borderId="4" xfId="2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0" fillId="0" borderId="6" xfId="0" applyBorder="1"/>
    <xf numFmtId="44" fontId="0" fillId="0" borderId="6" xfId="1" applyFont="1" applyBorder="1"/>
    <xf numFmtId="0" fontId="2" fillId="0" borderId="5" xfId="0" applyFont="1" applyBorder="1"/>
    <xf numFmtId="0" fontId="2" fillId="0" borderId="2" xfId="0" applyFont="1" applyBorder="1"/>
    <xf numFmtId="3" fontId="0" fillId="0" borderId="5" xfId="0" applyNumberFormat="1" applyBorder="1"/>
    <xf numFmtId="2" fontId="0" fillId="0" borderId="2" xfId="0" applyNumberFormat="1" applyBorder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3" fontId="0" fillId="0" borderId="0" xfId="0" applyNumberFormat="1" applyFill="1" applyBorder="1" applyAlignment="1"/>
    <xf numFmtId="0" fontId="7" fillId="3" borderId="2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0" borderId="3" xfId="0" applyFill="1" applyBorder="1" applyAlignment="1"/>
    <xf numFmtId="0" fontId="8" fillId="4" borderId="0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44" fontId="0" fillId="5" borderId="0" xfId="0" applyNumberFormat="1" applyFill="1" applyBorder="1" applyAlignment="1"/>
    <xf numFmtId="3" fontId="0" fillId="5" borderId="0" xfId="0" applyNumberFormat="1" applyFill="1" applyBorder="1" applyAlignment="1"/>
    <xf numFmtId="0" fontId="11" fillId="0" borderId="0" xfId="0" applyFont="1" applyFill="1" applyBorder="1" applyAlignment="1">
      <alignment vertical="top" wrapText="1"/>
    </xf>
    <xf numFmtId="3" fontId="0" fillId="0" borderId="6" xfId="0" applyNumberFormat="1" applyFill="1" applyBorder="1" applyAlignment="1"/>
    <xf numFmtId="0" fontId="0" fillId="0" borderId="1" xfId="0" applyBorder="1" applyAlignment="1">
      <alignment horizontal="center"/>
    </xf>
    <xf numFmtId="3" fontId="0" fillId="2" borderId="0" xfId="0" applyNumberFormat="1" applyFill="1"/>
    <xf numFmtId="0" fontId="0" fillId="0" borderId="1" xfId="0" applyFill="1" applyBorder="1"/>
    <xf numFmtId="10" fontId="0" fillId="0" borderId="1" xfId="2" applyNumberFormat="1" applyFont="1" applyFill="1" applyBorder="1"/>
    <xf numFmtId="8" fontId="0" fillId="2" borderId="1" xfId="0" applyNumberFormat="1" applyFill="1" applyBorder="1"/>
  </cellXfs>
  <cellStyles count="3">
    <cellStyle name="Κανονικό" xfId="0" builtinId="0"/>
    <cellStyle name="Νομισματική μονάδα" xfId="1" builtinId="4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5" x14ac:dyDescent="0.25"/>
  <cols>
    <col min="1" max="1" width="21.42578125" customWidth="1"/>
    <col min="2" max="2" width="13.5703125" bestFit="1" customWidth="1"/>
    <col min="3" max="3" width="13.7109375" bestFit="1" customWidth="1"/>
    <col min="4" max="4" width="14.85546875" bestFit="1" customWidth="1"/>
    <col min="5" max="5" width="20" bestFit="1" customWidth="1"/>
    <col min="6" max="6" width="13.7109375" bestFit="1" customWidth="1"/>
    <col min="7" max="7" width="8.7109375" bestFit="1" customWidth="1"/>
  </cols>
  <sheetData>
    <row r="1" spans="1:3" s="10" customFormat="1" x14ac:dyDescent="0.25">
      <c r="A1" s="9" t="s">
        <v>0</v>
      </c>
    </row>
    <row r="2" spans="1:3" s="14" customFormat="1" x14ac:dyDescent="0.25">
      <c r="A2" s="14" t="s">
        <v>8</v>
      </c>
    </row>
    <row r="3" spans="1:3" s="14" customFormat="1" x14ac:dyDescent="0.25">
      <c r="A3" s="14" t="s">
        <v>10</v>
      </c>
    </row>
    <row r="4" spans="1:3" s="14" customFormat="1" x14ac:dyDescent="0.25">
      <c r="A4" s="14" t="s">
        <v>15</v>
      </c>
    </row>
    <row r="5" spans="1:3" s="10" customFormat="1" x14ac:dyDescent="0.25">
      <c r="A5" s="10" t="s">
        <v>81</v>
      </c>
    </row>
    <row r="6" spans="1:3" x14ac:dyDescent="0.25">
      <c r="A6" s="11" t="s">
        <v>1</v>
      </c>
      <c r="B6" s="12">
        <v>15000</v>
      </c>
    </row>
    <row r="7" spans="1:3" x14ac:dyDescent="0.25">
      <c r="A7" s="4" t="s">
        <v>6</v>
      </c>
      <c r="B7" s="5">
        <v>5000</v>
      </c>
    </row>
    <row r="8" spans="1:3" x14ac:dyDescent="0.25">
      <c r="A8" s="4" t="s">
        <v>2</v>
      </c>
      <c r="B8" s="5">
        <f>B6-B7</f>
        <v>10000</v>
      </c>
    </row>
    <row r="9" spans="1:3" x14ac:dyDescent="0.25">
      <c r="A9" s="4" t="s">
        <v>3</v>
      </c>
      <c r="B9" s="6">
        <v>0.08</v>
      </c>
    </row>
    <row r="10" spans="1:3" x14ac:dyDescent="0.25">
      <c r="A10" s="4" t="s">
        <v>4</v>
      </c>
      <c r="B10" s="7">
        <v>36</v>
      </c>
    </row>
    <row r="11" spans="1:3" x14ac:dyDescent="0.25">
      <c r="A11" s="4"/>
      <c r="B11" s="4"/>
      <c r="C11" s="4" t="s">
        <v>5</v>
      </c>
    </row>
    <row r="12" spans="1:3" x14ac:dyDescent="0.25">
      <c r="A12" s="4"/>
      <c r="B12" s="4"/>
      <c r="C12" s="44">
        <f>PMT(B9/12,B10,B8)</f>
        <v>-313.36365461430847</v>
      </c>
    </row>
    <row r="13" spans="1:3" x14ac:dyDescent="0.25">
      <c r="A13" s="4" t="s">
        <v>7</v>
      </c>
      <c r="B13" s="6">
        <v>8.5000000000000006E-2</v>
      </c>
      <c r="C13" s="44">
        <f t="dataTable" ref="C13:C16" dt2D="0" dtr="0" r1="B9"/>
        <v>-315.67537423557394</v>
      </c>
    </row>
    <row r="14" spans="1:3" x14ac:dyDescent="0.25">
      <c r="A14" s="4"/>
      <c r="B14" s="6">
        <v>0.09</v>
      </c>
      <c r="C14" s="44">
        <v>-317.99732659940685</v>
      </c>
    </row>
    <row r="15" spans="1:3" x14ac:dyDescent="0.25">
      <c r="A15" s="4"/>
      <c r="B15" s="6">
        <v>9.5000000000000001E-2</v>
      </c>
      <c r="C15" s="44">
        <v>-320.32949740781686</v>
      </c>
    </row>
    <row r="16" spans="1:3" x14ac:dyDescent="0.25">
      <c r="A16" s="4"/>
      <c r="B16" s="6">
        <v>0.1</v>
      </c>
      <c r="C16" s="44">
        <v>-322.67187193837481</v>
      </c>
    </row>
    <row r="19" spans="1:11" s="10" customFormat="1" x14ac:dyDescent="0.25">
      <c r="A19" s="10" t="s">
        <v>9</v>
      </c>
    </row>
    <row r="20" spans="1:11" s="10" customFormat="1" x14ac:dyDescent="0.25">
      <c r="A20" s="10" t="s">
        <v>11</v>
      </c>
    </row>
    <row r="21" spans="1:11" s="10" customFormat="1" x14ac:dyDescent="0.25">
      <c r="A21" s="10" t="s">
        <v>17</v>
      </c>
    </row>
    <row r="22" spans="1:11" s="10" customFormat="1" x14ac:dyDescent="0.25">
      <c r="A22" s="10" t="s">
        <v>82</v>
      </c>
    </row>
    <row r="23" spans="1:11" x14ac:dyDescent="0.25">
      <c r="A23" s="11" t="s">
        <v>1</v>
      </c>
      <c r="B23" s="11" t="s">
        <v>6</v>
      </c>
      <c r="C23" s="11" t="s">
        <v>2</v>
      </c>
      <c r="D23" s="11" t="s">
        <v>3</v>
      </c>
      <c r="E23" s="11" t="s">
        <v>4</v>
      </c>
      <c r="F23" s="15"/>
      <c r="G23" s="11"/>
      <c r="H23" s="11" t="s">
        <v>4</v>
      </c>
      <c r="I23" s="11"/>
      <c r="J23" s="11"/>
      <c r="K23" s="11"/>
    </row>
    <row r="24" spans="1:11" x14ac:dyDescent="0.25">
      <c r="A24" s="5">
        <v>15000</v>
      </c>
      <c r="B24" s="5">
        <v>5000</v>
      </c>
      <c r="C24" s="5">
        <f>A24-B24</f>
        <v>10000</v>
      </c>
      <c r="D24" s="6">
        <v>0.08</v>
      </c>
      <c r="E24" s="7">
        <v>12</v>
      </c>
      <c r="F24" s="7"/>
      <c r="G24" s="4"/>
      <c r="H24" s="7">
        <v>24</v>
      </c>
      <c r="I24" s="7">
        <v>36</v>
      </c>
      <c r="J24" s="7">
        <v>48</v>
      </c>
      <c r="K24" s="7">
        <v>60</v>
      </c>
    </row>
    <row r="25" spans="1:11" x14ac:dyDescent="0.25">
      <c r="B25" s="1"/>
      <c r="F25" s="4" t="s">
        <v>5</v>
      </c>
      <c r="G25" s="44">
        <f>PMT(D24/12,E24,C24)</f>
        <v>-869.88429085421058</v>
      </c>
      <c r="H25" s="44">
        <f t="dataTable" ref="H25:K25" dt2D="0" dtr="1" r1="E24"/>
        <v>-452.2729145618415</v>
      </c>
      <c r="I25" s="44">
        <v>-313.36365461430847</v>
      </c>
      <c r="J25" s="44">
        <v>-244.12922341502482</v>
      </c>
      <c r="K25" s="44">
        <v>-202.76394288413681</v>
      </c>
    </row>
    <row r="28" spans="1:11" x14ac:dyDescent="0.25">
      <c r="B28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RowHeight="15" x14ac:dyDescent="0.25"/>
  <cols>
    <col min="1" max="1" width="19.7109375" customWidth="1"/>
    <col min="2" max="2" width="12" bestFit="1" customWidth="1"/>
    <col min="3" max="3" width="13.7109375" bestFit="1" customWidth="1"/>
  </cols>
  <sheetData>
    <row r="1" spans="1:10" s="10" customFormat="1" x14ac:dyDescent="0.25">
      <c r="A1" s="9" t="s">
        <v>12</v>
      </c>
    </row>
    <row r="2" spans="1:10" s="14" customFormat="1" x14ac:dyDescent="0.25">
      <c r="A2" s="14" t="s">
        <v>13</v>
      </c>
    </row>
    <row r="3" spans="1:10" s="14" customFormat="1" x14ac:dyDescent="0.25">
      <c r="A3" s="14" t="s">
        <v>14</v>
      </c>
    </row>
    <row r="4" spans="1:10" s="14" customFormat="1" x14ac:dyDescent="0.25">
      <c r="A4" s="14" t="s">
        <v>16</v>
      </c>
    </row>
    <row r="5" spans="1:10" s="14" customFormat="1" x14ac:dyDescent="0.25">
      <c r="A5" s="14" t="s">
        <v>18</v>
      </c>
    </row>
    <row r="6" spans="1:10" s="14" customFormat="1" x14ac:dyDescent="0.25">
      <c r="A6" s="11" t="s">
        <v>1</v>
      </c>
      <c r="B6" s="12">
        <v>15000</v>
      </c>
      <c r="C6"/>
      <c r="D6"/>
      <c r="E6"/>
      <c r="F6"/>
      <c r="G6"/>
      <c r="H6"/>
      <c r="I6"/>
      <c r="J6" s="14" t="s">
        <v>19</v>
      </c>
    </row>
    <row r="7" spans="1:10" x14ac:dyDescent="0.25">
      <c r="A7" s="4" t="s">
        <v>6</v>
      </c>
      <c r="B7" s="5">
        <v>5000</v>
      </c>
    </row>
    <row r="8" spans="1:10" x14ac:dyDescent="0.25">
      <c r="A8" s="4" t="s">
        <v>2</v>
      </c>
      <c r="B8" s="5">
        <f>B6-B7</f>
        <v>10000</v>
      </c>
    </row>
    <row r="9" spans="1:10" x14ac:dyDescent="0.25">
      <c r="A9" s="4" t="s">
        <v>3</v>
      </c>
      <c r="B9" s="6">
        <v>0.08</v>
      </c>
    </row>
    <row r="10" spans="1:10" x14ac:dyDescent="0.25">
      <c r="A10" s="4" t="s">
        <v>4</v>
      </c>
      <c r="B10" s="7">
        <v>36</v>
      </c>
    </row>
    <row r="11" spans="1:10" x14ac:dyDescent="0.25">
      <c r="A11" s="4"/>
      <c r="B11" s="4"/>
      <c r="C11" s="40" t="s">
        <v>5</v>
      </c>
      <c r="D11" s="40"/>
      <c r="E11" s="40"/>
      <c r="F11" s="40"/>
      <c r="G11" s="40"/>
      <c r="H11" s="8"/>
    </row>
    <row r="12" spans="1:10" x14ac:dyDescent="0.25">
      <c r="A12" s="4"/>
      <c r="B12" s="44">
        <f>PMT(B9/12,B10,B8)</f>
        <v>-313.36365461430847</v>
      </c>
      <c r="C12" s="42">
        <v>12</v>
      </c>
      <c r="D12" s="42">
        <v>24</v>
      </c>
      <c r="E12" s="42">
        <v>36</v>
      </c>
      <c r="F12" s="42">
        <v>48</v>
      </c>
      <c r="G12" s="42">
        <v>60</v>
      </c>
    </row>
    <row r="13" spans="1:10" x14ac:dyDescent="0.25">
      <c r="A13" s="4" t="s">
        <v>7</v>
      </c>
      <c r="B13" s="43">
        <v>8.5000000000000006E-2</v>
      </c>
      <c r="C13" s="44">
        <f t="dataTable" ref="C13:G16" dt2D="1" dtr="1" r1="B10" r2="B9"/>
        <v>-872.19782460092733</v>
      </c>
      <c r="D13" s="44">
        <v>-454.55674881386039</v>
      </c>
      <c r="E13" s="44">
        <v>-315.67537423557394</v>
      </c>
      <c r="F13" s="44">
        <v>-246.4830335883571</v>
      </c>
      <c r="G13" s="44">
        <v>-205.16531327051251</v>
      </c>
    </row>
    <row r="14" spans="1:10" x14ac:dyDescent="0.25">
      <c r="A14" s="4"/>
      <c r="B14" s="43">
        <v>0.09</v>
      </c>
      <c r="C14" s="44">
        <v>-874.5147676992143</v>
      </c>
      <c r="D14" s="44">
        <v>-456.84742279173093</v>
      </c>
      <c r="E14" s="44">
        <v>-317.99732659940685</v>
      </c>
      <c r="F14" s="44">
        <v>-248.85042373934209</v>
      </c>
      <c r="G14" s="44">
        <v>-207.58355226354007</v>
      </c>
    </row>
    <row r="15" spans="1:10" x14ac:dyDescent="0.25">
      <c r="A15" s="4"/>
      <c r="B15" s="43">
        <v>9.5000000000000001E-2</v>
      </c>
      <c r="C15" s="44">
        <v>-876.83511773997918</v>
      </c>
      <c r="D15" s="44">
        <v>-459.14492988925315</v>
      </c>
      <c r="E15" s="44">
        <v>-320.32949740781686</v>
      </c>
      <c r="F15" s="44">
        <v>-251.23136670935702</v>
      </c>
      <c r="G15" s="44">
        <v>-210.01861309715508</v>
      </c>
    </row>
    <row r="16" spans="1:10" x14ac:dyDescent="0.25">
      <c r="A16" s="4"/>
      <c r="B16" s="43">
        <v>0.1</v>
      </c>
      <c r="C16" s="44">
        <v>-879.15887230009594</v>
      </c>
      <c r="D16" s="44">
        <v>-461.44926337516506</v>
      </c>
      <c r="E16" s="44">
        <v>-322.67187193837481</v>
      </c>
      <c r="F16" s="44">
        <v>-253.62583434747188</v>
      </c>
      <c r="G16" s="44">
        <v>-212.47044711268276</v>
      </c>
    </row>
  </sheetData>
  <mergeCells count="1">
    <mergeCell ref="C11:G1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/>
  </sheetViews>
  <sheetFormatPr defaultRowHeight="15" x14ac:dyDescent="0.25"/>
  <cols>
    <col min="1" max="1" width="37.28515625" customWidth="1"/>
    <col min="2" max="4" width="12" bestFit="1" customWidth="1"/>
    <col min="5" max="5" width="9.28515625" customWidth="1"/>
    <col min="6" max="6" width="23.7109375" bestFit="1" customWidth="1"/>
    <col min="7" max="7" width="25.7109375" bestFit="1" customWidth="1"/>
  </cols>
  <sheetData>
    <row r="1" spans="1:7" s="10" customFormat="1" x14ac:dyDescent="0.25">
      <c r="A1" s="9" t="s">
        <v>20</v>
      </c>
    </row>
    <row r="2" spans="1:7" s="14" customFormat="1" x14ac:dyDescent="0.25">
      <c r="A2" s="14" t="s">
        <v>21</v>
      </c>
    </row>
    <row r="3" spans="1:7" s="14" customFormat="1" x14ac:dyDescent="0.25">
      <c r="A3" s="14" t="s">
        <v>22</v>
      </c>
    </row>
    <row r="4" spans="1:7" s="13" customFormat="1" x14ac:dyDescent="0.25"/>
    <row r="5" spans="1:7" x14ac:dyDescent="0.25">
      <c r="B5" s="16" t="s">
        <v>31</v>
      </c>
      <c r="C5" s="16" t="s">
        <v>32</v>
      </c>
      <c r="D5" s="16" t="s">
        <v>33</v>
      </c>
    </row>
    <row r="6" spans="1:7" x14ac:dyDescent="0.25">
      <c r="A6" t="s">
        <v>23</v>
      </c>
      <c r="B6" s="1">
        <v>15000</v>
      </c>
      <c r="C6" s="1">
        <v>10000</v>
      </c>
      <c r="D6" s="1">
        <v>10000</v>
      </c>
      <c r="F6" s="2"/>
      <c r="G6" s="2"/>
    </row>
    <row r="7" spans="1:7" x14ac:dyDescent="0.25">
      <c r="A7" t="s">
        <v>24</v>
      </c>
      <c r="B7" s="1">
        <v>10000</v>
      </c>
      <c r="C7" s="1">
        <v>9000</v>
      </c>
      <c r="D7" s="1">
        <v>8000</v>
      </c>
      <c r="F7" s="2"/>
      <c r="G7" s="2"/>
    </row>
    <row r="8" spans="1:7" x14ac:dyDescent="0.25">
      <c r="A8" t="s">
        <v>25</v>
      </c>
      <c r="B8" s="1">
        <v>20000</v>
      </c>
      <c r="C8" s="1">
        <v>15000</v>
      </c>
      <c r="D8" s="1">
        <v>12000</v>
      </c>
      <c r="F8" t="s">
        <v>35</v>
      </c>
      <c r="G8" t="s">
        <v>36</v>
      </c>
    </row>
    <row r="9" spans="1:7" x14ac:dyDescent="0.25">
      <c r="A9" t="s">
        <v>26</v>
      </c>
      <c r="B9" s="1">
        <v>10000</v>
      </c>
      <c r="C9" s="1">
        <v>10000</v>
      </c>
      <c r="D9" s="1">
        <v>9000</v>
      </c>
      <c r="F9" s="2">
        <v>0.1</v>
      </c>
      <c r="G9" s="2">
        <v>-0.1</v>
      </c>
    </row>
    <row r="10" spans="1:7" ht="15.75" thickBot="1" x14ac:dyDescent="0.3">
      <c r="A10" s="19" t="s">
        <v>27</v>
      </c>
      <c r="B10" s="20">
        <v>5000</v>
      </c>
      <c r="C10" s="20">
        <v>4000</v>
      </c>
      <c r="D10" s="20">
        <v>3500</v>
      </c>
      <c r="F10" s="2">
        <v>0.1</v>
      </c>
      <c r="G10" s="2">
        <v>-0.05</v>
      </c>
    </row>
    <row r="11" spans="1:7" x14ac:dyDescent="0.25">
      <c r="A11" s="17" t="s">
        <v>28</v>
      </c>
      <c r="B11" s="18">
        <f>SUM(B6:B10)</f>
        <v>60000</v>
      </c>
      <c r="C11" s="18">
        <f>SUM(C6:C10)</f>
        <v>48000</v>
      </c>
      <c r="D11" s="18">
        <f>SUM(D6:D10)</f>
        <v>42500</v>
      </c>
    </row>
    <row r="13" spans="1:7" x14ac:dyDescent="0.25">
      <c r="A13" s="21" t="s">
        <v>29</v>
      </c>
      <c r="B13" s="23">
        <v>36000</v>
      </c>
      <c r="C13" s="23">
        <v>26400</v>
      </c>
      <c r="D13" s="23">
        <v>19200</v>
      </c>
      <c r="F13" s="2">
        <v>0.2</v>
      </c>
      <c r="G13" s="2">
        <v>-0.15</v>
      </c>
    </row>
    <row r="14" spans="1:7" x14ac:dyDescent="0.25">
      <c r="A14" s="22" t="s">
        <v>30</v>
      </c>
      <c r="B14" s="24">
        <f>B11/B13</f>
        <v>1.6666666666666667</v>
      </c>
      <c r="C14" s="24">
        <f t="shared" ref="C14:D14" si="0">C11/C13</f>
        <v>1.8181818181818181</v>
      </c>
      <c r="D14" s="24">
        <f t="shared" si="0"/>
        <v>2.2135416666666665</v>
      </c>
    </row>
    <row r="18" spans="1:13" x14ac:dyDescent="0.25">
      <c r="A18" s="10" t="s">
        <v>34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B19" s="14" t="s">
        <v>83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5">
      <c r="B20" s="14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x14ac:dyDescent="0.25">
      <c r="C21" s="14" t="s">
        <v>38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5">
      <c r="C22" s="14" t="s">
        <v>39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x14ac:dyDescent="0.25">
      <c r="B23" s="10" t="s">
        <v>40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B24" s="14"/>
      <c r="C24" s="14" t="s">
        <v>41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x14ac:dyDescent="0.25">
      <c r="C25" s="14" t="s">
        <v>42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A26" s="10" t="s">
        <v>43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14" t="s">
        <v>84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</sheetData>
  <scenarios current="0" show="0" sqref="B13:D13">
    <scenario name="Αρχικές τιμές" locked="1" count="9" user="Konstantinos" comment="Δημιουργία από Konstantinos την 7/12/2015">
      <inputCells r="B8" val="20000" numFmtId="44"/>
      <inputCells r="C8" val="15000" numFmtId="44"/>
      <inputCells r="D8" val="12000" numFmtId="44"/>
      <inputCells r="B9" val="10000" numFmtId="44"/>
      <inputCells r="C9" val="10000" numFmtId="44"/>
      <inputCells r="D9" val="9000" numFmtId="44"/>
      <inputCells r="B13" val="36000" numFmtId="3"/>
      <inputCells r="C13" val="26400" numFmtId="3"/>
      <inputCells r="D13" val="19200" numFmtId="3"/>
    </scenario>
    <scenario name="Θετικές Προβλέψεις" locked="1" count="9" user="Konstantinos" comment="Δημιουργία από Konstantinos την 7/12/2015_x000a_Τροποποίηση από Konstantinos την 2/12/2016">
      <inputCells r="B8" val="22000" numFmtId="44"/>
      <inputCells r="C8" val="16500" numFmtId="44"/>
      <inputCells r="D8" val="13200" numFmtId="44"/>
      <inputCells r="B9" val="11000" numFmtId="44"/>
      <inputCells r="C9" val="11000" numFmtId="44"/>
      <inputCells r="D9" val="9900" numFmtId="44"/>
      <inputCells r="B13" val="43200" numFmtId="3"/>
      <inputCells r="C13" val="31680" numFmtId="3"/>
      <inputCells r="D13" val="23040" numFmtId="3"/>
    </scenario>
    <scenario name="Αρνητικές Προβλέψεις" locked="1" count="9" user="Konstantinos" comment="Δημιουργία από Konstantinos την 7/12/2015">
      <inputCells r="B8" val="18000" numFmtId="44"/>
      <inputCells r="C8" val="13500" numFmtId="44"/>
      <inputCells r="D8" val="10800" numFmtId="44"/>
      <inputCells r="B9" val="9500" numFmtId="44"/>
      <inputCells r="C9" val="9500" numFmtId="44"/>
      <inputCells r="D9" val="8550" numFmtId="44"/>
      <inputCells r="B13" val="30600" numFmtId="3"/>
      <inputCells r="C13" val="22440" numFmtId="3"/>
      <inputCells r="D13" val="16320" numFmtId="3"/>
    </scenario>
  </scenario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21"/>
  <sheetViews>
    <sheetView showGridLines="0" workbookViewId="0"/>
  </sheetViews>
  <sheetFormatPr defaultRowHeight="15" outlineLevelRow="1" outlineLevelCol="1" x14ac:dyDescent="0.25"/>
  <cols>
    <col min="3" max="3" width="6.28515625" customWidth="1"/>
    <col min="4" max="7" width="18.5703125" customWidth="1" outlineLevel="1"/>
  </cols>
  <sheetData>
    <row r="1" spans="2:7" ht="15.75" thickBot="1" x14ac:dyDescent="0.3"/>
    <row r="2" spans="2:7" ht="15.75" x14ac:dyDescent="0.25">
      <c r="B2" s="29" t="s">
        <v>53</v>
      </c>
      <c r="C2" s="29"/>
      <c r="D2" s="34"/>
      <c r="E2" s="34"/>
      <c r="F2" s="34"/>
      <c r="G2" s="34"/>
    </row>
    <row r="3" spans="2:7" ht="15.75" collapsed="1" x14ac:dyDescent="0.25">
      <c r="B3" s="28"/>
      <c r="C3" s="28"/>
      <c r="D3" s="35" t="s">
        <v>55</v>
      </c>
      <c r="E3" s="35" t="s">
        <v>63</v>
      </c>
      <c r="F3" s="35" t="s">
        <v>51</v>
      </c>
      <c r="G3" s="35" t="s">
        <v>52</v>
      </c>
    </row>
    <row r="4" spans="2:7" ht="33.75" hidden="1" outlineLevel="1" x14ac:dyDescent="0.25">
      <c r="B4" s="31"/>
      <c r="C4" s="31"/>
      <c r="D4" s="25"/>
      <c r="E4" s="38" t="s">
        <v>50</v>
      </c>
      <c r="F4" s="38" t="s">
        <v>50</v>
      </c>
      <c r="G4" s="38" t="s">
        <v>50</v>
      </c>
    </row>
    <row r="5" spans="2:7" x14ac:dyDescent="0.25">
      <c r="B5" s="32" t="s">
        <v>54</v>
      </c>
      <c r="C5" s="32"/>
      <c r="D5" s="30"/>
      <c r="E5" s="30"/>
      <c r="F5" s="30"/>
      <c r="G5" s="30"/>
    </row>
    <row r="6" spans="2:7" outlineLevel="1" x14ac:dyDescent="0.25">
      <c r="B6" s="31"/>
      <c r="C6" s="31" t="s">
        <v>44</v>
      </c>
      <c r="D6" s="26">
        <v>20000</v>
      </c>
      <c r="E6" s="36">
        <v>20000</v>
      </c>
      <c r="F6" s="36">
        <v>22000</v>
      </c>
      <c r="G6" s="36">
        <v>18000</v>
      </c>
    </row>
    <row r="7" spans="2:7" outlineLevel="1" x14ac:dyDescent="0.25">
      <c r="B7" s="31"/>
      <c r="C7" s="31" t="s">
        <v>45</v>
      </c>
      <c r="D7" s="26">
        <v>15000</v>
      </c>
      <c r="E7" s="36">
        <v>15000</v>
      </c>
      <c r="F7" s="36">
        <v>16500</v>
      </c>
      <c r="G7" s="36">
        <v>13500</v>
      </c>
    </row>
    <row r="8" spans="2:7" outlineLevel="1" x14ac:dyDescent="0.25">
      <c r="B8" s="31"/>
      <c r="C8" s="31" t="s">
        <v>46</v>
      </c>
      <c r="D8" s="26">
        <v>12000</v>
      </c>
      <c r="E8" s="36">
        <v>12000</v>
      </c>
      <c r="F8" s="36">
        <v>13200</v>
      </c>
      <c r="G8" s="36">
        <v>10800</v>
      </c>
    </row>
    <row r="9" spans="2:7" outlineLevel="1" x14ac:dyDescent="0.25">
      <c r="B9" s="31"/>
      <c r="C9" s="31" t="s">
        <v>60</v>
      </c>
      <c r="D9" s="26">
        <v>10000</v>
      </c>
      <c r="E9" s="36">
        <v>10000</v>
      </c>
      <c r="F9" s="36">
        <v>11000</v>
      </c>
      <c r="G9" s="36">
        <v>9500</v>
      </c>
    </row>
    <row r="10" spans="2:7" outlineLevel="1" x14ac:dyDescent="0.25">
      <c r="B10" s="31"/>
      <c r="C10" s="31" t="s">
        <v>61</v>
      </c>
      <c r="D10" s="26">
        <v>10000</v>
      </c>
      <c r="E10" s="36">
        <v>10000</v>
      </c>
      <c r="F10" s="36">
        <v>11000</v>
      </c>
      <c r="G10" s="36">
        <v>9500</v>
      </c>
    </row>
    <row r="11" spans="2:7" outlineLevel="1" x14ac:dyDescent="0.25">
      <c r="B11" s="31"/>
      <c r="C11" s="31" t="s">
        <v>62</v>
      </c>
      <c r="D11" s="26">
        <v>9000</v>
      </c>
      <c r="E11" s="36">
        <v>9000</v>
      </c>
      <c r="F11" s="36">
        <v>9900</v>
      </c>
      <c r="G11" s="36">
        <v>8550</v>
      </c>
    </row>
    <row r="12" spans="2:7" outlineLevel="1" x14ac:dyDescent="0.25">
      <c r="B12" s="31"/>
      <c r="C12" s="31" t="s">
        <v>47</v>
      </c>
      <c r="D12" s="27">
        <v>36000</v>
      </c>
      <c r="E12" s="37">
        <v>36000</v>
      </c>
      <c r="F12" s="37">
        <v>43200</v>
      </c>
      <c r="G12" s="37">
        <v>30600</v>
      </c>
    </row>
    <row r="13" spans="2:7" outlineLevel="1" x14ac:dyDescent="0.25">
      <c r="B13" s="31"/>
      <c r="C13" s="31" t="s">
        <v>48</v>
      </c>
      <c r="D13" s="27">
        <v>26400</v>
      </c>
      <c r="E13" s="37">
        <v>26400</v>
      </c>
      <c r="F13" s="37">
        <v>31680</v>
      </c>
      <c r="G13" s="37">
        <v>22440</v>
      </c>
    </row>
    <row r="14" spans="2:7" outlineLevel="1" x14ac:dyDescent="0.25">
      <c r="B14" s="31"/>
      <c r="C14" s="31" t="s">
        <v>49</v>
      </c>
      <c r="D14" s="27">
        <v>19200</v>
      </c>
      <c r="E14" s="37">
        <v>19200</v>
      </c>
      <c r="F14" s="37">
        <v>23040</v>
      </c>
      <c r="G14" s="37">
        <v>16320</v>
      </c>
    </row>
    <row r="15" spans="2:7" x14ac:dyDescent="0.25">
      <c r="B15" s="32" t="s">
        <v>56</v>
      </c>
      <c r="C15" s="32"/>
      <c r="D15" s="30"/>
      <c r="E15" s="30"/>
      <c r="F15" s="30"/>
      <c r="G15" s="30"/>
    </row>
    <row r="16" spans="2:7" outlineLevel="1" x14ac:dyDescent="0.25">
      <c r="B16" s="31"/>
      <c r="C16" s="31" t="s">
        <v>47</v>
      </c>
      <c r="D16" s="27">
        <v>36000</v>
      </c>
      <c r="E16" s="27">
        <v>36000</v>
      </c>
      <c r="F16" s="27">
        <v>43200</v>
      </c>
      <c r="G16" s="27">
        <v>30600</v>
      </c>
    </row>
    <row r="17" spans="2:7" outlineLevel="1" x14ac:dyDescent="0.25">
      <c r="B17" s="31"/>
      <c r="C17" s="31" t="s">
        <v>48</v>
      </c>
      <c r="D17" s="27">
        <v>26400</v>
      </c>
      <c r="E17" s="27">
        <v>26400</v>
      </c>
      <c r="F17" s="27">
        <v>31680</v>
      </c>
      <c r="G17" s="27">
        <v>22440</v>
      </c>
    </row>
    <row r="18" spans="2:7" ht="15.75" outlineLevel="1" thickBot="1" x14ac:dyDescent="0.3">
      <c r="B18" s="33"/>
      <c r="C18" s="33" t="s">
        <v>49</v>
      </c>
      <c r="D18" s="39">
        <v>19200</v>
      </c>
      <c r="E18" s="39">
        <v>19200</v>
      </c>
      <c r="F18" s="39">
        <v>23040</v>
      </c>
      <c r="G18" s="39">
        <v>16320</v>
      </c>
    </row>
    <row r="19" spans="2:7" x14ac:dyDescent="0.25">
      <c r="B19" t="s">
        <v>57</v>
      </c>
    </row>
    <row r="20" spans="2:7" x14ac:dyDescent="0.25">
      <c r="B20" t="s">
        <v>58</v>
      </c>
    </row>
    <row r="21" spans="2:7" x14ac:dyDescent="0.25">
      <c r="B21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21"/>
  <sheetViews>
    <sheetView showGridLines="0" workbookViewId="0"/>
  </sheetViews>
  <sheetFormatPr defaultRowHeight="15" outlineLevelRow="1" outlineLevelCol="1" x14ac:dyDescent="0.25"/>
  <cols>
    <col min="3" max="3" width="6.28515625" customWidth="1"/>
    <col min="4" max="7" width="18.5703125" bestFit="1" customWidth="1" outlineLevel="1"/>
  </cols>
  <sheetData>
    <row r="1" spans="2:7" ht="15.75" thickBot="1" x14ac:dyDescent="0.3"/>
    <row r="2" spans="2:7" ht="15.75" x14ac:dyDescent="0.25">
      <c r="B2" s="29" t="s">
        <v>53</v>
      </c>
      <c r="C2" s="29"/>
      <c r="D2" s="34"/>
      <c r="E2" s="34"/>
      <c r="F2" s="34"/>
      <c r="G2" s="34"/>
    </row>
    <row r="3" spans="2:7" ht="15.75" collapsed="1" x14ac:dyDescent="0.25">
      <c r="B3" s="28"/>
      <c r="C3" s="28"/>
      <c r="D3" s="35" t="s">
        <v>55</v>
      </c>
      <c r="E3" s="35" t="s">
        <v>63</v>
      </c>
      <c r="F3" s="35" t="s">
        <v>51</v>
      </c>
      <c r="G3" s="35" t="s">
        <v>52</v>
      </c>
    </row>
    <row r="4" spans="2:7" ht="33.75" hidden="1" outlineLevel="1" x14ac:dyDescent="0.25">
      <c r="B4" s="31"/>
      <c r="C4" s="31"/>
      <c r="D4" s="25"/>
      <c r="E4" s="38" t="s">
        <v>50</v>
      </c>
      <c r="F4" s="38" t="s">
        <v>50</v>
      </c>
      <c r="G4" s="38" t="s">
        <v>50</v>
      </c>
    </row>
    <row r="5" spans="2:7" x14ac:dyDescent="0.25">
      <c r="B5" s="32" t="s">
        <v>54</v>
      </c>
      <c r="C5" s="32"/>
      <c r="D5" s="30"/>
      <c r="E5" s="30"/>
      <c r="F5" s="30"/>
      <c r="G5" s="30"/>
    </row>
    <row r="6" spans="2:7" outlineLevel="1" x14ac:dyDescent="0.25">
      <c r="B6" s="31"/>
      <c r="C6" s="31" t="s">
        <v>44</v>
      </c>
      <c r="D6" s="26">
        <v>22000</v>
      </c>
      <c r="E6" s="36">
        <v>20000</v>
      </c>
      <c r="F6" s="36">
        <v>22000</v>
      </c>
      <c r="G6" s="36">
        <v>18000</v>
      </c>
    </row>
    <row r="7" spans="2:7" outlineLevel="1" x14ac:dyDescent="0.25">
      <c r="B7" s="31"/>
      <c r="C7" s="31" t="s">
        <v>45</v>
      </c>
      <c r="D7" s="26">
        <v>16500</v>
      </c>
      <c r="E7" s="36">
        <v>15000</v>
      </c>
      <c r="F7" s="36">
        <v>16500</v>
      </c>
      <c r="G7" s="36">
        <v>13500</v>
      </c>
    </row>
    <row r="8" spans="2:7" outlineLevel="1" x14ac:dyDescent="0.25">
      <c r="B8" s="31"/>
      <c r="C8" s="31" t="s">
        <v>46</v>
      </c>
      <c r="D8" s="26">
        <v>13200</v>
      </c>
      <c r="E8" s="36">
        <v>12000</v>
      </c>
      <c r="F8" s="36">
        <v>13200</v>
      </c>
      <c r="G8" s="36">
        <v>10800</v>
      </c>
    </row>
    <row r="9" spans="2:7" outlineLevel="1" x14ac:dyDescent="0.25">
      <c r="B9" s="31"/>
      <c r="C9" s="31" t="s">
        <v>60</v>
      </c>
      <c r="D9" s="26">
        <v>11000</v>
      </c>
      <c r="E9" s="36">
        <v>10000</v>
      </c>
      <c r="F9" s="36">
        <v>11000</v>
      </c>
      <c r="G9" s="36">
        <v>9500</v>
      </c>
    </row>
    <row r="10" spans="2:7" outlineLevel="1" x14ac:dyDescent="0.25">
      <c r="B10" s="31"/>
      <c r="C10" s="31" t="s">
        <v>61</v>
      </c>
      <c r="D10" s="26">
        <v>11000</v>
      </c>
      <c r="E10" s="36">
        <v>10000</v>
      </c>
      <c r="F10" s="36">
        <v>11000</v>
      </c>
      <c r="G10" s="36">
        <v>9500</v>
      </c>
    </row>
    <row r="11" spans="2:7" outlineLevel="1" x14ac:dyDescent="0.25">
      <c r="B11" s="31"/>
      <c r="C11" s="31" t="s">
        <v>62</v>
      </c>
      <c r="D11" s="26">
        <v>9900</v>
      </c>
      <c r="E11" s="36">
        <v>9000</v>
      </c>
      <c r="F11" s="36">
        <v>9900</v>
      </c>
      <c r="G11" s="36">
        <v>8550</v>
      </c>
    </row>
    <row r="12" spans="2:7" outlineLevel="1" x14ac:dyDescent="0.25">
      <c r="B12" s="31"/>
      <c r="C12" s="31" t="s">
        <v>47</v>
      </c>
      <c r="D12" s="27">
        <v>43200</v>
      </c>
      <c r="E12" s="37">
        <v>36000</v>
      </c>
      <c r="F12" s="37">
        <v>43200</v>
      </c>
      <c r="G12" s="37">
        <v>30600</v>
      </c>
    </row>
    <row r="13" spans="2:7" outlineLevel="1" x14ac:dyDescent="0.25">
      <c r="B13" s="31"/>
      <c r="C13" s="31" t="s">
        <v>48</v>
      </c>
      <c r="D13" s="27">
        <v>31680</v>
      </c>
      <c r="E13" s="37">
        <v>26400</v>
      </c>
      <c r="F13" s="37">
        <v>31680</v>
      </c>
      <c r="G13" s="37">
        <v>22440</v>
      </c>
    </row>
    <row r="14" spans="2:7" outlineLevel="1" x14ac:dyDescent="0.25">
      <c r="B14" s="31"/>
      <c r="C14" s="31" t="s">
        <v>49</v>
      </c>
      <c r="D14" s="27">
        <v>23040</v>
      </c>
      <c r="E14" s="37">
        <v>19200</v>
      </c>
      <c r="F14" s="37">
        <v>23040</v>
      </c>
      <c r="G14" s="37">
        <v>16320</v>
      </c>
    </row>
    <row r="15" spans="2:7" x14ac:dyDescent="0.25">
      <c r="B15" s="32" t="s">
        <v>56</v>
      </c>
      <c r="C15" s="32"/>
      <c r="D15" s="30"/>
      <c r="E15" s="30"/>
      <c r="F15" s="30"/>
      <c r="G15" s="30"/>
    </row>
    <row r="16" spans="2:7" outlineLevel="1" x14ac:dyDescent="0.25">
      <c r="B16" s="31"/>
      <c r="C16" s="31" t="s">
        <v>47</v>
      </c>
      <c r="D16" s="27">
        <v>43200</v>
      </c>
      <c r="E16" s="27">
        <v>36000</v>
      </c>
      <c r="F16" s="27">
        <v>43200</v>
      </c>
      <c r="G16" s="27">
        <v>30600</v>
      </c>
    </row>
    <row r="17" spans="2:7" outlineLevel="1" x14ac:dyDescent="0.25">
      <c r="B17" s="31"/>
      <c r="C17" s="31" t="s">
        <v>48</v>
      </c>
      <c r="D17" s="27">
        <v>31680</v>
      </c>
      <c r="E17" s="27">
        <v>26400</v>
      </c>
      <c r="F17" s="27">
        <v>31680</v>
      </c>
      <c r="G17" s="27">
        <v>22440</v>
      </c>
    </row>
    <row r="18" spans="2:7" ht="15.75" outlineLevel="1" thickBot="1" x14ac:dyDescent="0.3">
      <c r="B18" s="33"/>
      <c r="C18" s="33" t="s">
        <v>49</v>
      </c>
      <c r="D18" s="39">
        <v>23040</v>
      </c>
      <c r="E18" s="39">
        <v>19200</v>
      </c>
      <c r="F18" s="39">
        <v>23040</v>
      </c>
      <c r="G18" s="39">
        <v>16320</v>
      </c>
    </row>
    <row r="19" spans="2:7" x14ac:dyDescent="0.25">
      <c r="B19" t="s">
        <v>57</v>
      </c>
    </row>
    <row r="20" spans="2:7" x14ac:dyDescent="0.25">
      <c r="B20" t="s">
        <v>58</v>
      </c>
    </row>
    <row r="21" spans="2:7" x14ac:dyDescent="0.25">
      <c r="B21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/>
  </sheetViews>
  <sheetFormatPr defaultRowHeight="15" x14ac:dyDescent="0.25"/>
  <cols>
    <col min="1" max="1" width="13" customWidth="1"/>
    <col min="2" max="2" width="12" bestFit="1" customWidth="1"/>
  </cols>
  <sheetData>
    <row r="1" spans="1:18" x14ac:dyDescent="0.25">
      <c r="A1" s="9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4" t="s">
        <v>64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4" spans="1:18" x14ac:dyDescent="0.25">
      <c r="A4" t="s">
        <v>65</v>
      </c>
      <c r="B4" s="1">
        <v>20</v>
      </c>
    </row>
    <row r="5" spans="1:18" x14ac:dyDescent="0.25">
      <c r="A5" t="s">
        <v>66</v>
      </c>
      <c r="B5" s="1">
        <f>B4*B6</f>
        <v>80000</v>
      </c>
    </row>
    <row r="6" spans="1:18" x14ac:dyDescent="0.25">
      <c r="A6" t="s">
        <v>67</v>
      </c>
      <c r="B6" s="41">
        <v>4000</v>
      </c>
    </row>
    <row r="8" spans="1:18" x14ac:dyDescent="0.25">
      <c r="A8" s="10" t="s">
        <v>69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A9" s="14" t="s">
        <v>70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workbookViewId="0"/>
  </sheetViews>
  <sheetFormatPr defaultRowHeight="15" x14ac:dyDescent="0.25"/>
  <cols>
    <col min="1" max="1" width="10.5703125" customWidth="1"/>
    <col min="4" max="4" width="12.140625" bestFit="1" customWidth="1"/>
  </cols>
  <sheetData>
    <row r="1" spans="1:15" x14ac:dyDescent="0.25">
      <c r="A1" s="9" t="s">
        <v>71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x14ac:dyDescent="0.25">
      <c r="A2" s="14" t="s">
        <v>72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x14ac:dyDescent="0.25">
      <c r="A3" s="14" t="s">
        <v>73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5" x14ac:dyDescent="0.25">
      <c r="A5" s="17" t="s">
        <v>74</v>
      </c>
      <c r="B5" s="17" t="s">
        <v>75</v>
      </c>
      <c r="D5" t="s">
        <v>78</v>
      </c>
    </row>
    <row r="6" spans="1:15" x14ac:dyDescent="0.25">
      <c r="A6">
        <v>4</v>
      </c>
      <c r="B6">
        <v>9</v>
      </c>
      <c r="D6">
        <v>450</v>
      </c>
    </row>
    <row r="8" spans="1:15" x14ac:dyDescent="0.25">
      <c r="A8" s="17" t="s">
        <v>76</v>
      </c>
      <c r="B8" s="17" t="s">
        <v>77</v>
      </c>
    </row>
    <row r="9" spans="1:15" x14ac:dyDescent="0.25">
      <c r="A9">
        <f>2*PI()*A6^2+2*PI()*A6*B6</f>
        <v>326.72563597333851</v>
      </c>
      <c r="B9">
        <f>PI()*A6^2*B6</f>
        <v>452.38934211693021</v>
      </c>
    </row>
    <row r="11" spans="1:15" x14ac:dyDescent="0.25">
      <c r="A11" s="10" t="s">
        <v>79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x14ac:dyDescent="0.25">
      <c r="A12" s="14" t="s">
        <v>80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4" spans="1:15" x14ac:dyDescent="0.25">
      <c r="A14" s="17" t="s">
        <v>74</v>
      </c>
      <c r="B14" s="17" t="s">
        <v>75</v>
      </c>
      <c r="D14" t="s">
        <v>78</v>
      </c>
    </row>
    <row r="15" spans="1:15" x14ac:dyDescent="0.25">
      <c r="A15">
        <v>4.1526408818278924</v>
      </c>
      <c r="B15">
        <v>8.3064200182971124</v>
      </c>
      <c r="D15">
        <v>450</v>
      </c>
    </row>
    <row r="17" spans="1:2" x14ac:dyDescent="0.25">
      <c r="A17" s="17" t="s">
        <v>76</v>
      </c>
      <c r="B17" s="17" t="s">
        <v>77</v>
      </c>
    </row>
    <row r="18" spans="1:2" x14ac:dyDescent="0.25">
      <c r="A18">
        <f>2*PI()*A15^2+2*PI()*A15*B15</f>
        <v>325.07947687913924</v>
      </c>
      <c r="B18">
        <f>PI()*A15^2*B15</f>
        <v>449.99999681152343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Παράδειγμα μίας μεταβλητής</vt:lpstr>
      <vt:lpstr>Παράδειγμα δύο μεταβλητών</vt:lpstr>
      <vt:lpstr>Σενάρια</vt:lpstr>
      <vt:lpstr>Σύνοψη σεναρίου</vt:lpstr>
      <vt:lpstr>Σύνοψη σεναρίου 2</vt:lpstr>
      <vt:lpstr>Αναζήτηση στόχου</vt:lpstr>
      <vt:lpstr>Επίλυση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2015-12-06T18:41:52Z</dcterms:created>
  <dcterms:modified xsi:type="dcterms:W3CDTF">2016-12-02T04:36:59Z</dcterms:modified>
</cp:coreProperties>
</file>