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" iterateDelta="0.001"/>
</workbook>
</file>

<file path=xl/sharedStrings.xml><?xml version="1.0" encoding="utf-8"?>
<sst xmlns="http://schemas.openxmlformats.org/spreadsheetml/2006/main" count="22" uniqueCount="22">
  <si>
    <t>Χρηματορροές Επένδυσης</t>
  </si>
  <si>
    <t>Παράμετροι</t>
  </si>
  <si>
    <t xml:space="preserve">Ετη Απόσβεσης </t>
  </si>
  <si>
    <t>Αυξηση Πωλουμένων</t>
  </si>
  <si>
    <t xml:space="preserve">Φορολογικός συντελ. </t>
  </si>
  <si>
    <t>Αυξηση Μεταβλ. Εξόδων</t>
  </si>
  <si>
    <t xml:space="preserve">Ποσό απόσβεσης </t>
  </si>
  <si>
    <t>Αύξηση Τιμής σε €</t>
  </si>
  <si>
    <t>Αρχική τιμή €/τεμ.</t>
  </si>
  <si>
    <t>ΑρχικάΜεταβλητά έξοδα €/τεμ.</t>
  </si>
  <si>
    <t>Πάγια έξοδα - χιλ. €</t>
  </si>
  <si>
    <t>Ετήσια Απόσβεση</t>
  </si>
  <si>
    <t>Περίοδος</t>
  </si>
  <si>
    <t>Πωλήσεις ( χιλ. τεμάχια)</t>
  </si>
  <si>
    <t>Τιμή Πώλησης</t>
  </si>
  <si>
    <t>Εσοδα (χιλ. €)</t>
  </si>
  <si>
    <t>Μεταβλ. Έξοδα (€/τεμάχιο)</t>
  </si>
  <si>
    <t>Συνολικά Έξοδα   (Χιλ. €)</t>
  </si>
  <si>
    <t>Αποσβέσεις</t>
  </si>
  <si>
    <t>Φορολ. Κέρδη</t>
  </si>
  <si>
    <t>Φόρος</t>
  </si>
  <si>
    <t>Χρηματορροή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</si>
</sst>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9" fontId="0" fillId="2" borderId="5" xfId="0" applyNumberForma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25"/>
  <sheetViews>
    <sheetView tabSelected="1" workbookViewId="0" topLeftCell="A1">
      <selection activeCell="A7" sqref="A7"/>
    </sheetView>
  </sheetViews>
  <sheetFormatPr defaultColWidth="9.140625" defaultRowHeight="12.75"/>
  <cols>
    <col min="3" max="3" width="10.28125" style="0" customWidth="1"/>
    <col min="4" max="4" width="10.8515625" style="0" customWidth="1"/>
    <col min="5" max="5" width="10.57421875" style="0" customWidth="1"/>
    <col min="6" max="6" width="11.28125" style="0" customWidth="1"/>
    <col min="7" max="7" width="16.7109375" style="0" customWidth="1"/>
    <col min="8" max="8" width="13.140625" style="0" customWidth="1"/>
    <col min="9" max="9" width="11.28125" style="0" customWidth="1"/>
    <col min="11" max="11" width="10.140625" style="0" customWidth="1"/>
  </cols>
  <sheetData>
    <row r="3" ht="15.75">
      <c r="D3" s="1" t="s">
        <v>0</v>
      </c>
    </row>
    <row r="5" spans="2:8" ht="15.75">
      <c r="B5" s="2" t="s">
        <v>1</v>
      </c>
      <c r="C5" s="3"/>
      <c r="D5" s="3"/>
      <c r="E5" s="3"/>
      <c r="F5" s="3"/>
      <c r="G5" s="3"/>
      <c r="H5" s="4"/>
    </row>
    <row r="6" spans="2:8" ht="12.75">
      <c r="B6" s="5" t="s">
        <v>2</v>
      </c>
      <c r="C6" s="6"/>
      <c r="D6" s="7">
        <v>5</v>
      </c>
      <c r="E6" s="6"/>
      <c r="F6" s="6" t="s">
        <v>3</v>
      </c>
      <c r="G6" s="6"/>
      <c r="H6" s="8">
        <v>0.02</v>
      </c>
    </row>
    <row r="7" spans="2:8" ht="12.75">
      <c r="B7" s="5" t="s">
        <v>4</v>
      </c>
      <c r="C7" s="6"/>
      <c r="D7" s="9">
        <v>0.35</v>
      </c>
      <c r="E7" s="6"/>
      <c r="F7" s="6" t="s">
        <v>5</v>
      </c>
      <c r="G7" s="6"/>
      <c r="H7" s="8">
        <v>0.03</v>
      </c>
    </row>
    <row r="8" spans="2:8" ht="12.75">
      <c r="B8" s="5" t="s">
        <v>6</v>
      </c>
      <c r="C8" s="6"/>
      <c r="D8" s="7">
        <v>1000</v>
      </c>
      <c r="E8" s="6"/>
      <c r="F8" s="6" t="s">
        <v>7</v>
      </c>
      <c r="G8" s="6"/>
      <c r="H8" s="10">
        <v>1</v>
      </c>
    </row>
    <row r="9" spans="2:8" ht="12.75">
      <c r="B9" s="5" t="s">
        <v>8</v>
      </c>
      <c r="C9" s="6"/>
      <c r="D9" s="7">
        <v>60</v>
      </c>
      <c r="E9" s="6"/>
      <c r="F9" s="6" t="s">
        <v>9</v>
      </c>
      <c r="G9" s="6"/>
      <c r="H9" s="10">
        <v>25</v>
      </c>
    </row>
    <row r="10" spans="2:8" ht="12.75">
      <c r="B10" s="5"/>
      <c r="C10" s="6"/>
      <c r="D10" s="6"/>
      <c r="E10" s="6"/>
      <c r="F10" s="6" t="s">
        <v>10</v>
      </c>
      <c r="G10" s="6"/>
      <c r="H10" s="10">
        <v>200</v>
      </c>
    </row>
    <row r="11" spans="2:8" ht="12.75">
      <c r="B11" s="11"/>
      <c r="C11" s="12"/>
      <c r="D11" s="12"/>
      <c r="E11" s="12"/>
      <c r="F11" s="12"/>
      <c r="G11" s="12"/>
      <c r="H11" s="13"/>
    </row>
    <row r="12" spans="2:4" ht="12.75">
      <c r="B12" s="14" t="s">
        <v>11</v>
      </c>
      <c r="C12" s="6"/>
      <c r="D12" s="15">
        <f>D8/D6</f>
        <v>200</v>
      </c>
    </row>
    <row r="13" spans="2:11" ht="56.25" customHeight="1" thickBot="1">
      <c r="B13" s="16" t="s">
        <v>12</v>
      </c>
      <c r="C13" s="16" t="s">
        <v>13</v>
      </c>
      <c r="D13" s="16" t="s">
        <v>14</v>
      </c>
      <c r="E13" s="16" t="s">
        <v>15</v>
      </c>
      <c r="F13" s="16" t="s">
        <v>16</v>
      </c>
      <c r="G13" s="16" t="s">
        <v>17</v>
      </c>
      <c r="H13" s="16" t="s">
        <v>18</v>
      </c>
      <c r="I13" s="16" t="s">
        <v>19</v>
      </c>
      <c r="J13" s="16" t="s">
        <v>20</v>
      </c>
      <c r="K13" s="16" t="s">
        <v>21</v>
      </c>
    </row>
    <row r="14" spans="2:11" ht="12.75">
      <c r="B14">
        <v>2008</v>
      </c>
      <c r="C14" s="17">
        <v>10</v>
      </c>
      <c r="D14" s="17">
        <f>D9</f>
        <v>60</v>
      </c>
      <c r="E14" s="17">
        <f>D14*C14</f>
        <v>600</v>
      </c>
      <c r="F14" s="17">
        <f>H9</f>
        <v>25</v>
      </c>
      <c r="G14" s="17">
        <f aca="true" t="shared" si="0" ref="G14:G25">$H$10+F14*C14</f>
        <v>450</v>
      </c>
      <c r="H14" s="17">
        <f aca="true" t="shared" si="1" ref="H14:H25">IF(B14-$B$14+1&gt;$D$6,0,$D$12)</f>
        <v>200</v>
      </c>
      <c r="I14" s="17">
        <f>E14-G14-H14</f>
        <v>-50</v>
      </c>
      <c r="J14" s="17">
        <f>IF(I14&lt;0,0,I14*$D$7)</f>
        <v>0</v>
      </c>
      <c r="K14" s="17">
        <f>E14-G14-J14</f>
        <v>150</v>
      </c>
    </row>
    <row r="15" spans="2:11" ht="12.75">
      <c r="B15">
        <f aca="true" t="shared" si="2" ref="B15:B25">B14+1</f>
        <v>2009</v>
      </c>
      <c r="C15" s="17">
        <f>C14*(1+$H$6)</f>
        <v>10.2</v>
      </c>
      <c r="D15" s="17">
        <f>D14+$H$8</f>
        <v>61</v>
      </c>
      <c r="E15" s="17">
        <f aca="true" t="shared" si="3" ref="E15:E25">D15*C15</f>
        <v>622.1999999999999</v>
      </c>
      <c r="F15" s="17">
        <f aca="true" t="shared" si="4" ref="F15:F25">F14*(1+$H$7)</f>
        <v>25.75</v>
      </c>
      <c r="G15" s="17">
        <f t="shared" si="0"/>
        <v>462.65</v>
      </c>
      <c r="H15" s="17">
        <f t="shared" si="1"/>
        <v>200</v>
      </c>
      <c r="I15" s="17">
        <f aca="true" t="shared" si="5" ref="I15:I25">E15-G15-H15</f>
        <v>-40.450000000000045</v>
      </c>
      <c r="J15" s="17">
        <f aca="true" t="shared" si="6" ref="J15:J25">IF(I15&lt;0,0,I15*$D$7)</f>
        <v>0</v>
      </c>
      <c r="K15" s="17">
        <f aca="true" t="shared" si="7" ref="K15:K25">E15-G15-J15</f>
        <v>159.54999999999995</v>
      </c>
    </row>
    <row r="16" spans="2:11" ht="12.75">
      <c r="B16">
        <f t="shared" si="2"/>
        <v>2010</v>
      </c>
      <c r="C16" s="17">
        <f aca="true" t="shared" si="8" ref="C16:C25">C15*(1+$H$6)</f>
        <v>10.404</v>
      </c>
      <c r="D16" s="17">
        <f aca="true" t="shared" si="9" ref="D16:D25">D15+$H$8</f>
        <v>62</v>
      </c>
      <c r="E16" s="17">
        <f t="shared" si="3"/>
        <v>645.048</v>
      </c>
      <c r="F16" s="17">
        <f t="shared" si="4"/>
        <v>26.5225</v>
      </c>
      <c r="G16" s="17">
        <f t="shared" si="0"/>
        <v>475.94009</v>
      </c>
      <c r="H16" s="17">
        <f t="shared" si="1"/>
        <v>200</v>
      </c>
      <c r="I16" s="17">
        <f t="shared" si="5"/>
        <v>-30.892089999999996</v>
      </c>
      <c r="J16" s="17">
        <f t="shared" si="6"/>
        <v>0</v>
      </c>
      <c r="K16" s="17">
        <f t="shared" si="7"/>
        <v>169.10791</v>
      </c>
    </row>
    <row r="17" spans="2:11" ht="12.75">
      <c r="B17">
        <f t="shared" si="2"/>
        <v>2011</v>
      </c>
      <c r="C17" s="17">
        <f t="shared" si="8"/>
        <v>10.61208</v>
      </c>
      <c r="D17" s="17">
        <f t="shared" si="9"/>
        <v>63</v>
      </c>
      <c r="E17" s="17">
        <f t="shared" si="3"/>
        <v>668.56104</v>
      </c>
      <c r="F17" s="17">
        <f t="shared" si="4"/>
        <v>27.318175</v>
      </c>
      <c r="G17" s="17">
        <f t="shared" si="0"/>
        <v>489.902658554</v>
      </c>
      <c r="H17" s="17">
        <f t="shared" si="1"/>
        <v>200</v>
      </c>
      <c r="I17" s="17">
        <f t="shared" si="5"/>
        <v>-21.34161855399998</v>
      </c>
      <c r="J17" s="17">
        <f t="shared" si="6"/>
        <v>0</v>
      </c>
      <c r="K17" s="17">
        <f t="shared" si="7"/>
        <v>178.65838144600002</v>
      </c>
    </row>
    <row r="18" spans="2:11" ht="12.75">
      <c r="B18">
        <f t="shared" si="2"/>
        <v>2012</v>
      </c>
      <c r="C18" s="17">
        <f t="shared" si="8"/>
        <v>10.824321600000001</v>
      </c>
      <c r="D18" s="17">
        <f t="shared" si="9"/>
        <v>64</v>
      </c>
      <c r="E18" s="17">
        <f t="shared" si="3"/>
        <v>692.7565824000001</v>
      </c>
      <c r="F18" s="17">
        <f t="shared" si="4"/>
        <v>28.13772025</v>
      </c>
      <c r="G18" s="17">
        <f t="shared" si="0"/>
        <v>504.57173307683246</v>
      </c>
      <c r="H18" s="17">
        <f t="shared" si="1"/>
        <v>200</v>
      </c>
      <c r="I18" s="17">
        <f t="shared" si="5"/>
        <v>-11.815150676832388</v>
      </c>
      <c r="J18" s="17">
        <f t="shared" si="6"/>
        <v>0</v>
      </c>
      <c r="K18" s="17">
        <f t="shared" si="7"/>
        <v>188.1848493231676</v>
      </c>
    </row>
    <row r="19" spans="2:11" ht="12.75">
      <c r="B19">
        <f t="shared" si="2"/>
        <v>2013</v>
      </c>
      <c r="C19" s="17">
        <f t="shared" si="8"/>
        <v>11.040808032000001</v>
      </c>
      <c r="D19" s="17">
        <f t="shared" si="9"/>
        <v>65</v>
      </c>
      <c r="E19" s="17">
        <f t="shared" si="3"/>
        <v>717.65252208</v>
      </c>
      <c r="F19" s="17">
        <f t="shared" si="4"/>
        <v>28.9818518575</v>
      </c>
      <c r="G19" s="17">
        <f t="shared" si="0"/>
        <v>519.9830627705202</v>
      </c>
      <c r="H19" s="17">
        <f t="shared" si="1"/>
        <v>0</v>
      </c>
      <c r="I19" s="17">
        <f t="shared" si="5"/>
        <v>197.66945930947986</v>
      </c>
      <c r="J19" s="17">
        <f t="shared" si="6"/>
        <v>69.18431075831795</v>
      </c>
      <c r="K19" s="17">
        <f t="shared" si="7"/>
        <v>128.4851485511619</v>
      </c>
    </row>
    <row r="20" spans="2:11" ht="12.75">
      <c r="B20">
        <f t="shared" si="2"/>
        <v>2014</v>
      </c>
      <c r="C20" s="17">
        <f t="shared" si="8"/>
        <v>11.261624192640001</v>
      </c>
      <c r="D20" s="17">
        <f t="shared" si="9"/>
        <v>66</v>
      </c>
      <c r="E20" s="17">
        <f t="shared" si="3"/>
        <v>743.2671967142401</v>
      </c>
      <c r="F20" s="17">
        <f t="shared" si="4"/>
        <v>29.851307413225</v>
      </c>
      <c r="G20" s="17">
        <f t="shared" si="0"/>
        <v>536.1742057467085</v>
      </c>
      <c r="H20" s="17">
        <f t="shared" si="1"/>
        <v>0</v>
      </c>
      <c r="I20" s="17">
        <f t="shared" si="5"/>
        <v>207.0929909675316</v>
      </c>
      <c r="J20" s="17">
        <f t="shared" si="6"/>
        <v>72.48254683863605</v>
      </c>
      <c r="K20" s="17">
        <f t="shared" si="7"/>
        <v>134.61044412889555</v>
      </c>
    </row>
    <row r="21" spans="2:11" ht="12.75">
      <c r="B21">
        <f t="shared" si="2"/>
        <v>2015</v>
      </c>
      <c r="C21" s="17">
        <f t="shared" si="8"/>
        <v>11.4868566764928</v>
      </c>
      <c r="D21" s="17">
        <f t="shared" si="9"/>
        <v>67</v>
      </c>
      <c r="E21" s="17">
        <f t="shared" si="3"/>
        <v>769.6193973250176</v>
      </c>
      <c r="F21" s="17">
        <f t="shared" si="4"/>
        <v>30.74684663562175</v>
      </c>
      <c r="G21" s="17">
        <f t="shared" si="0"/>
        <v>553.1846205574919</v>
      </c>
      <c r="H21" s="17">
        <f t="shared" si="1"/>
        <v>0</v>
      </c>
      <c r="I21" s="17">
        <f t="shared" si="5"/>
        <v>216.4347767675257</v>
      </c>
      <c r="J21" s="17">
        <f t="shared" si="6"/>
        <v>75.752171868634</v>
      </c>
      <c r="K21" s="17">
        <f t="shared" si="7"/>
        <v>140.68260489889173</v>
      </c>
    </row>
    <row r="22" spans="2:11" ht="12.75">
      <c r="B22">
        <f t="shared" si="2"/>
        <v>2016</v>
      </c>
      <c r="C22" s="17">
        <f t="shared" si="8"/>
        <v>11.716593810022657</v>
      </c>
      <c r="D22" s="17">
        <f t="shared" si="9"/>
        <v>68</v>
      </c>
      <c r="E22" s="17">
        <f t="shared" si="3"/>
        <v>796.7283790815407</v>
      </c>
      <c r="F22" s="17">
        <f t="shared" si="4"/>
        <v>31.669252034690405</v>
      </c>
      <c r="G22" s="17">
        <f t="shared" si="0"/>
        <v>571.055762357701</v>
      </c>
      <c r="H22" s="17">
        <f t="shared" si="1"/>
        <v>0</v>
      </c>
      <c r="I22" s="17">
        <f t="shared" si="5"/>
        <v>225.6726167238396</v>
      </c>
      <c r="J22" s="17">
        <f t="shared" si="6"/>
        <v>78.98541585334385</v>
      </c>
      <c r="K22" s="17">
        <f t="shared" si="7"/>
        <v>146.68720087049576</v>
      </c>
    </row>
    <row r="23" spans="2:11" ht="12.75">
      <c r="B23">
        <f t="shared" si="2"/>
        <v>2017</v>
      </c>
      <c r="C23" s="17">
        <f t="shared" si="8"/>
        <v>11.95092568622311</v>
      </c>
      <c r="D23" s="17">
        <f t="shared" si="9"/>
        <v>69</v>
      </c>
      <c r="E23" s="17">
        <f t="shared" si="3"/>
        <v>824.6138723493946</v>
      </c>
      <c r="F23" s="17">
        <f t="shared" si="4"/>
        <v>32.61932959573112</v>
      </c>
      <c r="G23" s="17">
        <f t="shared" si="0"/>
        <v>589.8311839330007</v>
      </c>
      <c r="H23" s="17">
        <f t="shared" si="1"/>
        <v>0</v>
      </c>
      <c r="I23" s="17">
        <f t="shared" si="5"/>
        <v>234.78268841639385</v>
      </c>
      <c r="J23" s="17">
        <f t="shared" si="6"/>
        <v>82.17394094573784</v>
      </c>
      <c r="K23" s="17">
        <f t="shared" si="7"/>
        <v>152.608747470656</v>
      </c>
    </row>
    <row r="24" spans="2:11" ht="12.75">
      <c r="B24">
        <f t="shared" si="2"/>
        <v>2018</v>
      </c>
      <c r="C24" s="17">
        <f t="shared" si="8"/>
        <v>12.189944199947572</v>
      </c>
      <c r="D24" s="17">
        <f t="shared" si="9"/>
        <v>70</v>
      </c>
      <c r="E24" s="17">
        <f t="shared" si="3"/>
        <v>853.29609399633</v>
      </c>
      <c r="F24" s="17">
        <f t="shared" si="4"/>
        <v>33.597909483603054</v>
      </c>
      <c r="G24" s="17">
        <f t="shared" si="0"/>
        <v>609.5566418400106</v>
      </c>
      <c r="H24" s="17">
        <f t="shared" si="1"/>
        <v>0</v>
      </c>
      <c r="I24" s="17">
        <f t="shared" si="5"/>
        <v>243.73945215631943</v>
      </c>
      <c r="J24" s="17">
        <f t="shared" si="6"/>
        <v>85.30880825471179</v>
      </c>
      <c r="K24" s="17">
        <f t="shared" si="7"/>
        <v>158.43064390160765</v>
      </c>
    </row>
    <row r="25" spans="2:11" ht="13.5" thickBot="1">
      <c r="B25" s="18">
        <f t="shared" si="2"/>
        <v>2019</v>
      </c>
      <c r="C25" s="19">
        <f t="shared" si="8"/>
        <v>12.433743083946524</v>
      </c>
      <c r="D25" s="19">
        <f t="shared" si="9"/>
        <v>71</v>
      </c>
      <c r="E25" s="19">
        <f t="shared" si="3"/>
        <v>882.7957589602032</v>
      </c>
      <c r="F25" s="19">
        <f t="shared" si="4"/>
        <v>34.60584676811115</v>
      </c>
      <c r="G25" s="19">
        <f t="shared" si="0"/>
        <v>630.2802079171151</v>
      </c>
      <c r="H25" s="19">
        <f t="shared" si="1"/>
        <v>0</v>
      </c>
      <c r="I25" s="19">
        <f t="shared" si="5"/>
        <v>252.51555104308807</v>
      </c>
      <c r="J25" s="19">
        <f t="shared" si="6"/>
        <v>88.38044286508082</v>
      </c>
      <c r="K25" s="19">
        <f t="shared" si="7"/>
        <v>164.13510817800724</v>
      </c>
    </row>
  </sheetData>
  <printOptions gridLines="1" headings="1"/>
  <pageMargins left="0.75" right="0.75" top="1" bottom="1" header="0.5" footer="0.5"/>
  <pageSetup fitToHeight="1" fitToWidth="1"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Evangelos Mageirou</dc:creator>
  <cp:keywords/>
  <dc:description/>
  <cp:lastModifiedBy>Evangelos Mageirou</cp:lastModifiedBy>
  <cp:lastPrinted>2008-10-20T13:31:22Z</cp:lastPrinted>
  <dcterms:created xsi:type="dcterms:W3CDTF">2005-12-22T08:20:09Z</dcterms:created>
  <dcterms:modified xsi:type="dcterms:W3CDTF">2008-10-20T13:31:32Z</dcterms:modified>
  <cp:category/>
  <cp:version/>
  <cp:contentType/>
  <cp:contentStatus/>
</cp:coreProperties>
</file>