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nm\Documents\Teaching\OikonMathimatika\"/>
    </mc:Choice>
  </mc:AlternateContent>
  <xr:revisionPtr revIDLastSave="0" documentId="8_{8AA894DE-4716-4DEA-B0A6-C0CDA5DA3229}" xr6:coauthVersionLast="47" xr6:coauthVersionMax="47" xr10:uidLastSave="{00000000-0000-0000-0000-000000000000}"/>
  <bookViews>
    <workbookView xWindow="-120" yWindow="-120" windowWidth="29040" windowHeight="15840" xr2:uid="{4EA00B29-F6E4-4014-9325-D44ACE6DECB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F15" i="1"/>
  <c r="F19" i="1" s="1"/>
  <c r="L12" i="1" s="1"/>
  <c r="F7" i="1"/>
  <c r="E17" i="1"/>
  <c r="F17" i="1" l="1"/>
  <c r="G17" i="1" s="1"/>
  <c r="F18" i="1" s="1"/>
  <c r="K12" i="1" s="1"/>
</calcChain>
</file>

<file path=xl/sharedStrings.xml><?xml version="1.0" encoding="utf-8"?>
<sst xmlns="http://schemas.openxmlformats.org/spreadsheetml/2006/main" count="16" uniqueCount="16">
  <si>
    <t>Επιτόκιο ονομαστικο</t>
  </si>
  <si>
    <t>Διάρκεια</t>
  </si>
  <si>
    <t>Συχνότητα</t>
  </si>
  <si>
    <t>Στιγμή Τοποθέτησης</t>
  </si>
  <si>
    <t>Συσσώρευση - Ακριβής υπολογισμός</t>
  </si>
  <si>
    <t>Συσσώρευση - Προσεγγιστικός υπολογ.</t>
  </si>
  <si>
    <t>Πραγμ. Επιτόκιο</t>
  </si>
  <si>
    <t>Πίνακας Δεδομένων</t>
  </si>
  <si>
    <t>Παράμετροι</t>
  </si>
  <si>
    <t>Κεφ/σεις</t>
  </si>
  <si>
    <t>Μετά κεφ/ση</t>
  </si>
  <si>
    <t>Προ κεφ/σης</t>
  </si>
  <si>
    <t>Υπολογισμοί</t>
  </si>
  <si>
    <t>Διάρκειες</t>
  </si>
  <si>
    <t>Περίοδος</t>
  </si>
  <si>
    <t>Υπολογισμοί Συσσώρευσης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</si>
</sst>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5700"/>
      <name val="Calibri"/>
      <family val="2"/>
      <charset val="161"/>
      <scheme val="minor"/>
    </font>
    <font>
      <u/>
      <sz val="11"/>
      <color rgb="FF9C5700"/>
      <name val="Calibri"/>
      <family val="2"/>
      <scheme val="minor"/>
    </font>
    <font>
      <b/>
      <u/>
      <sz val="11"/>
      <color rgb="FF9C0006"/>
      <name val="Calibri"/>
      <family val="2"/>
      <scheme val="minor"/>
    </font>
    <font>
      <b/>
      <u/>
      <sz val="11"/>
      <color rgb="FF0061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11">
    <xf numFmtId="0" fontId="0" fillId="0" borderId="0" xfId="0"/>
    <xf numFmtId="0" fontId="1" fillId="2" borderId="0" xfId="1"/>
    <xf numFmtId="0" fontId="2" fillId="3" borderId="0" xfId="2"/>
    <xf numFmtId="10" fontId="2" fillId="3" borderId="0" xfId="2" applyNumberFormat="1"/>
    <xf numFmtId="0" fontId="3" fillId="4" borderId="0" xfId="3"/>
    <xf numFmtId="0" fontId="3" fillId="4" borderId="0" xfId="3" applyAlignment="1">
      <alignment horizontal="right"/>
    </xf>
    <xf numFmtId="0" fontId="4" fillId="4" borderId="0" xfId="3" applyFont="1"/>
    <xf numFmtId="0" fontId="5" fillId="3" borderId="0" xfId="2" applyFont="1"/>
    <xf numFmtId="0" fontId="6" fillId="2" borderId="0" xfId="1" applyFont="1"/>
    <xf numFmtId="10" fontId="3" fillId="4" borderId="0" xfId="3" applyNumberFormat="1"/>
    <xf numFmtId="0" fontId="7" fillId="0" borderId="0" xfId="0" applyFont="1"/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Συσσώρευση</a:t>
            </a:r>
          </a:p>
        </c:rich>
      </c:tx>
      <c:layout>
        <c:manualLayout>
          <c:xMode val="edge"/>
          <c:yMode val="edge"/>
          <c:x val="0.4685207786526685"/>
          <c:y val="1.0471204188481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Ακριβής Υπολογισμός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Sheet1!$J$13:$J$48</c:f>
              <c:numCache>
                <c:formatCode>General</c:formatCode>
                <c:ptCount val="36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</c:numCache>
            </c:numRef>
          </c:xVal>
          <c:yVal>
            <c:numRef>
              <c:f>Sheet1!$K$13:$K$48</c:f>
              <c:numCache>
                <c:formatCode>General</c:formatCode>
                <c:ptCount val="36"/>
                <c:pt idx="0">
                  <c:v>1.3052777777777778</c:v>
                </c:pt>
                <c:pt idx="1">
                  <c:v>1.3361458333333334</c:v>
                </c:pt>
                <c:pt idx="2">
                  <c:v>1.367013888888889</c:v>
                </c:pt>
                <c:pt idx="3">
                  <c:v>1.3978819444444444</c:v>
                </c:pt>
                <c:pt idx="4">
                  <c:v>1.4287500000000002</c:v>
                </c:pt>
                <c:pt idx="5">
                  <c:v>1.470421875</c:v>
                </c:pt>
                <c:pt idx="6">
                  <c:v>1.5120937500000002</c:v>
                </c:pt>
                <c:pt idx="7">
                  <c:v>1.553765625</c:v>
                </c:pt>
                <c:pt idx="8">
                  <c:v>1.5954375000000003</c:v>
                </c:pt>
                <c:pt idx="9">
                  <c:v>1.6371093750000001</c:v>
                </c:pt>
                <c:pt idx="10">
                  <c:v>1.6787812500000003</c:v>
                </c:pt>
                <c:pt idx="11">
                  <c:v>1.7204531250000001</c:v>
                </c:pt>
                <c:pt idx="12">
                  <c:v>1.7621250000000004</c:v>
                </c:pt>
                <c:pt idx="13">
                  <c:v>1.8037968750000002</c:v>
                </c:pt>
                <c:pt idx="14">
                  <c:v>1.8454687500000004</c:v>
                </c:pt>
                <c:pt idx="15">
                  <c:v>1.8871406250000002</c:v>
                </c:pt>
                <c:pt idx="16">
                  <c:v>1.9288125000000003</c:v>
                </c:pt>
                <c:pt idx="17">
                  <c:v>1.98506953125</c:v>
                </c:pt>
                <c:pt idx="18">
                  <c:v>2.0413265625000001</c:v>
                </c:pt>
                <c:pt idx="19">
                  <c:v>2.09758359375</c:v>
                </c:pt>
                <c:pt idx="20">
                  <c:v>2.1538406250000004</c:v>
                </c:pt>
                <c:pt idx="21">
                  <c:v>2.2100976562500003</c:v>
                </c:pt>
                <c:pt idx="22">
                  <c:v>2.2663546875000002</c:v>
                </c:pt>
                <c:pt idx="23">
                  <c:v>2.3226117187500002</c:v>
                </c:pt>
                <c:pt idx="24">
                  <c:v>2.3788687500000005</c:v>
                </c:pt>
                <c:pt idx="25">
                  <c:v>2.4351257812500005</c:v>
                </c:pt>
                <c:pt idx="26">
                  <c:v>2.4913828125000004</c:v>
                </c:pt>
                <c:pt idx="27">
                  <c:v>2.5476398437500003</c:v>
                </c:pt>
                <c:pt idx="28">
                  <c:v>2.6038968750000007</c:v>
                </c:pt>
                <c:pt idx="29">
                  <c:v>2.6798438671875005</c:v>
                </c:pt>
                <c:pt idx="30">
                  <c:v>2.7557908593750007</c:v>
                </c:pt>
                <c:pt idx="31">
                  <c:v>2.8317378515625005</c:v>
                </c:pt>
                <c:pt idx="32">
                  <c:v>2.9076848437500007</c:v>
                </c:pt>
                <c:pt idx="33">
                  <c:v>2.9836318359375005</c:v>
                </c:pt>
                <c:pt idx="34">
                  <c:v>3.0595788281250007</c:v>
                </c:pt>
                <c:pt idx="35">
                  <c:v>3.1355258203125005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CCA-48EF-8D41-02592C685290}"/>
            </c:ext>
          </c:extLst>
        </c:ser>
        <c:ser>
          <c:idx val="1"/>
          <c:order val="1"/>
          <c:tx>
            <c:v>Προσεγγιστικός Υπολογισμός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Sheet1!$J$13:$J$48</c:f>
              <c:numCache>
                <c:formatCode>General</c:formatCode>
                <c:ptCount val="36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</c:numCache>
            </c:numRef>
          </c:xVal>
          <c:yVal>
            <c:numRef>
              <c:f>Sheet1!$L$13:$L$48</c:f>
              <c:numCache>
                <c:formatCode>General</c:formatCode>
                <c:ptCount val="36"/>
                <c:pt idx="0">
                  <c:v>1.2841373377023995</c:v>
                </c:pt>
                <c:pt idx="1">
                  <c:v>1.3166569051572392</c:v>
                </c:pt>
                <c:pt idx="2">
                  <c:v>1.35</c:v>
                </c:pt>
                <c:pt idx="3">
                  <c:v>1.3841874772853993</c:v>
                </c:pt>
                <c:pt idx="4">
                  <c:v>1.4192407202027539</c:v>
                </c:pt>
                <c:pt idx="5">
                  <c:v>1.4551816534504913</c:v>
                </c:pt>
                <c:pt idx="6">
                  <c:v>1.4920327569493568</c:v>
                </c:pt>
                <c:pt idx="7">
                  <c:v>1.5298170799028958</c:v>
                </c:pt>
                <c:pt idx="8">
                  <c:v>1.568558255214004</c:v>
                </c:pt>
                <c:pt idx="9">
                  <c:v>1.6082805142665626</c:v>
                </c:pt>
                <c:pt idx="10">
                  <c:v>1.6490087020814062</c:v>
                </c:pt>
                <c:pt idx="11">
                  <c:v>1.6907682928560976</c:v>
                </c:pt>
                <c:pt idx="12">
                  <c:v>1.7335854058982392</c:v>
                </c:pt>
                <c:pt idx="13">
                  <c:v>1.777486821962273</c:v>
                </c:pt>
                <c:pt idx="14">
                  <c:v>1.8225000000000002</c:v>
                </c:pt>
                <c:pt idx="15">
                  <c:v>1.8686530943352893</c:v>
                </c:pt>
                <c:pt idx="16">
                  <c:v>1.9159749722737178</c:v>
                </c:pt>
                <c:pt idx="17">
                  <c:v>1.9644952321581635</c:v>
                </c:pt>
                <c:pt idx="18">
                  <c:v>2.0142442218816319</c:v>
                </c:pt>
                <c:pt idx="19">
                  <c:v>2.0652530578689094</c:v>
                </c:pt>
                <c:pt idx="20">
                  <c:v>2.1175536445389058</c:v>
                </c:pt>
                <c:pt idx="21">
                  <c:v>2.1711786942598601</c:v>
                </c:pt>
                <c:pt idx="22">
                  <c:v>2.2261617478098983</c:v>
                </c:pt>
                <c:pt idx="23">
                  <c:v>2.2825371953557321</c:v>
                </c:pt>
                <c:pt idx="24">
                  <c:v>2.3403402979626233</c:v>
                </c:pt>
                <c:pt idx="25">
                  <c:v>2.3996072096490688</c:v>
                </c:pt>
                <c:pt idx="26">
                  <c:v>2.4603750000000004</c:v>
                </c:pt>
                <c:pt idx="27">
                  <c:v>2.5226816773526406</c:v>
                </c:pt>
                <c:pt idx="28">
                  <c:v>2.5865662125695192</c:v>
                </c:pt>
                <c:pt idx="29">
                  <c:v>2.6520685634135206</c:v>
                </c:pt>
                <c:pt idx="30">
                  <c:v>2.7192296995402034</c:v>
                </c:pt>
                <c:pt idx="31">
                  <c:v>2.7880916281230284</c:v>
                </c:pt>
                <c:pt idx="32">
                  <c:v>2.8586974201275228</c:v>
                </c:pt>
                <c:pt idx="33">
                  <c:v>2.9310912372508113</c:v>
                </c:pt>
                <c:pt idx="34">
                  <c:v>3.0053183595433626</c:v>
                </c:pt>
                <c:pt idx="35">
                  <c:v>3.0814252137302387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CCA-48EF-8D41-02592C685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3338184"/>
        <c:axId val="553332280"/>
      </c:scatterChart>
      <c:valAx>
        <c:axId val="553338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3332280"/>
        <c:crosses val="autoZero"/>
        <c:crossBetween val="midCat"/>
      </c:valAx>
      <c:valAx>
        <c:axId val="553332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3338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6</xdr:row>
      <xdr:rowOff>171450</xdr:rowOff>
    </xdr:from>
    <xdr:to>
      <xdr:col>21</xdr:col>
      <xdr:colOff>323850</xdr:colOff>
      <xdr:row>45</xdr:row>
      <xdr:rowOff>19050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557DA3A-349B-4590-B6B4-FD6181DF24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8C5BD-1938-4A58-AA2D-4AF7D5B20D9E}">
  <dimension ref="D1:L48"/>
  <sheetViews>
    <sheetView tabSelected="1" workbookViewId="0">
      <selection activeCell="M7" sqref="M7"/>
    </sheetView>
  </sheetViews>
  <sheetFormatPr defaultRowHeight="15" x14ac:dyDescent="0.25"/>
  <cols>
    <col min="5" max="5" width="31.42578125" customWidth="1"/>
  </cols>
  <sheetData>
    <row r="1" spans="4:12" ht="18.75" x14ac:dyDescent="0.3">
      <c r="H1" s="10" t="s">
        <v>15</v>
      </c>
    </row>
    <row r="2" spans="4:12" ht="18.75" x14ac:dyDescent="0.3">
      <c r="H2" s="10"/>
    </row>
    <row r="3" spans="4:12" ht="18.75" x14ac:dyDescent="0.3">
      <c r="H3" s="10"/>
    </row>
    <row r="4" spans="4:12" x14ac:dyDescent="0.25">
      <c r="D4" s="7" t="s">
        <v>8</v>
      </c>
      <c r="E4" s="2"/>
      <c r="F4" s="2"/>
    </row>
    <row r="5" spans="4:12" x14ac:dyDescent="0.25">
      <c r="D5" s="2" t="s">
        <v>0</v>
      </c>
      <c r="E5" s="2"/>
      <c r="F5" s="3">
        <v>0.35</v>
      </c>
    </row>
    <row r="6" spans="4:12" x14ac:dyDescent="0.25">
      <c r="D6" s="2" t="s">
        <v>2</v>
      </c>
      <c r="E6" s="2"/>
      <c r="F6" s="2">
        <v>1</v>
      </c>
    </row>
    <row r="7" spans="4:12" x14ac:dyDescent="0.25">
      <c r="D7" s="4" t="s">
        <v>14</v>
      </c>
      <c r="E7" s="4"/>
      <c r="F7" s="4">
        <f>12/F6</f>
        <v>12</v>
      </c>
    </row>
    <row r="8" spans="4:12" x14ac:dyDescent="0.25">
      <c r="D8" s="2" t="s">
        <v>1</v>
      </c>
      <c r="E8" s="2"/>
      <c r="F8" s="2">
        <v>44</v>
      </c>
    </row>
    <row r="9" spans="4:12" x14ac:dyDescent="0.25">
      <c r="D9" s="2" t="s">
        <v>3</v>
      </c>
      <c r="E9" s="2"/>
      <c r="F9" s="2">
        <v>-2</v>
      </c>
    </row>
    <row r="11" spans="4:12" x14ac:dyDescent="0.25">
      <c r="J11" s="1"/>
      <c r="K11" s="8" t="s">
        <v>7</v>
      </c>
      <c r="L11" s="1"/>
    </row>
    <row r="12" spans="4:12" x14ac:dyDescent="0.25">
      <c r="J12" s="1"/>
      <c r="K12" s="1">
        <f>F18</f>
        <v>3.0595788281250007</v>
      </c>
      <c r="L12" s="1">
        <f>F19</f>
        <v>3.0053183595433626</v>
      </c>
    </row>
    <row r="13" spans="4:12" x14ac:dyDescent="0.25">
      <c r="J13" s="1">
        <v>10</v>
      </c>
      <c r="K13" s="1">
        <f t="dataTable" ref="K13:L48" dt2D="0" dtr="0" r1="F8"/>
        <v>1.3052777777777778</v>
      </c>
      <c r="L13" s="1">
        <v>1.2841373377023995</v>
      </c>
    </row>
    <row r="14" spans="4:12" x14ac:dyDescent="0.25">
      <c r="D14" s="6" t="s">
        <v>12</v>
      </c>
      <c r="E14" s="4"/>
      <c r="F14" s="4"/>
      <c r="G14" s="4"/>
      <c r="H14" s="4"/>
      <c r="J14" s="1">
        <f>J13+1</f>
        <v>11</v>
      </c>
      <c r="K14" s="1">
        <v>1.3361458333333334</v>
      </c>
      <c r="L14" s="1">
        <v>1.3166569051572392</v>
      </c>
    </row>
    <row r="15" spans="4:12" x14ac:dyDescent="0.25">
      <c r="D15" s="4" t="s">
        <v>6</v>
      </c>
      <c r="E15" s="4"/>
      <c r="F15" s="9">
        <f>(1+F5/F6)^F6-1</f>
        <v>0.35000000000000009</v>
      </c>
      <c r="G15" s="4"/>
      <c r="H15" s="4"/>
      <c r="J15" s="1">
        <f t="shared" ref="J15:J35" si="0">J14+1</f>
        <v>12</v>
      </c>
      <c r="K15" s="1">
        <v>1.367013888888889</v>
      </c>
      <c r="L15" s="1">
        <v>1.35</v>
      </c>
    </row>
    <row r="16" spans="4:12" x14ac:dyDescent="0.25">
      <c r="D16" s="4"/>
      <c r="E16" s="5" t="s">
        <v>11</v>
      </c>
      <c r="F16" s="4" t="s">
        <v>9</v>
      </c>
      <c r="G16" s="4" t="s">
        <v>10</v>
      </c>
      <c r="H16" s="4"/>
      <c r="J16" s="1">
        <f t="shared" si="0"/>
        <v>13</v>
      </c>
      <c r="K16" s="1">
        <v>1.3978819444444444</v>
      </c>
      <c r="L16" s="1">
        <v>1.3841874772853993</v>
      </c>
    </row>
    <row r="17" spans="4:12" x14ac:dyDescent="0.25">
      <c r="D17" s="4" t="s">
        <v>13</v>
      </c>
      <c r="E17" s="4">
        <f>IF(F9&lt;0,-F9,F7-F9)</f>
        <v>2</v>
      </c>
      <c r="F17" s="4">
        <f>INT((F8-E17)/F7)</f>
        <v>3</v>
      </c>
      <c r="G17" s="4">
        <f>F8-E17-F7*F17</f>
        <v>6</v>
      </c>
      <c r="H17" s="4"/>
      <c r="J17" s="1">
        <f t="shared" si="0"/>
        <v>14</v>
      </c>
      <c r="K17" s="1">
        <v>1.4287500000000002</v>
      </c>
      <c r="L17" s="1">
        <v>1.4192407202027539</v>
      </c>
    </row>
    <row r="18" spans="4:12" x14ac:dyDescent="0.25">
      <c r="D18" s="4" t="s">
        <v>4</v>
      </c>
      <c r="E18" s="4"/>
      <c r="F18" s="4">
        <f>1*(1+$F$5*E17/12)*(1+F5/F6)^F17*(1+F5*G17/12)</f>
        <v>3.0595788281250007</v>
      </c>
      <c r="G18" s="4"/>
      <c r="H18" s="4"/>
      <c r="J18" s="1">
        <f t="shared" si="0"/>
        <v>15</v>
      </c>
      <c r="K18" s="1">
        <v>1.470421875</v>
      </c>
      <c r="L18" s="1">
        <v>1.4551816534504913</v>
      </c>
    </row>
    <row r="19" spans="4:12" x14ac:dyDescent="0.25">
      <c r="D19" s="4" t="s">
        <v>5</v>
      </c>
      <c r="E19" s="4"/>
      <c r="F19" s="4">
        <f>(1+F15)^(F8/12)</f>
        <v>3.0053183595433626</v>
      </c>
      <c r="G19" s="4"/>
      <c r="H19" s="4"/>
      <c r="J19" s="1">
        <f t="shared" si="0"/>
        <v>16</v>
      </c>
      <c r="K19" s="1">
        <v>1.5120937500000002</v>
      </c>
      <c r="L19" s="1">
        <v>1.4920327569493568</v>
      </c>
    </row>
    <row r="20" spans="4:12" x14ac:dyDescent="0.25">
      <c r="J20" s="1">
        <f t="shared" si="0"/>
        <v>17</v>
      </c>
      <c r="K20" s="1">
        <v>1.553765625</v>
      </c>
      <c r="L20" s="1">
        <v>1.5298170799028958</v>
      </c>
    </row>
    <row r="21" spans="4:12" x14ac:dyDescent="0.25">
      <c r="J21" s="1">
        <f t="shared" si="0"/>
        <v>18</v>
      </c>
      <c r="K21" s="1">
        <v>1.5954375000000003</v>
      </c>
      <c r="L21" s="1">
        <v>1.568558255214004</v>
      </c>
    </row>
    <row r="22" spans="4:12" x14ac:dyDescent="0.25">
      <c r="J22" s="1">
        <f t="shared" si="0"/>
        <v>19</v>
      </c>
      <c r="K22" s="1">
        <v>1.6371093750000001</v>
      </c>
      <c r="L22" s="1">
        <v>1.6082805142665626</v>
      </c>
    </row>
    <row r="23" spans="4:12" x14ac:dyDescent="0.25">
      <c r="J23" s="1">
        <f t="shared" si="0"/>
        <v>20</v>
      </c>
      <c r="K23" s="1">
        <v>1.6787812500000003</v>
      </c>
      <c r="L23" s="1">
        <v>1.6490087020814062</v>
      </c>
    </row>
    <row r="24" spans="4:12" x14ac:dyDescent="0.25">
      <c r="J24" s="1">
        <f t="shared" si="0"/>
        <v>21</v>
      </c>
      <c r="K24" s="1">
        <v>1.7204531250000001</v>
      </c>
      <c r="L24" s="1">
        <v>1.6907682928560976</v>
      </c>
    </row>
    <row r="25" spans="4:12" x14ac:dyDescent="0.25">
      <c r="J25" s="1">
        <f t="shared" si="0"/>
        <v>22</v>
      </c>
      <c r="K25" s="1">
        <v>1.7621250000000004</v>
      </c>
      <c r="L25" s="1">
        <v>1.7335854058982392</v>
      </c>
    </row>
    <row r="26" spans="4:12" x14ac:dyDescent="0.25">
      <c r="J26" s="1">
        <f t="shared" si="0"/>
        <v>23</v>
      </c>
      <c r="K26" s="1">
        <v>1.8037968750000002</v>
      </c>
      <c r="L26" s="1">
        <v>1.777486821962273</v>
      </c>
    </row>
    <row r="27" spans="4:12" x14ac:dyDescent="0.25">
      <c r="J27" s="1">
        <f t="shared" si="0"/>
        <v>24</v>
      </c>
      <c r="K27" s="1">
        <v>1.8454687500000004</v>
      </c>
      <c r="L27" s="1">
        <v>1.8225000000000002</v>
      </c>
    </row>
    <row r="28" spans="4:12" x14ac:dyDescent="0.25">
      <c r="J28" s="1">
        <f t="shared" si="0"/>
        <v>25</v>
      </c>
      <c r="K28" s="1">
        <v>1.8871406250000002</v>
      </c>
      <c r="L28" s="1">
        <v>1.8686530943352893</v>
      </c>
    </row>
    <row r="29" spans="4:12" x14ac:dyDescent="0.25">
      <c r="J29" s="1">
        <f t="shared" si="0"/>
        <v>26</v>
      </c>
      <c r="K29" s="1">
        <v>1.9288125000000003</v>
      </c>
      <c r="L29" s="1">
        <v>1.9159749722737178</v>
      </c>
    </row>
    <row r="30" spans="4:12" x14ac:dyDescent="0.25">
      <c r="J30" s="1">
        <f t="shared" si="0"/>
        <v>27</v>
      </c>
      <c r="K30" s="1">
        <v>1.98506953125</v>
      </c>
      <c r="L30" s="1">
        <v>1.9644952321581635</v>
      </c>
    </row>
    <row r="31" spans="4:12" x14ac:dyDescent="0.25">
      <c r="J31" s="1">
        <f t="shared" si="0"/>
        <v>28</v>
      </c>
      <c r="K31" s="1">
        <v>2.0413265625000001</v>
      </c>
      <c r="L31" s="1">
        <v>2.0142442218816319</v>
      </c>
    </row>
    <row r="32" spans="4:12" x14ac:dyDescent="0.25">
      <c r="J32" s="1">
        <f t="shared" si="0"/>
        <v>29</v>
      </c>
      <c r="K32" s="1">
        <v>2.09758359375</v>
      </c>
      <c r="L32" s="1">
        <v>2.0652530578689094</v>
      </c>
    </row>
    <row r="33" spans="10:12" x14ac:dyDescent="0.25">
      <c r="J33" s="1">
        <f t="shared" si="0"/>
        <v>30</v>
      </c>
      <c r="K33" s="1">
        <v>2.1538406250000004</v>
      </c>
      <c r="L33" s="1">
        <v>2.1175536445389058</v>
      </c>
    </row>
    <row r="34" spans="10:12" x14ac:dyDescent="0.25">
      <c r="J34" s="1">
        <f t="shared" si="0"/>
        <v>31</v>
      </c>
      <c r="K34" s="1">
        <v>2.2100976562500003</v>
      </c>
      <c r="L34" s="1">
        <v>2.1711786942598601</v>
      </c>
    </row>
    <row r="35" spans="10:12" x14ac:dyDescent="0.25">
      <c r="J35" s="1">
        <f t="shared" si="0"/>
        <v>32</v>
      </c>
      <c r="K35" s="1">
        <v>2.2663546875000002</v>
      </c>
      <c r="L35" s="1">
        <v>2.2261617478098983</v>
      </c>
    </row>
    <row r="36" spans="10:12" x14ac:dyDescent="0.25">
      <c r="J36" s="1">
        <f t="shared" ref="J36:J41" si="1">J35+1</f>
        <v>33</v>
      </c>
      <c r="K36" s="1">
        <v>2.3226117187500002</v>
      </c>
      <c r="L36" s="1">
        <v>2.2825371953557321</v>
      </c>
    </row>
    <row r="37" spans="10:12" x14ac:dyDescent="0.25">
      <c r="J37" s="1">
        <f t="shared" si="1"/>
        <v>34</v>
      </c>
      <c r="K37" s="1">
        <v>2.3788687500000005</v>
      </c>
      <c r="L37" s="1">
        <v>2.3403402979626233</v>
      </c>
    </row>
    <row r="38" spans="10:12" x14ac:dyDescent="0.25">
      <c r="J38" s="1">
        <f t="shared" si="1"/>
        <v>35</v>
      </c>
      <c r="K38" s="1">
        <v>2.4351257812500005</v>
      </c>
      <c r="L38" s="1">
        <v>2.3996072096490688</v>
      </c>
    </row>
    <row r="39" spans="10:12" x14ac:dyDescent="0.25">
      <c r="J39" s="1">
        <f t="shared" si="1"/>
        <v>36</v>
      </c>
      <c r="K39" s="1">
        <v>2.4913828125000004</v>
      </c>
      <c r="L39" s="1">
        <v>2.4603750000000004</v>
      </c>
    </row>
    <row r="40" spans="10:12" x14ac:dyDescent="0.25">
      <c r="J40" s="1">
        <f t="shared" si="1"/>
        <v>37</v>
      </c>
      <c r="K40" s="1">
        <v>2.5476398437500003</v>
      </c>
      <c r="L40" s="1">
        <v>2.5226816773526406</v>
      </c>
    </row>
    <row r="41" spans="10:12" x14ac:dyDescent="0.25">
      <c r="J41" s="1">
        <f t="shared" si="1"/>
        <v>38</v>
      </c>
      <c r="K41" s="1">
        <v>2.6038968750000007</v>
      </c>
      <c r="L41" s="1">
        <v>2.5865662125695192</v>
      </c>
    </row>
    <row r="42" spans="10:12" x14ac:dyDescent="0.25">
      <c r="J42" s="1">
        <f t="shared" ref="J42:J48" si="2">J41+1</f>
        <v>39</v>
      </c>
      <c r="K42" s="1">
        <v>2.6798438671875005</v>
      </c>
      <c r="L42" s="1">
        <v>2.6520685634135206</v>
      </c>
    </row>
    <row r="43" spans="10:12" x14ac:dyDescent="0.25">
      <c r="J43" s="1">
        <f t="shared" si="2"/>
        <v>40</v>
      </c>
      <c r="K43" s="1">
        <v>2.7557908593750007</v>
      </c>
      <c r="L43" s="1">
        <v>2.7192296995402034</v>
      </c>
    </row>
    <row r="44" spans="10:12" x14ac:dyDescent="0.25">
      <c r="J44" s="1">
        <f t="shared" si="2"/>
        <v>41</v>
      </c>
      <c r="K44" s="1">
        <v>2.8317378515625005</v>
      </c>
      <c r="L44" s="1">
        <v>2.7880916281230284</v>
      </c>
    </row>
    <row r="45" spans="10:12" x14ac:dyDescent="0.25">
      <c r="J45" s="1">
        <f t="shared" si="2"/>
        <v>42</v>
      </c>
      <c r="K45" s="1">
        <v>2.9076848437500007</v>
      </c>
      <c r="L45" s="1">
        <v>2.8586974201275228</v>
      </c>
    </row>
    <row r="46" spans="10:12" x14ac:dyDescent="0.25">
      <c r="J46" s="1">
        <f t="shared" si="2"/>
        <v>43</v>
      </c>
      <c r="K46" s="1">
        <v>2.9836318359375005</v>
      </c>
      <c r="L46" s="1">
        <v>2.9310912372508113</v>
      </c>
    </row>
    <row r="47" spans="10:12" x14ac:dyDescent="0.25">
      <c r="J47" s="1">
        <f t="shared" si="2"/>
        <v>44</v>
      </c>
      <c r="K47" s="1">
        <v>3.0595788281250007</v>
      </c>
      <c r="L47" s="1">
        <v>3.0053183595433626</v>
      </c>
    </row>
    <row r="48" spans="10:12" x14ac:dyDescent="0.25">
      <c r="J48" s="1">
        <f t="shared" si="2"/>
        <v>45</v>
      </c>
      <c r="K48" s="1">
        <v>3.1355258203125005</v>
      </c>
      <c r="L48" s="1">
        <v>3.0814252137302387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E.F. Magirou</dc:creator>
  <cp:lastModifiedBy>E.F. Magirou</cp:lastModifiedBy>
  <dcterms:created xsi:type="dcterms:W3CDTF">2021-12-20T18:40:18Z</dcterms:created>
  <dcterms:modified xsi:type="dcterms:W3CDTF">2021-12-21T08:33:19Z</dcterms:modified>
</cp:coreProperties>
</file>