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94719A-C383-4511-A35C-8FF1598C39FA}" xr6:coauthVersionLast="47" xr6:coauthVersionMax="47" xr10:uidLastSave="{00000000-0000-0000-0000-000000000000}"/>
  <bookViews>
    <workbookView xWindow="-120" yWindow="-120" windowWidth="29040" windowHeight="15720" xr2:uid="{ECA90826-2ED9-443B-8B97-2AF565A36DB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3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H12" i="1" l="1"/>
  <c r="H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DBAC2B13-24AC-45D8-AAD3-DD1469B915B4}">
      <text>
        <r>
          <rPr>
            <b/>
            <sz val="12"/>
            <color indexed="81"/>
            <rFont val="Tahoma"/>
            <family val="2"/>
            <charset val="161"/>
          </rPr>
          <t>user:</t>
        </r>
        <r>
          <rPr>
            <sz val="12"/>
            <color indexed="81"/>
            <rFont val="Tahoma"/>
            <family val="2"/>
            <charset val="161"/>
          </rPr>
          <t xml:space="preserve">
Κόστος αρχικής επένδυσης</t>
        </r>
      </text>
    </comment>
  </commentList>
</comments>
</file>

<file path=xl/sharedStrings.xml><?xml version="1.0" encoding="utf-8"?>
<sst xmlns="http://schemas.openxmlformats.org/spreadsheetml/2006/main" count="9" uniqueCount="9">
  <si>
    <t>επιτόκιο προεξόφλησης</t>
  </si>
  <si>
    <t xml:space="preserve">έτος </t>
  </si>
  <si>
    <t>χρηματοροή</t>
  </si>
  <si>
    <t>συντελεστής προεξόφλησης</t>
  </si>
  <si>
    <t>ΚΠΑ</t>
  </si>
  <si>
    <t xml:space="preserve">συνολική ΠΑ χρηματοροών (χωρίς κόστος επένδυσης) </t>
  </si>
  <si>
    <t>χειροκίνητος υπολογισμός ΚΠΑ</t>
  </si>
  <si>
    <t>υπολογισμός μέσω f excel NPV</t>
  </si>
  <si>
    <t>παρούσα αξία χρηματορροών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</si>
</sst>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Aptos Narrow"/>
      <family val="2"/>
      <charset val="161"/>
      <scheme val="minor"/>
    </font>
    <font>
      <sz val="12"/>
      <color indexed="81"/>
      <name val="Tahoma"/>
      <family val="2"/>
      <charset val="161"/>
    </font>
    <font>
      <b/>
      <sz val="12"/>
      <color indexed="81"/>
      <name val="Tahom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0" fontId="0" fillId="3" borderId="0" xfId="0" applyFill="1" applyAlignment="1">
      <alignment horizontal="center"/>
    </xf>
    <xf numFmtId="0" fontId="0" fillId="3" borderId="0" xfId="0" applyFill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F514-4AA8-4923-9432-878BF28F945C}">
  <dimension ref="D1:K29"/>
  <sheetViews>
    <sheetView tabSelected="1" workbookViewId="0">
      <selection activeCell="H4" sqref="H4"/>
    </sheetView>
  </sheetViews>
  <sheetFormatPr defaultRowHeight="15" x14ac:dyDescent="0.25"/>
  <cols>
    <col min="4" max="4" width="22.140625" bestFit="1" customWidth="1"/>
    <col min="6" max="6" width="11.85546875" bestFit="1" customWidth="1"/>
    <col min="7" max="7" width="49" bestFit="1" customWidth="1"/>
    <col min="8" max="8" width="27.42578125" bestFit="1" customWidth="1"/>
    <col min="9" max="9" width="28" bestFit="1" customWidth="1"/>
    <col min="10" max="10" width="10.5703125" bestFit="1" customWidth="1"/>
  </cols>
  <sheetData>
    <row r="1" spans="4:11" x14ac:dyDescent="0.25">
      <c r="D1" s="4" t="s">
        <v>6</v>
      </c>
      <c r="E1" s="4"/>
      <c r="F1" s="4"/>
      <c r="G1" s="4"/>
      <c r="H1" s="4"/>
    </row>
    <row r="2" spans="4:11" s="2" customFormat="1" x14ac:dyDescent="0.25">
      <c r="D2" s="1" t="s">
        <v>0</v>
      </c>
      <c r="E2" s="1" t="s">
        <v>1</v>
      </c>
      <c r="F2" s="1" t="s">
        <v>2</v>
      </c>
      <c r="G2" s="1" t="s">
        <v>3</v>
      </c>
      <c r="H2" s="1" t="s">
        <v>8</v>
      </c>
    </row>
    <row r="3" spans="4:11" x14ac:dyDescent="0.25">
      <c r="D3">
        <v>0.04</v>
      </c>
      <c r="E3">
        <v>0</v>
      </c>
      <c r="F3">
        <v>-30000</v>
      </c>
    </row>
    <row r="4" spans="4:11" x14ac:dyDescent="0.25">
      <c r="E4">
        <v>1</v>
      </c>
      <c r="F4">
        <v>3000</v>
      </c>
      <c r="G4">
        <f>1/(1+$D$3)</f>
        <v>0.96153846153846145</v>
      </c>
      <c r="H4">
        <f>G4*F4</f>
        <v>2884.6153846153843</v>
      </c>
    </row>
    <row r="5" spans="4:11" x14ac:dyDescent="0.25">
      <c r="E5">
        <v>2</v>
      </c>
      <c r="F5">
        <v>4000</v>
      </c>
      <c r="G5">
        <f>1/(1+$D$3)^2</f>
        <v>0.92455621301775137</v>
      </c>
      <c r="H5">
        <f t="shared" ref="H5:H10" si="0">G5*F5</f>
        <v>3698.2248520710054</v>
      </c>
    </row>
    <row r="6" spans="4:11" x14ac:dyDescent="0.25">
      <c r="E6">
        <v>3</v>
      </c>
      <c r="F6">
        <v>5000</v>
      </c>
      <c r="G6">
        <f>1/(1+$D$3)^3</f>
        <v>0.88899635867091487</v>
      </c>
      <c r="H6">
        <f t="shared" si="0"/>
        <v>4444.9817933545746</v>
      </c>
    </row>
    <row r="7" spans="4:11" x14ac:dyDescent="0.25">
      <c r="E7">
        <v>4</v>
      </c>
      <c r="F7">
        <v>6500</v>
      </c>
      <c r="G7">
        <f>1/(1+$D$3)^4</f>
        <v>0.85480419102972571</v>
      </c>
      <c r="H7">
        <f t="shared" si="0"/>
        <v>5556.2272416932174</v>
      </c>
    </row>
    <row r="8" spans="4:11" x14ac:dyDescent="0.25">
      <c r="E8">
        <v>5</v>
      </c>
      <c r="F8">
        <v>7200</v>
      </c>
      <c r="G8">
        <f>1/(1+$D$3)^5</f>
        <v>0.82192710675935154</v>
      </c>
      <c r="H8">
        <f t="shared" si="0"/>
        <v>5917.8751686673313</v>
      </c>
    </row>
    <row r="9" spans="4:11" x14ac:dyDescent="0.25">
      <c r="E9">
        <v>6</v>
      </c>
      <c r="F9">
        <v>8300</v>
      </c>
      <c r="G9">
        <f>1/(1+$D$3)^6</f>
        <v>0.79031452573014571</v>
      </c>
      <c r="H9">
        <f t="shared" si="0"/>
        <v>6559.6105635602098</v>
      </c>
    </row>
    <row r="10" spans="4:11" x14ac:dyDescent="0.25">
      <c r="E10">
        <v>7</v>
      </c>
      <c r="F10">
        <v>9000</v>
      </c>
      <c r="G10">
        <f>1/(1+$D$3)^7</f>
        <v>0.75991781320206331</v>
      </c>
      <c r="H10">
        <f t="shared" si="0"/>
        <v>6839.2603188185694</v>
      </c>
      <c r="J10" s="3"/>
    </row>
    <row r="11" spans="4:11" x14ac:dyDescent="0.25">
      <c r="I11" s="5" t="s">
        <v>7</v>
      </c>
      <c r="K11" s="6"/>
    </row>
    <row r="12" spans="4:11" x14ac:dyDescent="0.25">
      <c r="G12" t="s">
        <v>5</v>
      </c>
      <c r="H12">
        <f>SUM(H4:H10)</f>
        <v>35900.795322780294</v>
      </c>
      <c r="I12" s="3">
        <f>NPV(D3,F4:F10)</f>
        <v>35900.795322780294</v>
      </c>
    </row>
    <row r="13" spans="4:11" x14ac:dyDescent="0.25">
      <c r="G13" t="s">
        <v>4</v>
      </c>
      <c r="H13">
        <f>H12+F3</f>
        <v>5900.7953227802936</v>
      </c>
      <c r="I13" s="3">
        <f>I12+F3</f>
        <v>5900.7953227802936</v>
      </c>
    </row>
    <row r="19" spans="9:9" ht="7.5" customHeight="1" x14ac:dyDescent="0.25"/>
    <row r="28" spans="9:9" x14ac:dyDescent="0.25">
      <c r="I28" s="3"/>
    </row>
    <row r="29" spans="9:9" x14ac:dyDescent="0.25">
      <c r="I29" s="3"/>
    </row>
  </sheetData>
  <mergeCells count="1">
    <mergeCell ref="D1:H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4BE45-8860-45AB-9126-BCA2828987C9}">
  <dimension ref="A1"/>
  <sheetViews>
    <sheetView workbookViewId="0">
      <selection sqref="A1:XFD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DRAKOS</dc:creator>
  <cp:lastModifiedBy>KONSTANTINOS DRAKOS</cp:lastModifiedBy>
  <dcterms:created xsi:type="dcterms:W3CDTF">2025-10-12T08:41:59Z</dcterms:created>
  <dcterms:modified xsi:type="dcterms:W3CDTF">2025-10-12T09:03:16Z</dcterms:modified>
</cp:coreProperties>
</file>