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ebgr-my.sharepoint.com/personal/kkassima_aueb_gr/Documents/Έγγραφα/courses/Διαχείριση Κινδύνου/"/>
    </mc:Choice>
  </mc:AlternateContent>
  <xr:revisionPtr revIDLastSave="0" documentId="8_{146DCD86-9736-4BF2-9570-FCD600B3DD7C}" xr6:coauthVersionLast="47" xr6:coauthVersionMax="47" xr10:uidLastSave="{00000000-0000-0000-0000-000000000000}"/>
  <bookViews>
    <workbookView xWindow="-110" yWindow="-110" windowWidth="19420" windowHeight="10300" xr2:uid="{1204D2B7-81CA-4696-9801-6DF29D2B3ECB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" i="2" l="1"/>
  <c r="G7" i="2"/>
  <c r="G8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3" i="2"/>
  <c r="J2" i="2" l="1"/>
  <c r="J3" i="2"/>
  <c r="J8" i="2" l="1"/>
  <c r="J5" i="2"/>
  <c r="J10" i="2" s="1"/>
  <c r="J7" i="2"/>
  <c r="J4" i="2"/>
  <c r="J9" i="2" s="1"/>
  <c r="J13" i="2" s="1"/>
  <c r="J12" i="2" l="1"/>
</calcChain>
</file>

<file path=xl/sharedStrings.xml><?xml version="1.0" encoding="utf-8"?>
<sst xmlns="http://schemas.openxmlformats.org/spreadsheetml/2006/main" count="22" uniqueCount="22">
  <si>
    <t>Adidas</t>
  </si>
  <si>
    <t>Return</t>
  </si>
  <si>
    <t>Stock price</t>
  </si>
  <si>
    <t>Exercise price</t>
  </si>
  <si>
    <t>Call</t>
  </si>
  <si>
    <t>Type</t>
  </si>
  <si>
    <t>Risk free</t>
  </si>
  <si>
    <t>Expiration</t>
  </si>
  <si>
    <t>Years to expiration</t>
  </si>
  <si>
    <t>d1</t>
  </si>
  <si>
    <t>Standard deviation</t>
  </si>
  <si>
    <t>d2</t>
  </si>
  <si>
    <t>N(d1)</t>
  </si>
  <si>
    <t>N(d2)</t>
  </si>
  <si>
    <t>Call price</t>
  </si>
  <si>
    <t>Put price</t>
  </si>
  <si>
    <t>-d1</t>
  </si>
  <si>
    <t>-d2</t>
  </si>
  <si>
    <t>N(-d1)</t>
  </si>
  <si>
    <t>N(-d2)</t>
  </si>
  <si>
    <t>Annual stand. Deviation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</si>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</sst>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0" formatCode="0.0000"/>
    <numFmt numFmtId="172" formatCode="0.000"/>
    <numFmt numFmtId="176" formatCode="0.000%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15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 readingOrder="1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vertical="center" wrapText="1" readingOrder="1"/>
    </xf>
    <xf numFmtId="10" fontId="0" fillId="0" borderId="0" xfId="1" applyNumberFormat="1" applyFont="1" applyAlignment="1">
      <alignment horizontal="center" vertical="center" wrapText="1"/>
    </xf>
    <xf numFmtId="0" fontId="0" fillId="0" borderId="0" xfId="0" applyNumberFormat="1" applyAlignment="1">
      <alignment vertical="center" wrapText="1" readingOrder="1"/>
    </xf>
    <xf numFmtId="9" fontId="0" fillId="0" borderId="0" xfId="0" applyNumberFormat="1" applyAlignment="1">
      <alignment vertical="center" wrapText="1" readingOrder="1"/>
    </xf>
    <xf numFmtId="14" fontId="0" fillId="0" borderId="0" xfId="0" applyNumberFormat="1" applyAlignment="1">
      <alignment vertical="center" wrapText="1" readingOrder="1"/>
    </xf>
    <xf numFmtId="170" fontId="0" fillId="0" borderId="0" xfId="0" applyNumberFormat="1" applyAlignment="1">
      <alignment vertical="center" wrapText="1" readingOrder="1"/>
    </xf>
    <xf numFmtId="10" fontId="0" fillId="0" borderId="0" xfId="1" applyNumberFormat="1" applyFont="1" applyAlignment="1">
      <alignment vertical="center" wrapText="1" readingOrder="1"/>
    </xf>
    <xf numFmtId="172" fontId="0" fillId="0" borderId="0" xfId="0" applyNumberFormat="1" applyAlignment="1">
      <alignment vertical="center" wrapText="1" readingOrder="1"/>
    </xf>
    <xf numFmtId="172" fontId="0" fillId="0" borderId="0" xfId="0" applyNumberFormat="1"/>
    <xf numFmtId="0" fontId="0" fillId="0" borderId="0" xfId="0" quotePrefix="1"/>
    <xf numFmtId="176" fontId="0" fillId="0" borderId="0" xfId="1" applyNumberFormat="1" applyFont="1" applyAlignment="1">
      <alignment vertical="center" wrapText="1" readingOrder="1"/>
    </xf>
    <xf numFmtId="1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4D3A-FC99-4C8C-BA03-D2D9CA0E913E}">
  <dimension ref="A1:J63"/>
  <sheetViews>
    <sheetView tabSelected="1" workbookViewId="0"/>
  </sheetViews>
  <sheetFormatPr defaultRowHeight="14.5" x14ac:dyDescent="0.35"/>
  <cols>
    <col min="1" max="1" width="9.1796875" bestFit="1" customWidth="1"/>
    <col min="3" max="3" width="11" bestFit="1" customWidth="1"/>
    <col min="6" max="6" width="20" bestFit="1" customWidth="1"/>
    <col min="7" max="7" width="12" bestFit="1" customWidth="1"/>
  </cols>
  <sheetData>
    <row r="1" spans="1:10" x14ac:dyDescent="0.35">
      <c r="B1" t="s">
        <v>0</v>
      </c>
      <c r="C1" t="s">
        <v>1</v>
      </c>
      <c r="F1" t="s">
        <v>21</v>
      </c>
      <c r="G1" s="15">
        <v>46136</v>
      </c>
    </row>
    <row r="2" spans="1:10" x14ac:dyDescent="0.35">
      <c r="A2" s="1">
        <v>46049</v>
      </c>
      <c r="B2" s="2">
        <v>147.05000000000001</v>
      </c>
      <c r="C2" s="3"/>
      <c r="D2" s="3"/>
      <c r="E2" s="3"/>
      <c r="F2" s="3" t="s">
        <v>2</v>
      </c>
      <c r="G2" s="6">
        <v>136.25</v>
      </c>
      <c r="I2" s="3" t="s">
        <v>9</v>
      </c>
      <c r="J2" s="11">
        <f>(LN(G2/G3)+((G5+((G9^2)/2))*G7))/(G9*(G7^0.5))</f>
        <v>-0.33044727072398067</v>
      </c>
    </row>
    <row r="3" spans="1:10" x14ac:dyDescent="0.35">
      <c r="A3" s="1">
        <v>46050</v>
      </c>
      <c r="B3" s="2">
        <v>144.55000000000001</v>
      </c>
      <c r="C3" s="5">
        <f>(B3-B2)/B2</f>
        <v>-1.7001020061203669E-2</v>
      </c>
      <c r="D3" s="3"/>
      <c r="E3" s="3"/>
      <c r="F3" s="3" t="s">
        <v>3</v>
      </c>
      <c r="G3" s="6">
        <v>140</v>
      </c>
      <c r="I3" s="3" t="s">
        <v>11</v>
      </c>
      <c r="J3" s="11">
        <f>(LN(G2/G3)+((G5-((G9^2)/2))*G7))/(G9*(G7^0.5))</f>
        <v>-0.40149222532673756</v>
      </c>
    </row>
    <row r="4" spans="1:10" x14ac:dyDescent="0.35">
      <c r="A4" s="1">
        <v>46051</v>
      </c>
      <c r="B4" s="2">
        <v>143.5</v>
      </c>
      <c r="C4" s="5">
        <f t="shared" ref="C4:C63" si="0">(B4-B3)/B3</f>
        <v>-7.2639225181598847E-3</v>
      </c>
      <c r="D4" s="3"/>
      <c r="E4" s="3"/>
      <c r="F4" s="3" t="s">
        <v>5</v>
      </c>
      <c r="G4" s="6" t="s">
        <v>4</v>
      </c>
      <c r="I4" s="13" t="s">
        <v>16</v>
      </c>
      <c r="J4" s="12">
        <f>-J2</f>
        <v>0.33044727072398067</v>
      </c>
    </row>
    <row r="5" spans="1:10" x14ac:dyDescent="0.35">
      <c r="A5" s="1">
        <v>46052</v>
      </c>
      <c r="B5" s="2">
        <v>149.15</v>
      </c>
      <c r="C5" s="5">
        <f t="shared" si="0"/>
        <v>3.9372822299651611E-2</v>
      </c>
      <c r="D5" s="3"/>
      <c r="E5" s="3"/>
      <c r="F5" s="3" t="s">
        <v>6</v>
      </c>
      <c r="G5" s="7">
        <v>0.02</v>
      </c>
      <c r="I5" s="13" t="s">
        <v>17</v>
      </c>
      <c r="J5" s="12">
        <f>-J3</f>
        <v>0.40149222532673756</v>
      </c>
    </row>
    <row r="6" spans="1:10" x14ac:dyDescent="0.35">
      <c r="A6" s="1">
        <v>46055</v>
      </c>
      <c r="B6" s="2">
        <v>150.15</v>
      </c>
      <c r="C6" s="5">
        <f t="shared" si="0"/>
        <v>6.7046597385182699E-3</v>
      </c>
      <c r="D6" s="3"/>
      <c r="E6" s="3"/>
      <c r="F6" s="3" t="s">
        <v>7</v>
      </c>
      <c r="G6" s="8">
        <v>46157</v>
      </c>
    </row>
    <row r="7" spans="1:10" x14ac:dyDescent="0.35">
      <c r="A7" s="1">
        <v>46056</v>
      </c>
      <c r="B7" s="2">
        <v>149</v>
      </c>
      <c r="C7" s="5">
        <f t="shared" si="0"/>
        <v>-7.6590076590076963E-3</v>
      </c>
      <c r="D7" s="3"/>
      <c r="E7" s="3"/>
      <c r="F7" s="3" t="s">
        <v>8</v>
      </c>
      <c r="G7" s="9">
        <f>(G6-G1)/365</f>
        <v>5.7534246575342465E-2</v>
      </c>
      <c r="I7" s="3" t="s">
        <v>12</v>
      </c>
      <c r="J7" s="11">
        <f>NORMDIST(J2,0,1,TRUE)</f>
        <v>0.37053101435286184</v>
      </c>
    </row>
    <row r="8" spans="1:10" x14ac:dyDescent="0.35">
      <c r="A8" s="1">
        <v>46057</v>
      </c>
      <c r="B8" s="2">
        <v>151.94999999999999</v>
      </c>
      <c r="C8" s="5">
        <f t="shared" si="0"/>
        <v>1.979865771812073E-2</v>
      </c>
      <c r="D8" s="3"/>
      <c r="E8" s="3"/>
      <c r="F8" s="3" t="s">
        <v>10</v>
      </c>
      <c r="G8" s="14">
        <f>STDEVP(C3:C63)</f>
        <v>1.8658200494946618E-2</v>
      </c>
      <c r="I8" s="3" t="s">
        <v>13</v>
      </c>
      <c r="J8" s="11">
        <f>NORMDIST(J3,0,1,TRUE)</f>
        <v>0.34402888053857061</v>
      </c>
    </row>
    <row r="9" spans="1:10" x14ac:dyDescent="0.35">
      <c r="A9" s="1">
        <v>46058</v>
      </c>
      <c r="B9" s="2">
        <v>151.85</v>
      </c>
      <c r="C9" s="5">
        <f t="shared" si="0"/>
        <v>-6.5811122079627716E-4</v>
      </c>
      <c r="D9" s="3"/>
      <c r="E9" s="3"/>
      <c r="F9" s="3" t="s">
        <v>20</v>
      </c>
      <c r="G9" s="10">
        <f>G8*(252^0.5)</f>
        <v>0.29618975052966606</v>
      </c>
      <c r="I9" t="s">
        <v>18</v>
      </c>
      <c r="J9" s="11">
        <f>NORMDIST(J4,0,1,TRUE)</f>
        <v>0.62946898564713816</v>
      </c>
    </row>
    <row r="10" spans="1:10" x14ac:dyDescent="0.35">
      <c r="A10" s="1">
        <v>46059</v>
      </c>
      <c r="B10" s="2">
        <v>152.85</v>
      </c>
      <c r="C10" s="5">
        <f t="shared" si="0"/>
        <v>6.5854461639776101E-3</v>
      </c>
      <c r="D10" s="3"/>
      <c r="E10" s="3"/>
      <c r="I10" t="s">
        <v>19</v>
      </c>
      <c r="J10" s="11">
        <f>NORMDIST(J5,0,1,TRUE)</f>
        <v>0.65597111946142939</v>
      </c>
    </row>
    <row r="11" spans="1:10" x14ac:dyDescent="0.35">
      <c r="A11" s="1">
        <v>46062</v>
      </c>
      <c r="B11" s="2">
        <v>153.6</v>
      </c>
      <c r="C11" s="5">
        <f t="shared" si="0"/>
        <v>4.9067713444553487E-3</v>
      </c>
      <c r="D11" s="3"/>
      <c r="E11" s="3"/>
    </row>
    <row r="12" spans="1:10" x14ac:dyDescent="0.35">
      <c r="A12" s="1">
        <v>46063</v>
      </c>
      <c r="B12" s="2">
        <v>155.9</v>
      </c>
      <c r="C12" s="5">
        <f t="shared" si="0"/>
        <v>1.4973958333333409E-2</v>
      </c>
      <c r="D12" s="3"/>
      <c r="E12" s="3"/>
      <c r="I12" s="3" t="s">
        <v>14</v>
      </c>
      <c r="J12" s="11">
        <f>(G2*J7)-((G3*EXP(-G5*G7))*J8)</f>
        <v>2.3761971948195324</v>
      </c>
    </row>
    <row r="13" spans="1:10" x14ac:dyDescent="0.35">
      <c r="A13" s="1">
        <v>46064</v>
      </c>
      <c r="B13" s="2">
        <v>153.80000000000001</v>
      </c>
      <c r="C13" s="5">
        <f t="shared" si="0"/>
        <v>-1.3470173187940951E-2</v>
      </c>
      <c r="D13" s="3"/>
      <c r="E13" s="3"/>
      <c r="F13" s="3"/>
      <c r="G13" s="4"/>
      <c r="I13" s="3" t="s">
        <v>15</v>
      </c>
      <c r="J13" s="11">
        <f>-(G2*J9)+((G3*EXP(-G5*G7))*J10)</f>
        <v>5.965193954175092</v>
      </c>
    </row>
    <row r="14" spans="1:10" x14ac:dyDescent="0.35">
      <c r="A14" s="1">
        <v>46065</v>
      </c>
      <c r="B14" s="2">
        <v>153.55000000000001</v>
      </c>
      <c r="C14" s="5">
        <f t="shared" si="0"/>
        <v>-1.6254876462938881E-3</v>
      </c>
      <c r="D14" s="3"/>
      <c r="E14" s="3"/>
    </row>
    <row r="15" spans="1:10" x14ac:dyDescent="0.35">
      <c r="A15" s="1">
        <v>46066</v>
      </c>
      <c r="B15" s="2">
        <v>154.94999999999999</v>
      </c>
      <c r="C15" s="5">
        <f t="shared" si="0"/>
        <v>9.1175512862258362E-3</v>
      </c>
      <c r="D15" s="3"/>
      <c r="E15" s="3"/>
    </row>
    <row r="16" spans="1:10" x14ac:dyDescent="0.35">
      <c r="A16" s="1">
        <v>46069</v>
      </c>
      <c r="B16" s="2">
        <v>154.05000000000001</v>
      </c>
      <c r="C16" s="5">
        <f t="shared" si="0"/>
        <v>-5.8083252662147616E-3</v>
      </c>
      <c r="D16" s="3"/>
      <c r="E16" s="3"/>
      <c r="F16" s="3"/>
      <c r="G16" s="4"/>
    </row>
    <row r="17" spans="1:7" x14ac:dyDescent="0.35">
      <c r="A17" s="1">
        <v>46070</v>
      </c>
      <c r="B17" s="2">
        <v>156.44999999999999</v>
      </c>
      <c r="C17" s="5">
        <f t="shared" si="0"/>
        <v>1.5579357351509102E-2</v>
      </c>
      <c r="D17" s="3"/>
      <c r="E17" s="3"/>
    </row>
    <row r="18" spans="1:7" x14ac:dyDescent="0.35">
      <c r="A18" s="1">
        <v>46071</v>
      </c>
      <c r="B18" s="2">
        <v>157.05000000000001</v>
      </c>
      <c r="C18" s="5">
        <f t="shared" si="0"/>
        <v>3.8350910834133766E-3</v>
      </c>
      <c r="D18" s="3"/>
      <c r="E18" s="3"/>
    </row>
    <row r="19" spans="1:7" x14ac:dyDescent="0.35">
      <c r="A19" s="1">
        <v>46072</v>
      </c>
      <c r="B19" s="2">
        <v>155.25</v>
      </c>
      <c r="C19" s="5">
        <f t="shared" si="0"/>
        <v>-1.1461318051576002E-2</v>
      </c>
      <c r="D19" s="3"/>
      <c r="E19" s="3"/>
      <c r="F19" s="3"/>
      <c r="G19" s="4"/>
    </row>
    <row r="20" spans="1:7" x14ac:dyDescent="0.35">
      <c r="A20" s="1">
        <v>46073</v>
      </c>
      <c r="B20" s="2">
        <v>158.69999999999999</v>
      </c>
      <c r="C20" s="5">
        <f t="shared" si="0"/>
        <v>2.222222222222215E-2</v>
      </c>
      <c r="D20" s="3"/>
      <c r="E20" s="3"/>
      <c r="F20" s="3"/>
      <c r="G20" s="4"/>
    </row>
    <row r="21" spans="1:7" x14ac:dyDescent="0.35">
      <c r="A21" s="1">
        <v>46076</v>
      </c>
      <c r="B21" s="2">
        <v>158.6</v>
      </c>
      <c r="C21" s="5">
        <f t="shared" si="0"/>
        <v>-6.3011972274728623E-4</v>
      </c>
      <c r="D21" s="3"/>
      <c r="E21" s="3"/>
      <c r="F21" s="3"/>
      <c r="G21" s="4"/>
    </row>
    <row r="22" spans="1:7" x14ac:dyDescent="0.35">
      <c r="A22" s="1">
        <v>46077</v>
      </c>
      <c r="B22" s="2">
        <v>160.19999999999999</v>
      </c>
      <c r="C22" s="5">
        <f t="shared" si="0"/>
        <v>1.0088272383354316E-2</v>
      </c>
      <c r="D22" s="3"/>
      <c r="E22" s="3"/>
      <c r="F22" s="3"/>
      <c r="G22" s="4"/>
    </row>
    <row r="23" spans="1:7" x14ac:dyDescent="0.35">
      <c r="A23" s="1">
        <v>46078</v>
      </c>
      <c r="B23" s="2">
        <v>158.5</v>
      </c>
      <c r="C23" s="5">
        <f t="shared" si="0"/>
        <v>-1.0611735330836385E-2</v>
      </c>
      <c r="D23" s="3"/>
      <c r="E23" s="3"/>
      <c r="F23" s="3"/>
      <c r="G23" s="4"/>
    </row>
    <row r="24" spans="1:7" x14ac:dyDescent="0.35">
      <c r="A24" s="1">
        <v>46079</v>
      </c>
      <c r="B24" s="2">
        <v>162.5</v>
      </c>
      <c r="C24" s="5">
        <f t="shared" si="0"/>
        <v>2.5236593059936908E-2</v>
      </c>
      <c r="D24" s="3"/>
      <c r="E24" s="3"/>
      <c r="F24" s="3"/>
      <c r="G24" s="4"/>
    </row>
    <row r="25" spans="1:7" x14ac:dyDescent="0.35">
      <c r="A25" s="1">
        <v>46080</v>
      </c>
      <c r="B25" s="2">
        <v>158.19999999999999</v>
      </c>
      <c r="C25" s="5">
        <f t="shared" si="0"/>
        <v>-2.6461538461538533E-2</v>
      </c>
      <c r="D25" s="3"/>
      <c r="E25" s="3"/>
      <c r="F25" s="3"/>
      <c r="G25" s="4"/>
    </row>
    <row r="26" spans="1:7" x14ac:dyDescent="0.35">
      <c r="A26" s="1">
        <v>46083</v>
      </c>
      <c r="B26" s="2">
        <v>151.35</v>
      </c>
      <c r="C26" s="5">
        <f t="shared" si="0"/>
        <v>-4.3299620733249021E-2</v>
      </c>
      <c r="D26" s="3"/>
      <c r="E26" s="3"/>
      <c r="F26" s="3"/>
      <c r="G26" s="4"/>
    </row>
    <row r="27" spans="1:7" x14ac:dyDescent="0.35">
      <c r="A27" s="1">
        <v>46084</v>
      </c>
      <c r="B27" s="2">
        <v>147.1</v>
      </c>
      <c r="C27" s="5">
        <f t="shared" si="0"/>
        <v>-2.8080607862570203E-2</v>
      </c>
      <c r="D27" s="3"/>
      <c r="E27" s="3"/>
      <c r="F27" s="3"/>
      <c r="G27" s="4"/>
    </row>
    <row r="28" spans="1:7" x14ac:dyDescent="0.35">
      <c r="A28" s="1">
        <v>46085</v>
      </c>
      <c r="B28" s="2">
        <v>141.80000000000001</v>
      </c>
      <c r="C28" s="5">
        <f t="shared" si="0"/>
        <v>-3.6029911624744955E-2</v>
      </c>
      <c r="D28" s="3"/>
      <c r="E28" s="3"/>
      <c r="F28" s="3"/>
      <c r="G28" s="4"/>
    </row>
    <row r="29" spans="1:7" x14ac:dyDescent="0.35">
      <c r="A29" s="1">
        <v>46086</v>
      </c>
      <c r="B29" s="2">
        <v>145.1</v>
      </c>
      <c r="C29" s="5">
        <f t="shared" si="0"/>
        <v>2.327221438645968E-2</v>
      </c>
      <c r="D29" s="3"/>
      <c r="E29" s="3"/>
      <c r="F29" s="3"/>
      <c r="G29" s="4"/>
    </row>
    <row r="30" spans="1:7" x14ac:dyDescent="0.35">
      <c r="A30" s="1">
        <v>46087</v>
      </c>
      <c r="B30" s="2">
        <v>142.69999999999999</v>
      </c>
      <c r="C30" s="5">
        <f t="shared" si="0"/>
        <v>-1.6540317022742976E-2</v>
      </c>
      <c r="D30" s="3"/>
      <c r="E30" s="3"/>
      <c r="F30" s="3"/>
      <c r="G30" s="4"/>
    </row>
    <row r="31" spans="1:7" x14ac:dyDescent="0.35">
      <c r="A31" s="1">
        <v>46090</v>
      </c>
      <c r="B31" s="2">
        <v>139.69999999999999</v>
      </c>
      <c r="C31" s="5">
        <f t="shared" si="0"/>
        <v>-2.1023125437981783E-2</v>
      </c>
      <c r="D31" s="3"/>
      <c r="E31" s="3"/>
      <c r="F31" s="3"/>
      <c r="G31" s="4"/>
    </row>
    <row r="32" spans="1:7" x14ac:dyDescent="0.35">
      <c r="A32" s="1">
        <v>46091</v>
      </c>
      <c r="B32" s="2">
        <v>141.85</v>
      </c>
      <c r="C32" s="5">
        <f t="shared" si="0"/>
        <v>1.5390121689334329E-2</v>
      </c>
      <c r="D32" s="3"/>
      <c r="E32" s="3"/>
      <c r="F32" s="3"/>
      <c r="G32" s="4"/>
    </row>
    <row r="33" spans="1:7" x14ac:dyDescent="0.35">
      <c r="A33" s="1">
        <v>46092</v>
      </c>
      <c r="B33" s="2">
        <v>140.05000000000001</v>
      </c>
      <c r="C33" s="5">
        <f t="shared" si="0"/>
        <v>-1.268946069792022E-2</v>
      </c>
      <c r="D33" s="3"/>
      <c r="E33" s="3"/>
      <c r="F33" s="3"/>
      <c r="G33" s="4"/>
    </row>
    <row r="34" spans="1:7" x14ac:dyDescent="0.35">
      <c r="A34" s="1">
        <v>46093</v>
      </c>
      <c r="B34" s="2">
        <v>141.19999999999999</v>
      </c>
      <c r="C34" s="5">
        <f t="shared" si="0"/>
        <v>8.211353088182629E-3</v>
      </c>
      <c r="D34" s="3"/>
      <c r="E34" s="3"/>
      <c r="F34" s="3"/>
      <c r="G34" s="4"/>
    </row>
    <row r="35" spans="1:7" x14ac:dyDescent="0.35">
      <c r="A35" s="1">
        <v>46094</v>
      </c>
      <c r="B35" s="2">
        <v>138.9</v>
      </c>
      <c r="C35" s="5">
        <f t="shared" si="0"/>
        <v>-1.6288951841359655E-2</v>
      </c>
      <c r="D35" s="3"/>
      <c r="E35" s="3"/>
      <c r="F35" s="3"/>
      <c r="G35" s="4"/>
    </row>
    <row r="36" spans="1:7" x14ac:dyDescent="0.35">
      <c r="A36" s="1">
        <v>46097</v>
      </c>
      <c r="B36" s="2">
        <v>141.05000000000001</v>
      </c>
      <c r="C36" s="5">
        <f t="shared" si="0"/>
        <v>1.5478761699064114E-2</v>
      </c>
      <c r="D36" s="3"/>
      <c r="E36" s="3"/>
      <c r="F36" s="3"/>
      <c r="G36" s="4"/>
    </row>
    <row r="37" spans="1:7" x14ac:dyDescent="0.35">
      <c r="A37" s="1">
        <v>46098</v>
      </c>
      <c r="B37" s="2">
        <v>140.6</v>
      </c>
      <c r="C37" s="5">
        <f t="shared" si="0"/>
        <v>-3.190358029067827E-3</v>
      </c>
      <c r="D37" s="3"/>
      <c r="E37" s="3"/>
      <c r="F37" s="3"/>
      <c r="G37" s="4"/>
    </row>
    <row r="38" spans="1:7" x14ac:dyDescent="0.35">
      <c r="A38" s="1">
        <v>46099</v>
      </c>
      <c r="B38" s="2">
        <v>138.05000000000001</v>
      </c>
      <c r="C38" s="5">
        <f t="shared" si="0"/>
        <v>-1.8136557610241699E-2</v>
      </c>
      <c r="D38" s="3"/>
      <c r="E38" s="3"/>
      <c r="F38" s="3"/>
      <c r="G38" s="4"/>
    </row>
    <row r="39" spans="1:7" x14ac:dyDescent="0.35">
      <c r="A39" s="1">
        <v>46100</v>
      </c>
      <c r="B39" s="2">
        <v>133.25</v>
      </c>
      <c r="C39" s="5">
        <f t="shared" si="0"/>
        <v>-3.4770010865628476E-2</v>
      </c>
      <c r="D39" s="3"/>
      <c r="E39" s="3"/>
      <c r="F39" s="3"/>
      <c r="G39" s="4"/>
    </row>
    <row r="40" spans="1:7" x14ac:dyDescent="0.35">
      <c r="A40" s="1">
        <v>46101</v>
      </c>
      <c r="B40" s="2">
        <v>133.5</v>
      </c>
      <c r="C40" s="5">
        <f t="shared" si="0"/>
        <v>1.876172607879925E-3</v>
      </c>
      <c r="D40" s="3"/>
      <c r="E40" s="3"/>
      <c r="F40" s="3"/>
      <c r="G40" s="4"/>
    </row>
    <row r="41" spans="1:7" x14ac:dyDescent="0.35">
      <c r="A41" s="1">
        <v>46104</v>
      </c>
      <c r="B41" s="2">
        <v>133.25</v>
      </c>
      <c r="C41" s="5">
        <f t="shared" si="0"/>
        <v>-1.8726591760299626E-3</v>
      </c>
      <c r="D41" s="3"/>
      <c r="E41" s="3"/>
      <c r="F41" s="3"/>
      <c r="G41" s="4"/>
    </row>
    <row r="42" spans="1:7" x14ac:dyDescent="0.35">
      <c r="A42" s="1">
        <v>46105</v>
      </c>
      <c r="B42" s="2">
        <v>132.15</v>
      </c>
      <c r="C42" s="5">
        <f t="shared" si="0"/>
        <v>-8.2551594746716264E-3</v>
      </c>
      <c r="D42" s="3"/>
      <c r="E42" s="3"/>
      <c r="F42" s="3"/>
      <c r="G42" s="4"/>
    </row>
    <row r="43" spans="1:7" x14ac:dyDescent="0.35">
      <c r="A43" s="1">
        <v>46106</v>
      </c>
      <c r="B43" s="2">
        <v>132.65</v>
      </c>
      <c r="C43" s="5">
        <f t="shared" si="0"/>
        <v>3.7835792659856224E-3</v>
      </c>
      <c r="D43" s="3"/>
      <c r="E43" s="3"/>
      <c r="F43" s="3"/>
      <c r="G43" s="4"/>
    </row>
    <row r="44" spans="1:7" x14ac:dyDescent="0.35">
      <c r="A44" s="1">
        <v>46107</v>
      </c>
      <c r="B44" s="2">
        <v>134.1</v>
      </c>
      <c r="C44" s="5">
        <f t="shared" si="0"/>
        <v>1.0931021485111108E-2</v>
      </c>
      <c r="D44" s="3"/>
      <c r="E44" s="3"/>
      <c r="F44" s="3"/>
      <c r="G44" s="4"/>
    </row>
    <row r="45" spans="1:7" x14ac:dyDescent="0.35">
      <c r="A45" s="1">
        <v>46108</v>
      </c>
      <c r="B45" s="2">
        <v>132.05000000000001</v>
      </c>
      <c r="C45" s="5">
        <f t="shared" si="0"/>
        <v>-1.5287099179716502E-2</v>
      </c>
      <c r="D45" s="3"/>
      <c r="E45" s="3"/>
      <c r="F45" s="3"/>
      <c r="G45" s="4"/>
    </row>
    <row r="46" spans="1:7" x14ac:dyDescent="0.35">
      <c r="A46" s="1">
        <v>46111</v>
      </c>
      <c r="B46" s="2">
        <v>133.65</v>
      </c>
      <c r="C46" s="5">
        <f t="shared" si="0"/>
        <v>1.2116622491480456E-2</v>
      </c>
      <c r="D46" s="3"/>
      <c r="E46" s="3"/>
      <c r="F46" s="3"/>
      <c r="G46" s="4"/>
    </row>
    <row r="47" spans="1:7" x14ac:dyDescent="0.35">
      <c r="A47" s="1">
        <v>46112</v>
      </c>
      <c r="B47" s="2">
        <v>136.65</v>
      </c>
      <c r="C47" s="5">
        <f t="shared" si="0"/>
        <v>2.2446689113355778E-2</v>
      </c>
      <c r="D47" s="3"/>
      <c r="E47" s="3"/>
      <c r="F47" s="3"/>
      <c r="G47" s="4"/>
    </row>
    <row r="48" spans="1:7" x14ac:dyDescent="0.35">
      <c r="A48" s="1">
        <v>46113</v>
      </c>
      <c r="B48" s="2">
        <v>136.9</v>
      </c>
      <c r="C48" s="5">
        <f t="shared" si="0"/>
        <v>1.8294914013904135E-3</v>
      </c>
      <c r="D48" s="3"/>
      <c r="E48" s="3"/>
      <c r="F48" s="3"/>
      <c r="G48" s="4"/>
    </row>
    <row r="49" spans="1:7" x14ac:dyDescent="0.35">
      <c r="A49" s="1">
        <v>46114</v>
      </c>
      <c r="B49" s="2">
        <v>134.9</v>
      </c>
      <c r="C49" s="5">
        <f t="shared" si="0"/>
        <v>-1.4609203798392987E-2</v>
      </c>
      <c r="D49" s="3"/>
      <c r="E49" s="3"/>
      <c r="F49" s="3"/>
      <c r="G49" s="4"/>
    </row>
    <row r="50" spans="1:7" x14ac:dyDescent="0.35">
      <c r="A50" s="1">
        <v>46119</v>
      </c>
      <c r="B50" s="2">
        <v>130.85</v>
      </c>
      <c r="C50" s="5">
        <f t="shared" si="0"/>
        <v>-3.0022238695329957E-2</v>
      </c>
      <c r="D50" s="3"/>
      <c r="E50" s="3"/>
      <c r="F50" s="3"/>
      <c r="G50" s="4"/>
    </row>
    <row r="51" spans="1:7" x14ac:dyDescent="0.35">
      <c r="A51" s="1">
        <v>46120</v>
      </c>
      <c r="B51" s="2">
        <v>137.55000000000001</v>
      </c>
      <c r="C51" s="5">
        <f t="shared" si="0"/>
        <v>5.1203668322506821E-2</v>
      </c>
      <c r="D51" s="3"/>
      <c r="E51" s="3"/>
      <c r="F51" s="3"/>
      <c r="G51" s="4"/>
    </row>
    <row r="52" spans="1:7" x14ac:dyDescent="0.35">
      <c r="A52" s="1">
        <v>46121</v>
      </c>
      <c r="B52" s="2">
        <v>137</v>
      </c>
      <c r="C52" s="5">
        <f t="shared" si="0"/>
        <v>-3.9985459832788898E-3</v>
      </c>
      <c r="D52" s="3"/>
      <c r="E52" s="3"/>
      <c r="F52" s="3"/>
      <c r="G52" s="4"/>
    </row>
    <row r="53" spans="1:7" x14ac:dyDescent="0.35">
      <c r="A53" s="1">
        <v>46122</v>
      </c>
      <c r="B53" s="2">
        <v>137.80000000000001</v>
      </c>
      <c r="C53" s="5">
        <f t="shared" si="0"/>
        <v>5.8394160583942435E-3</v>
      </c>
      <c r="D53" s="3"/>
      <c r="E53" s="3"/>
      <c r="F53" s="3"/>
      <c r="G53" s="4"/>
    </row>
    <row r="54" spans="1:7" x14ac:dyDescent="0.35">
      <c r="A54" s="1">
        <v>46125</v>
      </c>
      <c r="B54" s="2">
        <v>136</v>
      </c>
      <c r="C54" s="5">
        <f t="shared" si="0"/>
        <v>-1.3062409288824465E-2</v>
      </c>
      <c r="D54" s="3"/>
      <c r="E54" s="3"/>
      <c r="F54" s="3"/>
      <c r="G54" s="4"/>
    </row>
    <row r="55" spans="1:7" x14ac:dyDescent="0.35">
      <c r="A55" s="1">
        <v>46126</v>
      </c>
      <c r="B55" s="2">
        <v>137.9</v>
      </c>
      <c r="C55" s="5">
        <f t="shared" si="0"/>
        <v>1.397058823529416E-2</v>
      </c>
      <c r="D55" s="3"/>
      <c r="E55" s="3"/>
      <c r="F55" s="3"/>
      <c r="G55" s="4"/>
    </row>
    <row r="56" spans="1:7" x14ac:dyDescent="0.35">
      <c r="A56" s="1">
        <v>46127</v>
      </c>
      <c r="B56" s="2">
        <v>140</v>
      </c>
      <c r="C56" s="5">
        <f t="shared" si="0"/>
        <v>1.5228426395939045E-2</v>
      </c>
      <c r="D56" s="3"/>
      <c r="E56" s="3"/>
      <c r="F56" s="3"/>
      <c r="G56" s="4"/>
    </row>
    <row r="57" spans="1:7" x14ac:dyDescent="0.35">
      <c r="A57" s="1">
        <v>46128</v>
      </c>
      <c r="B57" s="2">
        <v>141.85</v>
      </c>
      <c r="C57" s="5">
        <f t="shared" si="0"/>
        <v>1.3214285714285673E-2</v>
      </c>
      <c r="D57" s="3"/>
      <c r="E57" s="3"/>
      <c r="F57" s="3"/>
      <c r="G57" s="4"/>
    </row>
    <row r="58" spans="1:7" x14ac:dyDescent="0.35">
      <c r="A58" s="1">
        <v>46129</v>
      </c>
      <c r="B58" s="2">
        <v>146.4</v>
      </c>
      <c r="C58" s="5">
        <f t="shared" si="0"/>
        <v>3.20761367641876E-2</v>
      </c>
      <c r="D58" s="3"/>
      <c r="E58" s="3"/>
      <c r="F58" s="3"/>
      <c r="G58" s="4"/>
    </row>
    <row r="59" spans="1:7" x14ac:dyDescent="0.35">
      <c r="A59" s="1">
        <v>46132</v>
      </c>
      <c r="B59" s="2">
        <v>144.85</v>
      </c>
      <c r="C59" s="5">
        <f t="shared" si="0"/>
        <v>-1.0587431693989149E-2</v>
      </c>
      <c r="D59" s="3"/>
      <c r="E59" s="3"/>
      <c r="F59" s="3"/>
      <c r="G59" s="4"/>
    </row>
    <row r="60" spans="1:7" x14ac:dyDescent="0.35">
      <c r="A60" s="1">
        <v>46133</v>
      </c>
      <c r="B60" s="2">
        <v>145.05000000000001</v>
      </c>
      <c r="C60" s="5">
        <f t="shared" si="0"/>
        <v>1.3807386952020507E-3</v>
      </c>
      <c r="D60" s="3"/>
      <c r="E60" s="3"/>
      <c r="F60" s="3"/>
      <c r="G60" s="4"/>
    </row>
    <row r="61" spans="1:7" x14ac:dyDescent="0.35">
      <c r="A61" s="1">
        <v>46134</v>
      </c>
      <c r="B61" s="2">
        <v>141.55000000000001</v>
      </c>
      <c r="C61" s="5">
        <f t="shared" si="0"/>
        <v>-2.4129610479145122E-2</v>
      </c>
      <c r="D61" s="3"/>
      <c r="E61" s="3"/>
      <c r="F61" s="3"/>
      <c r="G61" s="4"/>
    </row>
    <row r="62" spans="1:7" x14ac:dyDescent="0.35">
      <c r="A62" s="1">
        <v>46135</v>
      </c>
      <c r="B62" s="2">
        <v>138.1</v>
      </c>
      <c r="C62" s="5">
        <f t="shared" si="0"/>
        <v>-2.4373013069586839E-2</v>
      </c>
      <c r="D62" s="3"/>
      <c r="E62" s="3"/>
      <c r="F62" s="3"/>
      <c r="G62" s="4"/>
    </row>
    <row r="63" spans="1:7" x14ac:dyDescent="0.35">
      <c r="A63" s="1">
        <v>46136</v>
      </c>
      <c r="B63" s="2">
        <v>136.25</v>
      </c>
      <c r="C63" s="5">
        <f t="shared" si="0"/>
        <v>-1.33960897900072E-2</v>
      </c>
      <c r="D63" s="3"/>
      <c r="E63" s="3"/>
      <c r="F63" s="3"/>
      <c r="G6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KONSTANTINOS KASIMATIS</dc:creator>
  <cp:lastModifiedBy>KONSTANTINOS KASIMATIS</cp:lastModifiedBy>
  <dcterms:created xsi:type="dcterms:W3CDTF">2026-04-27T05:03:45Z</dcterms:created>
  <dcterms:modified xsi:type="dcterms:W3CDTF">2026-04-27T05:52:47Z</dcterms:modified>
</cp:coreProperties>
</file>