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1. courses\Διαχείριση Κινδύνου\"/>
    </mc:Choice>
  </mc:AlternateContent>
  <xr:revisionPtr revIDLastSave="0" documentId="13_ncr:1_{270A23A1-698A-4325-82EC-802A5677F205}" xr6:coauthVersionLast="47" xr6:coauthVersionMax="47" xr10:uidLastSave="{00000000-0000-0000-0000-000000000000}"/>
  <bookViews>
    <workbookView xWindow="-110" yWindow="-110" windowWidth="19420" windowHeight="10300" xr2:uid="{5DAB5A24-9460-4C71-8E3C-15E3826353D6}"/>
  </bookViews>
  <sheets>
    <sheet name="Sheet1" sheetId="4" r:id="rId1"/>
    <sheet name="Sheet2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6" l="1"/>
  <c r="I14" i="6"/>
  <c r="H14" i="6"/>
  <c r="J13" i="6"/>
  <c r="I13" i="6"/>
  <c r="H13" i="6"/>
  <c r="J12" i="6"/>
  <c r="I12" i="6"/>
  <c r="H12" i="6"/>
  <c r="J11" i="6"/>
  <c r="I11" i="6"/>
  <c r="H11" i="6"/>
  <c r="J10" i="6"/>
  <c r="I10" i="6"/>
  <c r="H10" i="6"/>
  <c r="J9" i="6"/>
  <c r="I9" i="6"/>
  <c r="H9" i="6"/>
  <c r="J8" i="6"/>
  <c r="I8" i="6"/>
  <c r="H8" i="6"/>
  <c r="J7" i="6"/>
  <c r="I7" i="6"/>
  <c r="H7" i="6"/>
  <c r="J6" i="6"/>
  <c r="I6" i="6"/>
  <c r="H6" i="6"/>
  <c r="J5" i="6"/>
  <c r="I5" i="6"/>
  <c r="H5" i="6"/>
  <c r="J4" i="6"/>
  <c r="I4" i="6"/>
  <c r="H4" i="6"/>
  <c r="J3" i="6"/>
  <c r="I3" i="6"/>
  <c r="H3" i="6"/>
  <c r="H1" i="4"/>
  <c r="G3" i="4"/>
  <c r="G4" i="4"/>
  <c r="G5" i="4"/>
  <c r="G6" i="4"/>
  <c r="G7" i="4"/>
  <c r="G8" i="4"/>
  <c r="G9" i="4"/>
  <c r="G10" i="4"/>
  <c r="G11" i="4"/>
  <c r="G12" i="4"/>
  <c r="G13" i="4"/>
  <c r="G14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I17" i="4" s="1"/>
  <c r="H8" i="4"/>
  <c r="I7" i="4"/>
  <c r="H7" i="4"/>
  <c r="I6" i="4"/>
  <c r="H6" i="4"/>
  <c r="I5" i="4"/>
  <c r="H5" i="4"/>
  <c r="I4" i="4"/>
  <c r="H4" i="4"/>
  <c r="I3" i="4"/>
  <c r="H3" i="4"/>
  <c r="J18" i="6" l="1"/>
  <c r="I18" i="6"/>
  <c r="I17" i="6"/>
  <c r="H17" i="4"/>
  <c r="I16" i="4"/>
  <c r="H16" i="6"/>
  <c r="I16" i="6"/>
  <c r="J16" i="6"/>
  <c r="J17" i="6"/>
  <c r="H16" i="4"/>
</calcChain>
</file>

<file path=xl/sharedStrings.xml><?xml version="1.0" encoding="utf-8"?>
<sst xmlns="http://schemas.openxmlformats.org/spreadsheetml/2006/main" count="16" uniqueCount="9">
  <si>
    <t>PIRAEUS BANK</t>
  </si>
  <si>
    <t>ONYX TOURISTIKI</t>
  </si>
  <si>
    <t>ATTICA HOLDINGS</t>
  </si>
  <si>
    <t>PREMIA PROPERTIES</t>
  </si>
  <si>
    <t>beta</t>
  </si>
  <si>
    <t>ΓΕΝΙΚΟΣ ΔΕΙΚΤΗΣ</t>
  </si>
  <si>
    <t>Τυπική απόκλιση</t>
  </si>
  <si>
    <t>Συντελ. Συσχ.</t>
  </si>
  <si>
    <t>Τυπική Απόκλιση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</si>
</sst>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PIRAEUS BANK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Sheet1!$G$2:$G$14</c:f>
              <c:numCache>
                <c:formatCode>0.0%</c:formatCode>
                <c:ptCount val="13"/>
                <c:pt idx="1">
                  <c:v>5.0203712647521347E-2</c:v>
                </c:pt>
                <c:pt idx="2">
                  <c:v>-3.1796474264489026E-2</c:v>
                </c:pt>
                <c:pt idx="3">
                  <c:v>9.858297253024953E-2</c:v>
                </c:pt>
                <c:pt idx="4">
                  <c:v>7.0008758023569666E-3</c:v>
                </c:pt>
                <c:pt idx="5">
                  <c:v>9.100066604649111E-2</c:v>
                </c:pt>
                <c:pt idx="6">
                  <c:v>7.2739289912765251E-2</c:v>
                </c:pt>
                <c:pt idx="7">
                  <c:v>-5.028736983698457E-2</c:v>
                </c:pt>
                <c:pt idx="8">
                  <c:v>-1.5718629596981077E-2</c:v>
                </c:pt>
                <c:pt idx="9">
                  <c:v>3.4208460795363188E-2</c:v>
                </c:pt>
                <c:pt idx="10">
                  <c:v>1.3612193567532904E-2</c:v>
                </c:pt>
                <c:pt idx="11">
                  <c:v>7.7811748556508728E-2</c:v>
                </c:pt>
                <c:pt idx="12">
                  <c:v>3.317584086283824E-3</c:v>
                </c:pt>
              </c:numCache>
            </c:numRef>
          </c:xVal>
          <c:yVal>
            <c:numRef>
              <c:f>Sheet1!$I$2:$I$14</c:f>
              <c:numCache>
                <c:formatCode>0.0%</c:formatCode>
                <c:ptCount val="13"/>
                <c:pt idx="1">
                  <c:v>0.10447761194029835</c:v>
                </c:pt>
                <c:pt idx="2">
                  <c:v>-9.2664092664092576E-2</c:v>
                </c:pt>
                <c:pt idx="3">
                  <c:v>0.17446808510638284</c:v>
                </c:pt>
                <c:pt idx="4">
                  <c:v>-9.0579710144927227E-3</c:v>
                </c:pt>
                <c:pt idx="5">
                  <c:v>0.22303473491773321</c:v>
                </c:pt>
                <c:pt idx="6">
                  <c:v>8.0717488789237665E-2</c:v>
                </c:pt>
                <c:pt idx="7">
                  <c:v>-4.7026279391424723E-2</c:v>
                </c:pt>
                <c:pt idx="8">
                  <c:v>0</c:v>
                </c:pt>
                <c:pt idx="9">
                  <c:v>1.0159651669085673E-2</c:v>
                </c:pt>
                <c:pt idx="10">
                  <c:v>8.6206896551723582E-3</c:v>
                </c:pt>
                <c:pt idx="11">
                  <c:v>0.15384615384615385</c:v>
                </c:pt>
                <c:pt idx="12">
                  <c:v>-3.7037037037036249E-3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DF-40C6-AF56-B98EDE154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9353008"/>
        <c:axId val="799352648"/>
      </c:scatterChart>
      <c:valAx>
        <c:axId val="799353008"/>
        <c:scaling>
          <c:orientation val="minMax"/>
          <c:max val="0.25"/>
          <c:min val="-0.1500000000000000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52648"/>
        <c:crosses val="autoZero"/>
        <c:crossBetween val="midCat"/>
      </c:valAx>
      <c:valAx>
        <c:axId val="79935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ΓΕΝΙΚΟΣ</a:t>
                </a:r>
                <a:r>
                  <a:rPr lang="el-GR" baseline="0"/>
                  <a:t> ΔΕΙΚΤΗΣ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774410774410775E-2"/>
              <c:y val="0.353761300670749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9353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ATTICA HOLDINGS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Sheet1!$G$2:$G$14</c:f>
              <c:numCache>
                <c:formatCode>0.0%</c:formatCode>
                <c:ptCount val="13"/>
                <c:pt idx="1">
                  <c:v>5.0203712647521347E-2</c:v>
                </c:pt>
                <c:pt idx="2">
                  <c:v>-3.1796474264489026E-2</c:v>
                </c:pt>
                <c:pt idx="3">
                  <c:v>9.858297253024953E-2</c:v>
                </c:pt>
                <c:pt idx="4">
                  <c:v>7.0008758023569666E-3</c:v>
                </c:pt>
                <c:pt idx="5">
                  <c:v>9.100066604649111E-2</c:v>
                </c:pt>
                <c:pt idx="6">
                  <c:v>7.2739289912765251E-2</c:v>
                </c:pt>
                <c:pt idx="7">
                  <c:v>-5.028736983698457E-2</c:v>
                </c:pt>
                <c:pt idx="8">
                  <c:v>-1.5718629596981077E-2</c:v>
                </c:pt>
                <c:pt idx="9">
                  <c:v>3.4208460795363188E-2</c:v>
                </c:pt>
                <c:pt idx="10">
                  <c:v>1.3612193567532904E-2</c:v>
                </c:pt>
                <c:pt idx="11">
                  <c:v>7.7811748556508728E-2</c:v>
                </c:pt>
                <c:pt idx="12">
                  <c:v>3.317584086283824E-3</c:v>
                </c:pt>
              </c:numCache>
            </c:numRef>
          </c:xVal>
          <c:yVal>
            <c:numRef>
              <c:f>Sheet1!$H$2:$H$14</c:f>
              <c:numCache>
                <c:formatCode>0.0%</c:formatCode>
                <c:ptCount val="13"/>
                <c:pt idx="1">
                  <c:v>-6.0240963855421825E-2</c:v>
                </c:pt>
                <c:pt idx="2">
                  <c:v>-9.8290598290598288E-2</c:v>
                </c:pt>
                <c:pt idx="3">
                  <c:v>4.7393364928911049E-3</c:v>
                </c:pt>
                <c:pt idx="4">
                  <c:v>-3.7735849056603807E-2</c:v>
                </c:pt>
                <c:pt idx="5">
                  <c:v>3.4313725490195998E-2</c:v>
                </c:pt>
                <c:pt idx="6">
                  <c:v>4.7393364928909998E-2</c:v>
                </c:pt>
                <c:pt idx="7">
                  <c:v>-7.2398190045248931E-2</c:v>
                </c:pt>
                <c:pt idx="8">
                  <c:v>-8.2926829268292659E-2</c:v>
                </c:pt>
                <c:pt idx="9">
                  <c:v>-3.7234042553191404E-2</c:v>
                </c:pt>
                <c:pt idx="10">
                  <c:v>0</c:v>
                </c:pt>
                <c:pt idx="11">
                  <c:v>6.0773480662983353E-2</c:v>
                </c:pt>
                <c:pt idx="12">
                  <c:v>-9.3749999999999972E-2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C-450D-BF50-3FA6D8BAD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774232"/>
        <c:axId val="927774592"/>
      </c:scatterChart>
      <c:valAx>
        <c:axId val="927774232"/>
        <c:scaling>
          <c:orientation val="minMax"/>
          <c:max val="0.12000000000000001"/>
          <c:min val="-0.120000000000000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774592"/>
        <c:crosses val="autoZero"/>
        <c:crossBetween val="midCat"/>
        <c:majorUnit val="2.0000000000000004E-2"/>
      </c:valAx>
      <c:valAx>
        <c:axId val="927774592"/>
        <c:scaling>
          <c:orientation val="minMax"/>
          <c:max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ΓΕΝΙΚΟΣ</a:t>
                </a:r>
                <a:r>
                  <a:rPr lang="el-GR" baseline="0"/>
                  <a:t> ΔΕΙΚΤΗΣ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5.5555555555555558E-3"/>
              <c:y val="0.353761300670749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774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PREMIA PROPERTIES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Sheet2!$A$2:$A$14</c:f>
              <c:numCache>
                <c:formatCode>m/d/yyyy</c:formatCode>
                <c:ptCount val="13"/>
                <c:pt idx="0">
                  <c:v>45705</c:v>
                </c:pt>
                <c:pt idx="1">
                  <c:v>45733</c:v>
                </c:pt>
                <c:pt idx="2">
                  <c:v>45764</c:v>
                </c:pt>
                <c:pt idx="3">
                  <c:v>45794</c:v>
                </c:pt>
                <c:pt idx="4">
                  <c:v>45825</c:v>
                </c:pt>
                <c:pt idx="5">
                  <c:v>45855</c:v>
                </c:pt>
                <c:pt idx="6">
                  <c:v>45886</c:v>
                </c:pt>
                <c:pt idx="7">
                  <c:v>45917</c:v>
                </c:pt>
                <c:pt idx="8">
                  <c:v>45947</c:v>
                </c:pt>
                <c:pt idx="9">
                  <c:v>45978</c:v>
                </c:pt>
                <c:pt idx="10">
                  <c:v>46008</c:v>
                </c:pt>
                <c:pt idx="11">
                  <c:v>46039</c:v>
                </c:pt>
                <c:pt idx="12">
                  <c:v>46070</c:v>
                </c:pt>
              </c:numCache>
            </c:numRef>
          </c:cat>
          <c:val>
            <c:numRef>
              <c:f>Sheet2!$C$2:$C$14</c:f>
              <c:numCache>
                <c:formatCode>General</c:formatCode>
                <c:ptCount val="13"/>
                <c:pt idx="0">
                  <c:v>1.3</c:v>
                </c:pt>
                <c:pt idx="1">
                  <c:v>1.28</c:v>
                </c:pt>
                <c:pt idx="2">
                  <c:v>1.19</c:v>
                </c:pt>
                <c:pt idx="3">
                  <c:v>1.28</c:v>
                </c:pt>
                <c:pt idx="4">
                  <c:v>1.32</c:v>
                </c:pt>
                <c:pt idx="5">
                  <c:v>1.34</c:v>
                </c:pt>
                <c:pt idx="6">
                  <c:v>1.42</c:v>
                </c:pt>
                <c:pt idx="7">
                  <c:v>1.34</c:v>
                </c:pt>
                <c:pt idx="8">
                  <c:v>1.31</c:v>
                </c:pt>
                <c:pt idx="9">
                  <c:v>1.33</c:v>
                </c:pt>
                <c:pt idx="10">
                  <c:v>1.37</c:v>
                </c:pt>
                <c:pt idx="11">
                  <c:v>1.42</c:v>
                </c:pt>
                <c:pt idx="12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3-447A-9863-5CEDA3D53048}"/>
            </c:ext>
          </c:extLst>
        </c:ser>
        <c:ser>
          <c:idx val="1"/>
          <c:order val="1"/>
          <c:tx>
            <c:strRef>
              <c:f>Sheet2!$D$1</c:f>
              <c:strCache>
                <c:ptCount val="1"/>
                <c:pt idx="0">
                  <c:v>ONYX TOURISTIKI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Sheet2!$A$2:$A$14</c:f>
              <c:numCache>
                <c:formatCode>m/d/yyyy</c:formatCode>
                <c:ptCount val="13"/>
                <c:pt idx="0">
                  <c:v>45705</c:v>
                </c:pt>
                <c:pt idx="1">
                  <c:v>45733</c:v>
                </c:pt>
                <c:pt idx="2">
                  <c:v>45764</c:v>
                </c:pt>
                <c:pt idx="3">
                  <c:v>45794</c:v>
                </c:pt>
                <c:pt idx="4">
                  <c:v>45825</c:v>
                </c:pt>
                <c:pt idx="5">
                  <c:v>45855</c:v>
                </c:pt>
                <c:pt idx="6">
                  <c:v>45886</c:v>
                </c:pt>
                <c:pt idx="7">
                  <c:v>45917</c:v>
                </c:pt>
                <c:pt idx="8">
                  <c:v>45947</c:v>
                </c:pt>
                <c:pt idx="9">
                  <c:v>45978</c:v>
                </c:pt>
                <c:pt idx="10">
                  <c:v>46008</c:v>
                </c:pt>
                <c:pt idx="11">
                  <c:v>46039</c:v>
                </c:pt>
                <c:pt idx="12">
                  <c:v>46070</c:v>
                </c:pt>
              </c:numCache>
            </c:numRef>
          </c:cat>
          <c:val>
            <c:numRef>
              <c:f>Sheet2!$D$2:$D$14</c:f>
              <c:numCache>
                <c:formatCode>General</c:formatCode>
                <c:ptCount val="13"/>
                <c:pt idx="0">
                  <c:v>1.28</c:v>
                </c:pt>
                <c:pt idx="1">
                  <c:v>1.1299999999999999</c:v>
                </c:pt>
                <c:pt idx="2">
                  <c:v>1.24</c:v>
                </c:pt>
                <c:pt idx="3">
                  <c:v>1.28</c:v>
                </c:pt>
                <c:pt idx="4">
                  <c:v>1.64</c:v>
                </c:pt>
                <c:pt idx="5">
                  <c:v>2</c:v>
                </c:pt>
                <c:pt idx="6">
                  <c:v>2.2999999999999998</c:v>
                </c:pt>
                <c:pt idx="7">
                  <c:v>2.1</c:v>
                </c:pt>
                <c:pt idx="8">
                  <c:v>2.3199999999999998</c:v>
                </c:pt>
                <c:pt idx="9">
                  <c:v>2.38</c:v>
                </c:pt>
                <c:pt idx="10">
                  <c:v>2.25</c:v>
                </c:pt>
                <c:pt idx="11">
                  <c:v>1.83</c:v>
                </c:pt>
                <c:pt idx="12">
                  <c:v>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3-447A-9863-5CEDA3D53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872328"/>
        <c:axId val="927871968"/>
      </c:lineChart>
      <c:dateAx>
        <c:axId val="9278723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871968"/>
        <c:crosses val="autoZero"/>
        <c:auto val="1"/>
        <c:lblOffset val="100"/>
        <c:baseTimeUnit val="months"/>
      </c:dateAx>
      <c:valAx>
        <c:axId val="927871968"/>
        <c:scaling>
          <c:orientation val="minMax"/>
          <c:min val="1.1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872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552450</xdr:colOff>
      <xdr:row>0</xdr:row>
      <xdr:rowOff>1587</xdr:rowOff>
    </xdr:from>
    <xdr:to>
      <xdr:col>24</xdr:col>
      <xdr:colOff>390525</xdr:colOff>
      <xdr:row>14</xdr:row>
      <xdr:rowOff>77787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0305DA-BFB4-3563-A422-247383B47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0</xdr:row>
      <xdr:rowOff>42862</xdr:rowOff>
    </xdr:from>
    <xdr:to>
      <xdr:col>16</xdr:col>
      <xdr:colOff>419100</xdr:colOff>
      <xdr:row>14</xdr:row>
      <xdr:rowOff>119062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8B05C9-C928-2E17-FBD4-7726D85F8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42862</xdr:rowOff>
    </xdr:from>
    <xdr:to>
      <xdr:col>4</xdr:col>
      <xdr:colOff>581025</xdr:colOff>
      <xdr:row>28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4EC8C3-6109-4B91-A42E-6A9A11556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B23F-46FB-4676-8A8F-A194E3798424}">
  <dimension ref="A1:I17"/>
  <sheetViews>
    <sheetView tabSelected="1" zoomScale="110" zoomScaleNormal="110" workbookViewId="0"/>
  </sheetViews>
  <sheetFormatPr defaultRowHeight="14.5" x14ac:dyDescent="0.35"/>
  <cols>
    <col min="1" max="1" width="10.08984375" bestFit="1" customWidth="1"/>
    <col min="2" max="2" width="16.1796875" bestFit="1" customWidth="1"/>
    <col min="3" max="3" width="15.81640625" bestFit="1" customWidth="1"/>
    <col min="4" max="4" width="12.6328125" bestFit="1" customWidth="1"/>
    <col min="6" max="6" width="10.08984375" bestFit="1" customWidth="1"/>
    <col min="7" max="7" width="14.7265625" bestFit="1" customWidth="1"/>
    <col min="8" max="8" width="15.81640625" bestFit="1" customWidth="1"/>
    <col min="9" max="9" width="12.6328125" bestFit="1" customWidth="1"/>
  </cols>
  <sheetData>
    <row r="1" spans="1:9" x14ac:dyDescent="0.35">
      <c r="B1" s="3" t="s">
        <v>5</v>
      </c>
      <c r="C1" s="1" t="s">
        <v>2</v>
      </c>
      <c r="D1" s="1" t="s">
        <v>0</v>
      </c>
      <c r="G1" s="3" t="s">
        <v>5</v>
      </c>
      <c r="H1" s="3" t="str">
        <f>C1</f>
        <v>ATTICA HOLDINGS</v>
      </c>
      <c r="I1" s="1" t="s">
        <v>0</v>
      </c>
    </row>
    <row r="2" spans="1:9" x14ac:dyDescent="0.35">
      <c r="A2" s="2">
        <v>45705</v>
      </c>
      <c r="B2" s="4">
        <v>1615.02</v>
      </c>
      <c r="C2" s="4">
        <v>2.4900000000000002</v>
      </c>
      <c r="D2" s="4">
        <v>4.6900000000000004</v>
      </c>
    </row>
    <row r="3" spans="1:9" x14ac:dyDescent="0.35">
      <c r="A3" s="2">
        <v>45733</v>
      </c>
      <c r="B3" s="4">
        <v>1696.1</v>
      </c>
      <c r="C3" s="4">
        <v>2.34</v>
      </c>
      <c r="D3" s="4">
        <v>5.18</v>
      </c>
      <c r="F3" s="2">
        <v>45733</v>
      </c>
      <c r="G3" s="5">
        <f t="shared" ref="G3:G14" si="0">(B3-B2)/B2</f>
        <v>5.0203712647521347E-2</v>
      </c>
      <c r="H3" s="5">
        <f t="shared" ref="H3:H14" si="1">(C3-C2)/C2</f>
        <v>-6.0240963855421825E-2</v>
      </c>
      <c r="I3" s="5">
        <f t="shared" ref="I3:I14" si="2">(D3-D2)/D2</f>
        <v>0.10447761194029835</v>
      </c>
    </row>
    <row r="4" spans="1:9" x14ac:dyDescent="0.35">
      <c r="A4" s="2">
        <v>45764</v>
      </c>
      <c r="B4" s="4">
        <v>1642.17</v>
      </c>
      <c r="C4" s="4">
        <v>2.11</v>
      </c>
      <c r="D4" s="4">
        <v>4.7</v>
      </c>
      <c r="F4" s="2">
        <v>45764</v>
      </c>
      <c r="G4" s="5">
        <f t="shared" si="0"/>
        <v>-3.1796474264489026E-2</v>
      </c>
      <c r="H4" s="5">
        <f t="shared" si="1"/>
        <v>-9.8290598290598288E-2</v>
      </c>
      <c r="I4" s="5">
        <f t="shared" si="2"/>
        <v>-9.2664092664092576E-2</v>
      </c>
    </row>
    <row r="5" spans="1:9" x14ac:dyDescent="0.35">
      <c r="A5" s="2">
        <v>45794</v>
      </c>
      <c r="B5" s="4">
        <v>1804.06</v>
      </c>
      <c r="C5" s="4">
        <v>2.12</v>
      </c>
      <c r="D5" s="4">
        <v>5.52</v>
      </c>
      <c r="F5" s="2">
        <v>45794</v>
      </c>
      <c r="G5" s="5">
        <f t="shared" si="0"/>
        <v>9.858297253024953E-2</v>
      </c>
      <c r="H5" s="5">
        <f t="shared" si="1"/>
        <v>4.7393364928911049E-3</v>
      </c>
      <c r="I5" s="5">
        <f t="shared" si="2"/>
        <v>0.17446808510638284</v>
      </c>
    </row>
    <row r="6" spans="1:9" x14ac:dyDescent="0.35">
      <c r="A6" s="2">
        <v>45825</v>
      </c>
      <c r="B6" s="4">
        <v>1816.69</v>
      </c>
      <c r="C6" s="4">
        <v>2.04</v>
      </c>
      <c r="D6" s="4">
        <v>5.47</v>
      </c>
      <c r="F6" s="2">
        <v>45825</v>
      </c>
      <c r="G6" s="5">
        <f t="shared" si="0"/>
        <v>7.0008758023569666E-3</v>
      </c>
      <c r="H6" s="5">
        <f t="shared" si="1"/>
        <v>-3.7735849056603807E-2</v>
      </c>
      <c r="I6" s="5">
        <f t="shared" si="2"/>
        <v>-9.0579710144927227E-3</v>
      </c>
    </row>
    <row r="7" spans="1:9" x14ac:dyDescent="0.35">
      <c r="A7" s="2">
        <v>45855</v>
      </c>
      <c r="B7" s="4">
        <v>1982.01</v>
      </c>
      <c r="C7" s="4">
        <v>2.11</v>
      </c>
      <c r="D7" s="4">
        <v>6.69</v>
      </c>
      <c r="F7" s="2">
        <v>45855</v>
      </c>
      <c r="G7" s="5">
        <f t="shared" si="0"/>
        <v>9.100066604649111E-2</v>
      </c>
      <c r="H7" s="5">
        <f t="shared" si="1"/>
        <v>3.4313725490195998E-2</v>
      </c>
      <c r="I7" s="5">
        <f t="shared" si="2"/>
        <v>0.22303473491773321</v>
      </c>
    </row>
    <row r="8" spans="1:9" x14ac:dyDescent="0.35">
      <c r="A8" s="2">
        <v>45886</v>
      </c>
      <c r="B8" s="4">
        <v>2126.1799999999998</v>
      </c>
      <c r="C8" s="4">
        <v>2.21</v>
      </c>
      <c r="D8" s="4">
        <v>7.23</v>
      </c>
      <c r="F8" s="2">
        <v>45886</v>
      </c>
      <c r="G8" s="5">
        <f t="shared" si="0"/>
        <v>7.2739289912765251E-2</v>
      </c>
      <c r="H8" s="5">
        <f t="shared" si="1"/>
        <v>4.7393364928909998E-2</v>
      </c>
      <c r="I8" s="5">
        <f t="shared" si="2"/>
        <v>8.0717488789237665E-2</v>
      </c>
    </row>
    <row r="9" spans="1:9" x14ac:dyDescent="0.35">
      <c r="A9" s="2">
        <v>45917</v>
      </c>
      <c r="B9" s="4">
        <v>2019.26</v>
      </c>
      <c r="C9" s="4">
        <v>2.0499999999999998</v>
      </c>
      <c r="D9" s="4">
        <v>6.89</v>
      </c>
      <c r="F9" s="2">
        <v>45917</v>
      </c>
      <c r="G9" s="5">
        <f t="shared" si="0"/>
        <v>-5.028736983698457E-2</v>
      </c>
      <c r="H9" s="5">
        <f t="shared" si="1"/>
        <v>-7.2398190045248931E-2</v>
      </c>
      <c r="I9" s="5">
        <f t="shared" si="2"/>
        <v>-4.7026279391424723E-2</v>
      </c>
    </row>
    <row r="10" spans="1:9" x14ac:dyDescent="0.35">
      <c r="A10" s="2">
        <v>45947</v>
      </c>
      <c r="B10" s="4">
        <v>1987.52</v>
      </c>
      <c r="C10" s="4">
        <v>1.88</v>
      </c>
      <c r="D10" s="4">
        <v>6.89</v>
      </c>
      <c r="F10" s="2">
        <v>45947</v>
      </c>
      <c r="G10" s="5">
        <f t="shared" si="0"/>
        <v>-1.5718629596981077E-2</v>
      </c>
      <c r="H10" s="5">
        <f t="shared" si="1"/>
        <v>-8.2926829268292659E-2</v>
      </c>
      <c r="I10" s="5">
        <f t="shared" si="2"/>
        <v>0</v>
      </c>
    </row>
    <row r="11" spans="1:9" x14ac:dyDescent="0.35">
      <c r="A11" s="2">
        <v>45978</v>
      </c>
      <c r="B11" s="4">
        <v>2055.5100000000002</v>
      </c>
      <c r="C11" s="4">
        <v>1.81</v>
      </c>
      <c r="D11" s="4">
        <v>6.96</v>
      </c>
      <c r="F11" s="2">
        <v>45978</v>
      </c>
      <c r="G11" s="5">
        <f t="shared" si="0"/>
        <v>3.4208460795363188E-2</v>
      </c>
      <c r="H11" s="5">
        <f t="shared" si="1"/>
        <v>-3.7234042553191404E-2</v>
      </c>
      <c r="I11" s="5">
        <f t="shared" si="2"/>
        <v>1.0159651669085673E-2</v>
      </c>
    </row>
    <row r="12" spans="1:9" x14ac:dyDescent="0.35">
      <c r="A12" s="2">
        <v>46008</v>
      </c>
      <c r="B12" s="4">
        <v>2083.4899999999998</v>
      </c>
      <c r="C12" s="4">
        <v>1.81</v>
      </c>
      <c r="D12" s="4">
        <v>7.02</v>
      </c>
      <c r="F12" s="2">
        <v>46008</v>
      </c>
      <c r="G12" s="5">
        <f t="shared" si="0"/>
        <v>1.3612193567532904E-2</v>
      </c>
      <c r="H12" s="5">
        <f t="shared" si="1"/>
        <v>0</v>
      </c>
      <c r="I12" s="5">
        <f t="shared" si="2"/>
        <v>8.6206896551723582E-3</v>
      </c>
    </row>
    <row r="13" spans="1:9" x14ac:dyDescent="0.35">
      <c r="A13" s="2">
        <v>46039</v>
      </c>
      <c r="B13" s="4">
        <v>2245.61</v>
      </c>
      <c r="C13" s="4">
        <v>1.92</v>
      </c>
      <c r="D13" s="4">
        <v>8.1</v>
      </c>
      <c r="F13" s="2">
        <v>46039</v>
      </c>
      <c r="G13" s="5">
        <f t="shared" si="0"/>
        <v>7.7811748556508728E-2</v>
      </c>
      <c r="H13" s="5">
        <f t="shared" si="1"/>
        <v>6.0773480662983353E-2</v>
      </c>
      <c r="I13" s="5">
        <f t="shared" si="2"/>
        <v>0.15384615384615385</v>
      </c>
    </row>
    <row r="14" spans="1:9" x14ac:dyDescent="0.35">
      <c r="A14" s="2">
        <v>46070</v>
      </c>
      <c r="B14" s="4">
        <v>2253.06</v>
      </c>
      <c r="C14" s="4">
        <v>1.74</v>
      </c>
      <c r="D14" s="4">
        <v>8.07</v>
      </c>
      <c r="F14" s="2">
        <v>46070</v>
      </c>
      <c r="G14" s="5">
        <f t="shared" si="0"/>
        <v>3.317584086283824E-3</v>
      </c>
      <c r="H14" s="5">
        <f t="shared" si="1"/>
        <v>-9.3749999999999972E-2</v>
      </c>
      <c r="I14" s="5">
        <f t="shared" si="2"/>
        <v>-3.7037037037036249E-3</v>
      </c>
    </row>
    <row r="16" spans="1:9" x14ac:dyDescent="0.35">
      <c r="G16" t="s">
        <v>4</v>
      </c>
      <c r="H16" s="8">
        <f>SLOPE(H3:H14,$G$3:$G$14)</f>
        <v>0.92326375997562737</v>
      </c>
      <c r="I16" s="8">
        <f>SLOPE(I3:I14,$G$3:$G$14)</f>
        <v>1.8145129953806431</v>
      </c>
    </row>
    <row r="17" spans="7:9" x14ac:dyDescent="0.35">
      <c r="G17" t="s">
        <v>8</v>
      </c>
      <c r="H17" s="9">
        <f>STDEV(H3:H14)</f>
        <v>5.6226199806908003E-2</v>
      </c>
      <c r="I17" s="9">
        <f>STDEV(I3:I14)</f>
        <v>9.6326437787314298E-2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DBFA-3B0D-4748-A2AC-61F4B0567CE3}">
  <dimension ref="A1:J18"/>
  <sheetViews>
    <sheetView zoomScale="110" zoomScaleNormal="110" workbookViewId="0"/>
  </sheetViews>
  <sheetFormatPr defaultRowHeight="14.5" x14ac:dyDescent="0.35"/>
  <cols>
    <col min="1" max="1" width="10.08984375" bestFit="1" customWidth="1"/>
    <col min="2" max="2" width="16.1796875" bestFit="1" customWidth="1"/>
    <col min="3" max="3" width="18.81640625" bestFit="1" customWidth="1"/>
    <col min="4" max="4" width="16.26953125" bestFit="1" customWidth="1"/>
    <col min="7" max="7" width="15.7265625" bestFit="1" customWidth="1"/>
    <col min="8" max="8" width="16.1796875" bestFit="1" customWidth="1"/>
    <col min="9" max="9" width="18.81640625" bestFit="1" customWidth="1"/>
    <col min="10" max="10" width="16.26953125" bestFit="1" customWidth="1"/>
  </cols>
  <sheetData>
    <row r="1" spans="1:10" x14ac:dyDescent="0.35">
      <c r="B1" s="3" t="s">
        <v>5</v>
      </c>
      <c r="C1" s="3" t="s">
        <v>3</v>
      </c>
      <c r="D1" s="3" t="s">
        <v>1</v>
      </c>
      <c r="H1" s="3" t="s">
        <v>5</v>
      </c>
      <c r="I1" s="3" t="s">
        <v>3</v>
      </c>
      <c r="J1" s="3" t="s">
        <v>1</v>
      </c>
    </row>
    <row r="2" spans="1:10" x14ac:dyDescent="0.35">
      <c r="A2" s="2">
        <v>45705</v>
      </c>
      <c r="B2" s="4">
        <v>1615.02</v>
      </c>
      <c r="C2" s="4">
        <v>1.3</v>
      </c>
      <c r="D2" s="4">
        <v>1.28</v>
      </c>
    </row>
    <row r="3" spans="1:10" x14ac:dyDescent="0.35">
      <c r="A3" s="2">
        <v>45733</v>
      </c>
      <c r="B3" s="4">
        <v>1696.1</v>
      </c>
      <c r="C3" s="4">
        <v>1.28</v>
      </c>
      <c r="D3" s="4">
        <v>1.1299999999999999</v>
      </c>
      <c r="G3" s="2">
        <v>45733</v>
      </c>
      <c r="H3" s="5">
        <f t="shared" ref="H3:H14" si="0">(B3-B2)/B2</f>
        <v>5.0203712647521347E-2</v>
      </c>
      <c r="I3" s="5">
        <f t="shared" ref="I3:I14" si="1">(C3-C2)/C2</f>
        <v>-1.5384615384615398E-2</v>
      </c>
      <c r="J3" s="5">
        <f t="shared" ref="J3:J14" si="2">(D3-D2)/D2</f>
        <v>-0.1171875000000001</v>
      </c>
    </row>
    <row r="4" spans="1:10" x14ac:dyDescent="0.35">
      <c r="A4" s="2">
        <v>45764</v>
      </c>
      <c r="B4" s="4">
        <v>1642.17</v>
      </c>
      <c r="C4" s="4">
        <v>1.19</v>
      </c>
      <c r="D4" s="4">
        <v>1.24</v>
      </c>
      <c r="G4" s="2">
        <v>45764</v>
      </c>
      <c r="H4" s="5">
        <f t="shared" si="0"/>
        <v>-3.1796474264489026E-2</v>
      </c>
      <c r="I4" s="5">
        <f t="shared" si="1"/>
        <v>-7.0312500000000056E-2</v>
      </c>
      <c r="J4" s="5">
        <f t="shared" si="2"/>
        <v>9.7345132743362928E-2</v>
      </c>
    </row>
    <row r="5" spans="1:10" x14ac:dyDescent="0.35">
      <c r="A5" s="2">
        <v>45794</v>
      </c>
      <c r="B5" s="4">
        <v>1804.06</v>
      </c>
      <c r="C5" s="4">
        <v>1.28</v>
      </c>
      <c r="D5" s="4">
        <v>1.28</v>
      </c>
      <c r="G5" s="2">
        <v>45794</v>
      </c>
      <c r="H5" s="5">
        <f t="shared" si="0"/>
        <v>9.858297253024953E-2</v>
      </c>
      <c r="I5" s="5">
        <f t="shared" si="1"/>
        <v>7.5630252100840401E-2</v>
      </c>
      <c r="J5" s="5">
        <f t="shared" si="2"/>
        <v>3.2258064516129059E-2</v>
      </c>
    </row>
    <row r="6" spans="1:10" x14ac:dyDescent="0.35">
      <c r="A6" s="2">
        <v>45825</v>
      </c>
      <c r="B6" s="4">
        <v>1816.69</v>
      </c>
      <c r="C6" s="4">
        <v>1.32</v>
      </c>
      <c r="D6" s="4">
        <v>1.64</v>
      </c>
      <c r="G6" s="2">
        <v>45825</v>
      </c>
      <c r="H6" s="5">
        <f t="shared" si="0"/>
        <v>7.0008758023569666E-3</v>
      </c>
      <c r="I6" s="5">
        <f t="shared" si="1"/>
        <v>3.1250000000000028E-2</v>
      </c>
      <c r="J6" s="5">
        <f t="shared" si="2"/>
        <v>0.28124999999999989</v>
      </c>
    </row>
    <row r="7" spans="1:10" x14ac:dyDescent="0.35">
      <c r="A7" s="2">
        <v>45855</v>
      </c>
      <c r="B7" s="4">
        <v>1982.01</v>
      </c>
      <c r="C7" s="4">
        <v>1.34</v>
      </c>
      <c r="D7" s="4">
        <v>2</v>
      </c>
      <c r="G7" s="2">
        <v>45855</v>
      </c>
      <c r="H7" s="5">
        <f t="shared" si="0"/>
        <v>9.100066604649111E-2</v>
      </c>
      <c r="I7" s="5">
        <f t="shared" si="1"/>
        <v>1.5151515151515164E-2</v>
      </c>
      <c r="J7" s="5">
        <f t="shared" si="2"/>
        <v>0.2195121951219513</v>
      </c>
    </row>
    <row r="8" spans="1:10" x14ac:dyDescent="0.35">
      <c r="A8" s="2">
        <v>45886</v>
      </c>
      <c r="B8" s="4">
        <v>2126.1799999999998</v>
      </c>
      <c r="C8" s="4">
        <v>1.42</v>
      </c>
      <c r="D8" s="4">
        <v>2.2999999999999998</v>
      </c>
      <c r="G8" s="2">
        <v>45886</v>
      </c>
      <c r="H8" s="5">
        <f t="shared" si="0"/>
        <v>7.2739289912765251E-2</v>
      </c>
      <c r="I8" s="5">
        <f t="shared" si="1"/>
        <v>5.9701492537313314E-2</v>
      </c>
      <c r="J8" s="5">
        <f t="shared" si="2"/>
        <v>0.14999999999999991</v>
      </c>
    </row>
    <row r="9" spans="1:10" x14ac:dyDescent="0.35">
      <c r="A9" s="2">
        <v>45917</v>
      </c>
      <c r="B9" s="4">
        <v>2019.26</v>
      </c>
      <c r="C9" s="4">
        <v>1.34</v>
      </c>
      <c r="D9" s="4">
        <v>2.1</v>
      </c>
      <c r="G9" s="2">
        <v>45917</v>
      </c>
      <c r="H9" s="5">
        <f t="shared" si="0"/>
        <v>-5.028736983698457E-2</v>
      </c>
      <c r="I9" s="5">
        <f t="shared" si="1"/>
        <v>-5.6338028169013982E-2</v>
      </c>
      <c r="J9" s="5">
        <f t="shared" si="2"/>
        <v>-8.6956521739130321E-2</v>
      </c>
    </row>
    <row r="10" spans="1:10" x14ac:dyDescent="0.35">
      <c r="A10" s="2">
        <v>45947</v>
      </c>
      <c r="B10" s="4">
        <v>1987.52</v>
      </c>
      <c r="C10" s="4">
        <v>1.31</v>
      </c>
      <c r="D10" s="4">
        <v>2.3199999999999998</v>
      </c>
      <c r="G10" s="2">
        <v>45947</v>
      </c>
      <c r="H10" s="5">
        <f t="shared" si="0"/>
        <v>-1.5718629596981077E-2</v>
      </c>
      <c r="I10" s="5">
        <f t="shared" si="1"/>
        <v>-2.2388059701492557E-2</v>
      </c>
      <c r="J10" s="5">
        <f t="shared" si="2"/>
        <v>0.10476190476190464</v>
      </c>
    </row>
    <row r="11" spans="1:10" x14ac:dyDescent="0.35">
      <c r="A11" s="2">
        <v>45978</v>
      </c>
      <c r="B11" s="4">
        <v>2055.5100000000002</v>
      </c>
      <c r="C11" s="4">
        <v>1.33</v>
      </c>
      <c r="D11" s="4">
        <v>2.38</v>
      </c>
      <c r="G11" s="2">
        <v>45978</v>
      </c>
      <c r="H11" s="5">
        <f t="shared" si="0"/>
        <v>3.4208460795363188E-2</v>
      </c>
      <c r="I11" s="5">
        <f t="shared" si="1"/>
        <v>1.5267175572519097E-2</v>
      </c>
      <c r="J11" s="5">
        <f t="shared" si="2"/>
        <v>2.5862068965517265E-2</v>
      </c>
    </row>
    <row r="12" spans="1:10" x14ac:dyDescent="0.35">
      <c r="A12" s="2">
        <v>46008</v>
      </c>
      <c r="B12" s="4">
        <v>2083.4899999999998</v>
      </c>
      <c r="C12" s="4">
        <v>1.37</v>
      </c>
      <c r="D12" s="4">
        <v>2.25</v>
      </c>
      <c r="G12" s="2">
        <v>46008</v>
      </c>
      <c r="H12" s="5">
        <f t="shared" si="0"/>
        <v>1.3612193567532904E-2</v>
      </c>
      <c r="I12" s="5">
        <f t="shared" si="1"/>
        <v>3.0075187969924838E-2</v>
      </c>
      <c r="J12" s="5">
        <f t="shared" si="2"/>
        <v>-5.4621848739495757E-2</v>
      </c>
    </row>
    <row r="13" spans="1:10" x14ac:dyDescent="0.35">
      <c r="A13" s="2">
        <v>46039</v>
      </c>
      <c r="B13" s="4">
        <v>2245.61</v>
      </c>
      <c r="C13" s="4">
        <v>1.42</v>
      </c>
      <c r="D13" s="4">
        <v>1.83</v>
      </c>
      <c r="G13" s="2">
        <v>46039</v>
      </c>
      <c r="H13" s="5">
        <f t="shared" si="0"/>
        <v>7.7811748556508728E-2</v>
      </c>
      <c r="I13" s="5">
        <f t="shared" si="1"/>
        <v>3.6496350364963369E-2</v>
      </c>
      <c r="J13" s="5">
        <f t="shared" si="2"/>
        <v>-0.18666666666666665</v>
      </c>
    </row>
    <row r="14" spans="1:10" x14ac:dyDescent="0.35">
      <c r="A14" s="2">
        <v>46070</v>
      </c>
      <c r="B14" s="4">
        <v>2253.06</v>
      </c>
      <c r="C14" s="4">
        <v>1.35</v>
      </c>
      <c r="D14" s="4">
        <v>1.59</v>
      </c>
      <c r="G14" s="2">
        <v>46070</v>
      </c>
      <c r="H14" s="5">
        <f t="shared" si="0"/>
        <v>3.317584086283824E-3</v>
      </c>
      <c r="I14" s="5">
        <f t="shared" si="1"/>
        <v>-4.9295774647887217E-2</v>
      </c>
      <c r="J14" s="5">
        <f t="shared" si="2"/>
        <v>-0.13114754098360654</v>
      </c>
    </row>
    <row r="16" spans="1:10" x14ac:dyDescent="0.35">
      <c r="G16" t="s">
        <v>6</v>
      </c>
      <c r="H16" s="5">
        <f>STDEV(H3:H14)</f>
        <v>4.9378409695866071E-2</v>
      </c>
      <c r="I16" s="5">
        <f>STDEV(I3:I14)</f>
        <v>4.6747500961604981E-2</v>
      </c>
      <c r="J16" s="5">
        <f>STDEV(J3:J14)</f>
        <v>0.14738650837223582</v>
      </c>
    </row>
    <row r="17" spans="7:10" x14ac:dyDescent="0.35">
      <c r="G17" t="s">
        <v>4</v>
      </c>
      <c r="H17" s="4"/>
      <c r="I17" s="6">
        <f>SLOPE(I3:I14,$H$3:$H$14)</f>
        <v>0.75298772955791748</v>
      </c>
      <c r="J17" s="6">
        <f>SLOPE(J3:J14,$H$3:$H$14)</f>
        <v>0.19358972361446963</v>
      </c>
    </row>
    <row r="18" spans="7:10" x14ac:dyDescent="0.35">
      <c r="G18" t="s">
        <v>7</v>
      </c>
      <c r="H18" s="4"/>
      <c r="I18" s="7">
        <f>CORREL(I3:I14,$H$3:$H$14)</f>
        <v>0.79536522469102489</v>
      </c>
      <c r="J18" s="7">
        <f>CORREL(J3:J14,$H$3:$H$14)</f>
        <v>6.4857718600690326E-2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KASIMATIS</dc:creator>
  <cp:lastModifiedBy>KONSTANTINOS KASIMATIS</cp:lastModifiedBy>
  <dcterms:created xsi:type="dcterms:W3CDTF">2026-02-18T06:10:56Z</dcterms:created>
  <dcterms:modified xsi:type="dcterms:W3CDTF">2026-02-18T11:13:11Z</dcterms:modified>
</cp:coreProperties>
</file>