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uebgr-my.sharepoint.com/personal/ldoukakis_aueb_gr/Documents/Desktop/Υπογραφήηηη/"/>
    </mc:Choice>
  </mc:AlternateContent>
  <xr:revisionPtr revIDLastSave="44" documentId="8_{79D8D74C-E172-4412-8BC9-E6E0AB072BDD}" xr6:coauthVersionLast="47" xr6:coauthVersionMax="47" xr10:uidLastSave="{D1D12D8B-4DA7-47DC-BDD9-31B8C598AEA7}"/>
  <bookViews>
    <workbookView xWindow="-110" yWindow="-110" windowWidth="19420" windowHeight="10300" activeTab="1" xr2:uid="{49EF321A-54FB-439A-A740-27174D223C97}"/>
  </bookViews>
  <sheets>
    <sheet name="Income statement" sheetId="1" r:id="rId1"/>
    <sheet name="Balance Sheet" sheetId="2" r:id="rId2"/>
    <sheet name="Assignment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4" l="1"/>
  <c r="B11" i="1" l="1"/>
  <c r="B26" i="1"/>
  <c r="B5" i="1"/>
  <c r="B12" i="1" l="1"/>
  <c r="B18" i="1" s="1"/>
  <c r="B21" i="1" s="1"/>
  <c r="B29" i="1" s="1"/>
  <c r="W9" i="4"/>
  <c r="B44" i="2" l="1"/>
  <c r="B40" i="2"/>
  <c r="B29" i="2"/>
  <c r="B35" i="2" s="1"/>
  <c r="B9" i="2"/>
  <c r="B18" i="2" s="1"/>
  <c r="B46" i="2" l="1"/>
  <c r="B47" i="2" s="1"/>
  <c r="C4" i="4"/>
</calcChain>
</file>

<file path=xl/sharedStrings.xml><?xml version="1.0" encoding="utf-8"?>
<sst xmlns="http://schemas.openxmlformats.org/spreadsheetml/2006/main" count="76" uniqueCount="72">
  <si>
    <t>Dec' 21</t>
  </si>
  <si>
    <t>Cost of Goods Sold</t>
  </si>
  <si>
    <t>GROSS PROFIT</t>
  </si>
  <si>
    <t>Selling General Admin Exp.</t>
  </si>
  <si>
    <t>R&amp;D Expenses</t>
  </si>
  <si>
    <t>Amortization of Goodwill and Intangible assets</t>
  </si>
  <si>
    <t>Interest expense</t>
  </si>
  <si>
    <t>Curency exchange  gain(loss)</t>
  </si>
  <si>
    <t>Operating Income</t>
  </si>
  <si>
    <t>Other non operating income (expenses)</t>
  </si>
  <si>
    <t>Earnings from cons. Ops</t>
  </si>
  <si>
    <t>Earnings of Discontinued Ops</t>
  </si>
  <si>
    <t>Minority Interest</t>
  </si>
  <si>
    <t>Net Income</t>
  </si>
  <si>
    <t>Restructing Changes</t>
  </si>
  <si>
    <t>EBT,excl. Unusual Items</t>
  </si>
  <si>
    <t>EBT,incl. Unusual Items</t>
  </si>
  <si>
    <t>Assets</t>
  </si>
  <si>
    <t>Current Assets:</t>
  </si>
  <si>
    <t>Cash &amp; Cash equivalents</t>
  </si>
  <si>
    <t>Accounts receivable</t>
  </si>
  <si>
    <t>Other current assets</t>
  </si>
  <si>
    <t>Total current assets</t>
  </si>
  <si>
    <t>Property and  equipment</t>
  </si>
  <si>
    <t>Goodwill</t>
  </si>
  <si>
    <t>Other long-term assets</t>
  </si>
  <si>
    <t>Total assets</t>
  </si>
  <si>
    <t>Current Liabilities</t>
  </si>
  <si>
    <t>Long-term Debt, current portion</t>
  </si>
  <si>
    <t>Total current liabilities</t>
  </si>
  <si>
    <t>Total liabilities</t>
  </si>
  <si>
    <t>December 2021</t>
  </si>
  <si>
    <t>Other Receivables,</t>
  </si>
  <si>
    <t>Acc.Depreciation</t>
  </si>
  <si>
    <t>Other intangible assets</t>
  </si>
  <si>
    <t>Deferred Tax Assets Long-Term</t>
  </si>
  <si>
    <t>Deferred Charges Long-Term</t>
  </si>
  <si>
    <t>Liabilities</t>
  </si>
  <si>
    <t xml:space="preserve">Accounts payable </t>
  </si>
  <si>
    <t>Accrued expenses</t>
  </si>
  <si>
    <t>Lease liabilities, current portion</t>
  </si>
  <si>
    <t>Current Income Taxes Payable</t>
  </si>
  <si>
    <t>Unearned Revenue Current</t>
  </si>
  <si>
    <t>Other current liabilities</t>
  </si>
  <si>
    <t>Long-term Leases</t>
  </si>
  <si>
    <t>Long-term Debt</t>
  </si>
  <si>
    <t>Unearned Revenue Non Current</t>
  </si>
  <si>
    <t>Deferred Tax Liability Non Current</t>
  </si>
  <si>
    <t>Other Non Current Liabilities</t>
  </si>
  <si>
    <t>Equity</t>
  </si>
  <si>
    <t>Retaines Earnings</t>
  </si>
  <si>
    <t>Comprehensive Income and Other</t>
  </si>
  <si>
    <t>Total Common Equity</t>
  </si>
  <si>
    <t>Total Equity</t>
  </si>
  <si>
    <t>Total Liabilities &amp; Equity</t>
  </si>
  <si>
    <t>Journal Enties</t>
  </si>
  <si>
    <t>DB</t>
  </si>
  <si>
    <t>Accounts payable</t>
  </si>
  <si>
    <t>Inventory</t>
  </si>
  <si>
    <t>Adjusting Entries</t>
  </si>
  <si>
    <t xml:space="preserve"> Adjusted Trial Balance </t>
  </si>
  <si>
    <t>Income Statement</t>
  </si>
  <si>
    <t>Balance Sheet</t>
  </si>
  <si>
    <t>Income tax expense</t>
  </si>
  <si>
    <t>`</t>
  </si>
  <si>
    <t>Total operating expenses</t>
  </si>
  <si>
    <t>*1000</t>
  </si>
  <si>
    <t>1.Purchase of Inventory on Credit</t>
  </si>
  <si>
    <t>Trial Balance</t>
  </si>
  <si>
    <t>CB</t>
  </si>
  <si>
    <t>Liabilities &amp; Equity</t>
  </si>
  <si>
    <t>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</si>
</sst>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2" x14ac:knownFonts="1"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sz val="11"/>
      <color rgb="FFFF0000"/>
      <name val="Aptos Narrow"/>
      <family val="2"/>
      <charset val="161"/>
      <scheme val="minor"/>
    </font>
    <font>
      <b/>
      <sz val="11"/>
      <color theme="1"/>
      <name val="Aptos Narrow"/>
      <family val="2"/>
      <charset val="161"/>
      <scheme val="minor"/>
    </font>
    <font>
      <b/>
      <sz val="12"/>
      <color theme="1"/>
      <name val="Aptos Narrow"/>
      <family val="2"/>
      <charset val="161"/>
      <scheme val="minor"/>
    </font>
    <font>
      <sz val="11"/>
      <name val="Aptos Narrow"/>
      <family val="2"/>
      <charset val="161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9">
    <xf numFmtId="0" fontId="0" fillId="0" borderId="0" xfId="0"/>
    <xf numFmtId="43" fontId="0" fillId="0" borderId="0" xfId="1" applyFont="1"/>
    <xf numFmtId="0" fontId="2" fillId="0" borderId="0" xfId="0" applyFont="1"/>
    <xf numFmtId="0" fontId="3" fillId="0" borderId="0" xfId="0" applyFont="1"/>
    <xf numFmtId="43" fontId="0" fillId="0" borderId="0" xfId="0" applyNumberFormat="1"/>
    <xf numFmtId="0" fontId="4" fillId="0" borderId="0" xfId="0" applyFont="1"/>
    <xf numFmtId="164" fontId="0" fillId="0" borderId="0" xfId="0" applyNumberFormat="1"/>
    <xf numFmtId="0" fontId="0" fillId="0" borderId="0" xfId="0" applyAlignment="1">
      <alignment wrapText="1"/>
    </xf>
    <xf numFmtId="43" fontId="2" fillId="0" borderId="0" xfId="1" applyFont="1"/>
    <xf numFmtId="164" fontId="2" fillId="0" borderId="0" xfId="0" applyNumberFormat="1" applyFont="1"/>
    <xf numFmtId="0" fontId="2" fillId="0" borderId="1" xfId="0" applyFont="1" applyBorder="1"/>
    <xf numFmtId="0" fontId="0" fillId="0" borderId="2" xfId="0" applyBorder="1"/>
    <xf numFmtId="43" fontId="0" fillId="0" borderId="2" xfId="1" applyFont="1" applyBorder="1"/>
    <xf numFmtId="43" fontId="3" fillId="0" borderId="0" xfId="1" applyFont="1"/>
    <xf numFmtId="0" fontId="0" fillId="0" borderId="3" xfId="0" applyBorder="1"/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43" fontId="0" fillId="0" borderId="0" xfId="1" applyFont="1" applyBorder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8" fillId="0" borderId="0" xfId="0" applyFont="1" applyAlignment="1">
      <alignment vertical="top" wrapText="1"/>
    </xf>
    <xf numFmtId="0" fontId="8" fillId="2" borderId="0" xfId="0" applyFont="1" applyFill="1" applyAlignment="1">
      <alignment vertical="top" wrapText="1"/>
    </xf>
    <xf numFmtId="43" fontId="0" fillId="2" borderId="0" xfId="1" applyFont="1" applyFill="1"/>
    <xf numFmtId="43" fontId="3" fillId="2" borderId="0" xfId="1" applyFont="1" applyFill="1"/>
    <xf numFmtId="43" fontId="2" fillId="2" borderId="0" xfId="1" applyFont="1" applyFill="1"/>
    <xf numFmtId="0" fontId="7" fillId="2" borderId="0" xfId="0" applyFont="1" applyFill="1" applyAlignment="1">
      <alignment vertical="center"/>
    </xf>
    <xf numFmtId="43" fontId="0" fillId="0" borderId="0" xfId="1" applyFont="1" applyAlignment="1">
      <alignment horizontal="right" vertical="center"/>
    </xf>
    <xf numFmtId="164" fontId="0" fillId="0" borderId="4" xfId="0" applyNumberFormat="1" applyBorder="1"/>
    <xf numFmtId="164" fontId="0" fillId="0" borderId="5" xfId="0" applyNumberFormat="1" applyBorder="1"/>
    <xf numFmtId="0" fontId="0" fillId="0" borderId="0" xfId="0" applyAlignment="1">
      <alignment horizontal="left"/>
    </xf>
    <xf numFmtId="0" fontId="9" fillId="0" borderId="0" xfId="0" applyFont="1"/>
    <xf numFmtId="164" fontId="9" fillId="0" borderId="0" xfId="0" applyNumberFormat="1" applyFont="1"/>
    <xf numFmtId="0" fontId="9" fillId="0" borderId="3" xfId="0" applyFont="1" applyBorder="1"/>
    <xf numFmtId="0" fontId="0" fillId="0" borderId="0" xfId="0" applyAlignment="1">
      <alignment horizontal="left" indent="1"/>
    </xf>
    <xf numFmtId="43" fontId="0" fillId="0" borderId="0" xfId="1" applyFont="1" applyFill="1" applyBorder="1" applyAlignment="1">
      <alignment horizontal="left"/>
    </xf>
    <xf numFmtId="0" fontId="9" fillId="0" borderId="0" xfId="0" applyFont="1" applyAlignment="1">
      <alignment horizontal="left" vertical="top"/>
    </xf>
    <xf numFmtId="43" fontId="2" fillId="0" borderId="0" xfId="1" applyFont="1" applyBorder="1"/>
    <xf numFmtId="43" fontId="4" fillId="0" borderId="0" xfId="1" applyFont="1"/>
    <xf numFmtId="43" fontId="0" fillId="0" borderId="0" xfId="1" applyFont="1" applyFill="1" applyBorder="1"/>
    <xf numFmtId="43" fontId="0" fillId="0" borderId="1" xfId="1" applyFont="1" applyBorder="1"/>
    <xf numFmtId="43" fontId="0" fillId="0" borderId="0" xfId="1" applyFont="1" applyBorder="1" applyAlignment="1"/>
    <xf numFmtId="0" fontId="0" fillId="0" borderId="6" xfId="0" applyBorder="1" applyAlignment="1">
      <alignment horizontal="left" indent="2"/>
    </xf>
    <xf numFmtId="0" fontId="9" fillId="0" borderId="6" xfId="0" applyFont="1" applyBorder="1"/>
    <xf numFmtId="164" fontId="9" fillId="0" borderId="6" xfId="0" applyNumberFormat="1" applyFont="1" applyBorder="1"/>
    <xf numFmtId="0" fontId="10" fillId="0" borderId="0" xfId="0" applyFont="1"/>
    <xf numFmtId="0" fontId="11" fillId="0" borderId="0" xfId="0" applyFont="1"/>
    <xf numFmtId="0" fontId="10" fillId="2" borderId="0" xfId="0" applyFont="1" applyFill="1"/>
    <xf numFmtId="0" fontId="10" fillId="0" borderId="0" xfId="0" applyFont="1" applyAlignment="1">
      <alignment horizontal="left"/>
    </xf>
    <xf numFmtId="0" fontId="0" fillId="0" borderId="0" xfId="0" applyFill="1"/>
    <xf numFmtId="0" fontId="8" fillId="0" borderId="0" xfId="0" applyFont="1" applyAlignment="1">
      <alignment horizontal="left" vertical="top" wrapText="1"/>
    </xf>
    <xf numFmtId="43" fontId="0" fillId="0" borderId="0" xfId="1" applyFont="1" applyFill="1"/>
    <xf numFmtId="43" fontId="0" fillId="0" borderId="0" xfId="0" applyNumberFormat="1" applyFill="1"/>
    <xf numFmtId="43" fontId="6" fillId="0" borderId="0" xfId="0" applyNumberFormat="1" applyFont="1" applyFill="1"/>
    <xf numFmtId="164" fontId="0" fillId="0" borderId="0" xfId="0" applyNumberFormat="1" applyFill="1"/>
    <xf numFmtId="164" fontId="6" fillId="0" borderId="0" xfId="0" applyNumberFormat="1" applyFont="1" applyFill="1"/>
    <xf numFmtId="43" fontId="0" fillId="0" borderId="0" xfId="0" applyNumberFormat="1" applyFill="1" applyAlignment="1">
      <alignment horizontal="right"/>
    </xf>
    <xf numFmtId="43" fontId="0" fillId="0" borderId="0" xfId="1" applyFont="1" applyFill="1" applyAlignment="1">
      <alignment horizontal="right" vertical="center"/>
    </xf>
    <xf numFmtId="43" fontId="0" fillId="0" borderId="0" xfId="1" applyFont="1" applyFill="1" applyBorder="1" applyAlignment="1">
      <alignment horizontal="right" vertical="center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left"/>
    </xf>
    <xf numFmtId="0" fontId="2" fillId="0" borderId="0" xfId="0" applyFont="1" applyFill="1"/>
    <xf numFmtId="43" fontId="2" fillId="0" borderId="0" xfId="1" applyFont="1" applyFill="1" applyBorder="1"/>
    <xf numFmtId="0" fontId="3" fillId="0" borderId="0" xfId="0" applyFont="1" applyFill="1"/>
    <xf numFmtId="43" fontId="3" fillId="0" borderId="0" xfId="1" applyFont="1" applyFill="1" applyAlignment="1">
      <alignment horizontal="right" vertical="center"/>
    </xf>
    <xf numFmtId="0" fontId="2" fillId="0" borderId="0" xfId="0" applyFont="1" applyFill="1" applyBorder="1"/>
    <xf numFmtId="164" fontId="2" fillId="0" borderId="0" xfId="0" applyNumberFormat="1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43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/>
    <xf numFmtId="164" fontId="0" fillId="0" borderId="0" xfId="0" applyNumberFormat="1" applyFill="1" applyBorder="1" applyAlignment="1">
      <alignment horizontal="left"/>
    </xf>
    <xf numFmtId="43" fontId="0" fillId="0" borderId="0" xfId="0" applyNumberFormat="1" applyFill="1" applyBorder="1"/>
    <xf numFmtId="0" fontId="0" fillId="0" borderId="0" xfId="0" applyFill="1" applyBorder="1" applyAlignment="1">
      <alignment wrapText="1"/>
    </xf>
    <xf numFmtId="0" fontId="4" fillId="0" borderId="0" xfId="0" applyFont="1" applyFill="1" applyBorder="1"/>
    <xf numFmtId="43" fontId="4" fillId="0" borderId="0" xfId="1" applyFont="1" applyFill="1" applyBorder="1" applyAlignment="1">
      <alignment horizontal="right" vertical="center"/>
    </xf>
  </cellXfs>
  <cellStyles count="3">
    <cellStyle name="Comma" xfId="1" builtinId="3"/>
    <cellStyle name="Comma 2" xfId="2" xr:uid="{87A2D666-BF33-4A47-979E-9C60EE52315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B30FD-9EF2-4574-A94E-9F91B2D2C6AA}">
  <dimension ref="A1:D31"/>
  <sheetViews>
    <sheetView workbookViewId="0">
      <selection activeCell="F6" sqref="F6"/>
    </sheetView>
  </sheetViews>
  <sheetFormatPr defaultRowHeight="14.5" x14ac:dyDescent="0.35"/>
  <cols>
    <col min="1" max="1" width="26.36328125" bestFit="1" customWidth="1"/>
    <col min="2" max="2" width="15.36328125" bestFit="1" customWidth="1"/>
    <col min="4" max="4" width="11.81640625" bestFit="1" customWidth="1"/>
    <col min="8" max="8" width="11.6328125" bestFit="1" customWidth="1"/>
  </cols>
  <sheetData>
    <row r="1" spans="1:4" x14ac:dyDescent="0.35">
      <c r="B1" t="s">
        <v>66</v>
      </c>
    </row>
    <row r="2" spans="1:4" x14ac:dyDescent="0.35">
      <c r="B2" t="s">
        <v>0</v>
      </c>
    </row>
    <row r="3" spans="1:4" x14ac:dyDescent="0.35">
      <c r="A3" t="s">
        <v>71</v>
      </c>
      <c r="B3" s="1">
        <v>1920000</v>
      </c>
      <c r="D3" s="6"/>
    </row>
    <row r="4" spans="1:4" x14ac:dyDescent="0.35">
      <c r="A4" s="5" t="s">
        <v>1</v>
      </c>
      <c r="B4" s="1">
        <v>-470000</v>
      </c>
    </row>
    <row r="5" spans="1:4" x14ac:dyDescent="0.35">
      <c r="A5" s="3" t="s">
        <v>2</v>
      </c>
      <c r="B5" s="8">
        <f>B3+B4</f>
        <v>1450000</v>
      </c>
    </row>
    <row r="6" spans="1:4" x14ac:dyDescent="0.35">
      <c r="B6" s="1"/>
    </row>
    <row r="7" spans="1:4" x14ac:dyDescent="0.35">
      <c r="A7" t="s">
        <v>3</v>
      </c>
      <c r="B7" s="1">
        <v>-571000</v>
      </c>
    </row>
    <row r="8" spans="1:4" x14ac:dyDescent="0.35">
      <c r="A8" t="s">
        <v>4</v>
      </c>
      <c r="B8" s="1">
        <v>-184000</v>
      </c>
    </row>
    <row r="9" spans="1:4" ht="29" x14ac:dyDescent="0.35">
      <c r="A9" s="7" t="s">
        <v>5</v>
      </c>
      <c r="B9" s="1">
        <v>-76000</v>
      </c>
    </row>
    <row r="10" spans="1:4" x14ac:dyDescent="0.35">
      <c r="A10" s="5"/>
      <c r="B10" s="40"/>
    </row>
    <row r="11" spans="1:4" x14ac:dyDescent="0.35">
      <c r="A11" s="2" t="s">
        <v>65</v>
      </c>
      <c r="B11" s="8">
        <f>SUM(B7:B10)</f>
        <v>-831000</v>
      </c>
    </row>
    <row r="12" spans="1:4" x14ac:dyDescent="0.35">
      <c r="A12" s="2" t="s">
        <v>8</v>
      </c>
      <c r="B12" s="8">
        <f>B5+B11</f>
        <v>619000</v>
      </c>
    </row>
    <row r="13" spans="1:4" x14ac:dyDescent="0.35">
      <c r="B13" s="1"/>
    </row>
    <row r="14" spans="1:4" x14ac:dyDescent="0.35">
      <c r="B14" s="1"/>
    </row>
    <row r="15" spans="1:4" x14ac:dyDescent="0.35">
      <c r="A15" t="s">
        <v>6</v>
      </c>
      <c r="B15" s="1">
        <v>-212000</v>
      </c>
    </row>
    <row r="16" spans="1:4" x14ac:dyDescent="0.35">
      <c r="A16" t="s">
        <v>7</v>
      </c>
      <c r="B16" s="1">
        <v>41000</v>
      </c>
    </row>
    <row r="17" spans="1:2" ht="29" x14ac:dyDescent="0.35">
      <c r="A17" s="7" t="s">
        <v>9</v>
      </c>
      <c r="B17" s="1">
        <v>-291000</v>
      </c>
    </row>
    <row r="18" spans="1:2" x14ac:dyDescent="0.35">
      <c r="A18" s="2" t="s">
        <v>15</v>
      </c>
      <c r="B18" s="8">
        <f>SUM(B12:B17)</f>
        <v>157000</v>
      </c>
    </row>
    <row r="20" spans="1:2" x14ac:dyDescent="0.35">
      <c r="A20" t="s">
        <v>14</v>
      </c>
      <c r="B20" s="1">
        <v>-70000</v>
      </c>
    </row>
    <row r="21" spans="1:2" x14ac:dyDescent="0.35">
      <c r="A21" s="2" t="s">
        <v>16</v>
      </c>
      <c r="B21" s="9">
        <f>B18+B20</f>
        <v>87000</v>
      </c>
    </row>
    <row r="23" spans="1:2" x14ac:dyDescent="0.35">
      <c r="A23" t="s">
        <v>63</v>
      </c>
      <c r="B23" s="1">
        <v>-160000</v>
      </c>
    </row>
    <row r="24" spans="1:2" x14ac:dyDescent="0.35">
      <c r="A24" t="s">
        <v>10</v>
      </c>
      <c r="B24" s="1">
        <v>247000</v>
      </c>
    </row>
    <row r="25" spans="1:2" x14ac:dyDescent="0.35">
      <c r="A25" t="s">
        <v>11</v>
      </c>
      <c r="B25" s="1">
        <v>2441000</v>
      </c>
    </row>
    <row r="26" spans="1:2" x14ac:dyDescent="0.35">
      <c r="A26" t="s">
        <v>12</v>
      </c>
      <c r="B26" s="1">
        <f>-1839000+73000</f>
        <v>-1766000</v>
      </c>
    </row>
    <row r="27" spans="1:2" x14ac:dyDescent="0.35">
      <c r="B27" s="4"/>
    </row>
    <row r="29" spans="1:2" x14ac:dyDescent="0.35">
      <c r="A29" s="2" t="s">
        <v>13</v>
      </c>
      <c r="B29" s="9">
        <f>SUM(B21:B26)</f>
        <v>849000</v>
      </c>
    </row>
    <row r="31" spans="1:2" x14ac:dyDescent="0.35">
      <c r="B31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D951C-F2BA-4D94-B942-EE9C9C54F6A4}">
  <sheetPr codeName="Sheet1"/>
  <dimension ref="A2:C49"/>
  <sheetViews>
    <sheetView tabSelected="1" workbookViewId="0">
      <selection activeCell="E4" sqref="E4"/>
    </sheetView>
  </sheetViews>
  <sheetFormatPr defaultRowHeight="14.5" x14ac:dyDescent="0.35"/>
  <cols>
    <col min="1" max="1" width="32.1796875" bestFit="1" customWidth="1"/>
    <col min="2" max="2" width="14.453125" style="1" bestFit="1" customWidth="1"/>
    <col min="3" max="3" width="11.81640625" bestFit="1" customWidth="1"/>
  </cols>
  <sheetData>
    <row r="2" spans="1:2" x14ac:dyDescent="0.35">
      <c r="B2" s="8" t="s">
        <v>31</v>
      </c>
    </row>
    <row r="3" spans="1:2" x14ac:dyDescent="0.35">
      <c r="A3" s="2" t="s">
        <v>17</v>
      </c>
    </row>
    <row r="4" spans="1:2" x14ac:dyDescent="0.35">
      <c r="A4" t="s">
        <v>18</v>
      </c>
    </row>
    <row r="5" spans="1:2" x14ac:dyDescent="0.35">
      <c r="A5" t="s">
        <v>19</v>
      </c>
      <c r="B5" s="1">
        <v>816000</v>
      </c>
    </row>
    <row r="6" spans="1:2" x14ac:dyDescent="0.35">
      <c r="A6" t="s">
        <v>20</v>
      </c>
      <c r="B6" s="1">
        <v>144000</v>
      </c>
    </row>
    <row r="7" spans="1:2" x14ac:dyDescent="0.35">
      <c r="A7" t="s">
        <v>32</v>
      </c>
      <c r="B7" s="1">
        <v>53000</v>
      </c>
    </row>
    <row r="8" spans="1:2" ht="15" thickBot="1" x14ac:dyDescent="0.4">
      <c r="A8" s="11" t="s">
        <v>21</v>
      </c>
      <c r="B8" s="12">
        <v>230000</v>
      </c>
    </row>
    <row r="9" spans="1:2" ht="15" thickTop="1" x14ac:dyDescent="0.35">
      <c r="A9" s="2" t="s">
        <v>22</v>
      </c>
      <c r="B9" s="8">
        <f>SUM(B5:B8)</f>
        <v>1243000</v>
      </c>
    </row>
    <row r="11" spans="1:2" x14ac:dyDescent="0.35">
      <c r="A11" t="s">
        <v>23</v>
      </c>
      <c r="B11" s="1">
        <v>173000</v>
      </c>
    </row>
    <row r="12" spans="1:2" x14ac:dyDescent="0.35">
      <c r="A12" t="s">
        <v>33</v>
      </c>
      <c r="B12" s="1">
        <v>-96000</v>
      </c>
    </row>
    <row r="13" spans="1:2" x14ac:dyDescent="0.35">
      <c r="A13" t="s">
        <v>24</v>
      </c>
      <c r="B13" s="1">
        <v>1018000</v>
      </c>
    </row>
    <row r="14" spans="1:2" x14ac:dyDescent="0.35">
      <c r="A14" t="s">
        <v>34</v>
      </c>
      <c r="B14" s="1">
        <v>559000</v>
      </c>
    </row>
    <row r="15" spans="1:2" x14ac:dyDescent="0.35">
      <c r="A15" t="s">
        <v>35</v>
      </c>
      <c r="B15" s="1">
        <v>460000</v>
      </c>
    </row>
    <row r="16" spans="1:2" x14ac:dyDescent="0.35">
      <c r="A16" t="s">
        <v>36</v>
      </c>
      <c r="B16" s="1">
        <v>44000</v>
      </c>
    </row>
    <row r="17" spans="1:3" ht="14.4" customHeight="1" thickBot="1" x14ac:dyDescent="0.4">
      <c r="A17" s="11" t="s">
        <v>25</v>
      </c>
      <c r="B17" s="12">
        <v>21000</v>
      </c>
    </row>
    <row r="18" spans="1:3" ht="15" thickTop="1" x14ac:dyDescent="0.35">
      <c r="A18" s="2" t="s">
        <v>26</v>
      </c>
      <c r="B18" s="8">
        <f>SUM(B11:B17)+B9</f>
        <v>3422000</v>
      </c>
    </row>
    <row r="20" spans="1:3" x14ac:dyDescent="0.35">
      <c r="A20" s="2" t="s">
        <v>37</v>
      </c>
    </row>
    <row r="21" spans="1:3" x14ac:dyDescent="0.35">
      <c r="A21" t="s">
        <v>27</v>
      </c>
    </row>
    <row r="22" spans="1:3" x14ac:dyDescent="0.35">
      <c r="A22" s="7" t="s">
        <v>38</v>
      </c>
      <c r="B22" s="1">
        <v>187000</v>
      </c>
    </row>
    <row r="23" spans="1:3" x14ac:dyDescent="0.35">
      <c r="A23" s="7" t="s">
        <v>39</v>
      </c>
      <c r="B23" s="1">
        <v>189000</v>
      </c>
    </row>
    <row r="24" spans="1:3" x14ac:dyDescent="0.35">
      <c r="A24" t="s">
        <v>28</v>
      </c>
      <c r="B24" s="1">
        <v>74000</v>
      </c>
      <c r="C24" s="6"/>
    </row>
    <row r="25" spans="1:3" x14ac:dyDescent="0.35">
      <c r="A25" t="s">
        <v>40</v>
      </c>
      <c r="B25" s="1">
        <v>6000</v>
      </c>
    </row>
    <row r="26" spans="1:3" x14ac:dyDescent="0.35">
      <c r="A26" t="s">
        <v>41</v>
      </c>
      <c r="B26" s="1">
        <v>42000</v>
      </c>
    </row>
    <row r="27" spans="1:3" x14ac:dyDescent="0.35">
      <c r="A27" t="s">
        <v>42</v>
      </c>
      <c r="B27" s="1">
        <v>982000</v>
      </c>
    </row>
    <row r="28" spans="1:3" ht="15" thickBot="1" x14ac:dyDescent="0.4">
      <c r="A28" s="11" t="s">
        <v>43</v>
      </c>
      <c r="B28" s="12">
        <v>45000</v>
      </c>
    </row>
    <row r="29" spans="1:3" ht="15" thickTop="1" x14ac:dyDescent="0.35">
      <c r="A29" s="8" t="s">
        <v>29</v>
      </c>
      <c r="B29" s="8">
        <f>SUM(B22:B28)</f>
        <v>1525000</v>
      </c>
    </row>
    <row r="30" spans="1:3" x14ac:dyDescent="0.35">
      <c r="A30" t="s">
        <v>45</v>
      </c>
      <c r="B30" s="1">
        <v>2877000</v>
      </c>
    </row>
    <row r="31" spans="1:3" x14ac:dyDescent="0.35">
      <c r="A31" t="s">
        <v>44</v>
      </c>
      <c r="B31" s="1">
        <v>33000</v>
      </c>
    </row>
    <row r="32" spans="1:3" x14ac:dyDescent="0.35">
      <c r="A32" t="s">
        <v>46</v>
      </c>
      <c r="B32" s="1">
        <v>95000</v>
      </c>
    </row>
    <row r="33" spans="1:2" x14ac:dyDescent="0.35">
      <c r="A33" t="s">
        <v>47</v>
      </c>
      <c r="B33" s="1">
        <v>10000</v>
      </c>
    </row>
    <row r="34" spans="1:2" ht="15" thickBot="1" x14ac:dyDescent="0.4">
      <c r="A34" s="11" t="s">
        <v>48</v>
      </c>
      <c r="B34" s="12">
        <v>501000</v>
      </c>
    </row>
    <row r="35" spans="1:2" ht="15" thickTop="1" x14ac:dyDescent="0.35">
      <c r="A35" s="8" t="s">
        <v>30</v>
      </c>
      <c r="B35" s="8">
        <f>SUM(B29:B34)</f>
        <v>5041000</v>
      </c>
    </row>
    <row r="37" spans="1:2" x14ac:dyDescent="0.35">
      <c r="A37" s="2" t="s">
        <v>49</v>
      </c>
    </row>
    <row r="38" spans="1:2" x14ac:dyDescent="0.35">
      <c r="A38" t="s">
        <v>50</v>
      </c>
      <c r="B38" s="1">
        <v>41000</v>
      </c>
    </row>
    <row r="39" spans="1:2" x14ac:dyDescent="0.35">
      <c r="A39" t="s">
        <v>51</v>
      </c>
      <c r="B39" s="1">
        <v>-8280000</v>
      </c>
    </row>
    <row r="40" spans="1:2" x14ac:dyDescent="0.35">
      <c r="A40" s="3" t="s">
        <v>52</v>
      </c>
      <c r="B40" s="13">
        <f>SUM(B38:B39)</f>
        <v>-8239000</v>
      </c>
    </row>
    <row r="42" spans="1:2" x14ac:dyDescent="0.35">
      <c r="A42" s="7" t="s">
        <v>12</v>
      </c>
      <c r="B42" s="1">
        <v>6620000</v>
      </c>
    </row>
    <row r="43" spans="1:2" x14ac:dyDescent="0.35">
      <c r="A43" s="7"/>
    </row>
    <row r="44" spans="1:2" x14ac:dyDescent="0.35">
      <c r="A44" s="2" t="s">
        <v>53</v>
      </c>
      <c r="B44" s="8">
        <f>SUM(B40:B42)</f>
        <v>-1619000</v>
      </c>
    </row>
    <row r="45" spans="1:2" ht="15" thickBot="1" x14ac:dyDescent="0.4"/>
    <row r="46" spans="1:2" ht="15" thickBot="1" x14ac:dyDescent="0.4">
      <c r="A46" s="10" t="s">
        <v>54</v>
      </c>
      <c r="B46" s="42">
        <f>B35+B44</f>
        <v>3422000</v>
      </c>
    </row>
    <row r="47" spans="1:2" x14ac:dyDescent="0.35">
      <c r="B47" s="1">
        <f>B46-B18</f>
        <v>0</v>
      </c>
    </row>
    <row r="49" spans="1:1" x14ac:dyDescent="0.35">
      <c r="A49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856CF-14F6-43DC-B060-FD5701010825}">
  <dimension ref="A1:AD52"/>
  <sheetViews>
    <sheetView zoomScale="85" zoomScaleNormal="85" workbookViewId="0">
      <selection activeCell="B11" sqref="B11"/>
    </sheetView>
  </sheetViews>
  <sheetFormatPr defaultRowHeight="14.5" x14ac:dyDescent="0.35"/>
  <cols>
    <col min="1" max="1" width="28" bestFit="1" customWidth="1"/>
    <col min="2" max="2" width="13.81640625" style="33" bestFit="1" customWidth="1"/>
    <col min="3" max="3" width="13.54296875" style="33" bestFit="1" customWidth="1"/>
    <col min="5" max="5" width="8.90625" style="20"/>
    <col min="6" max="6" width="10.08984375" style="20" customWidth="1"/>
    <col min="7" max="7" width="29.36328125" bestFit="1" customWidth="1"/>
    <col min="8" max="8" width="15.36328125" bestFit="1" customWidth="1"/>
    <col min="9" max="9" width="15.453125" customWidth="1"/>
    <col min="10" max="11" width="8.90625" style="20"/>
    <col min="12" max="12" width="30.08984375" bestFit="1" customWidth="1"/>
    <col min="13" max="13" width="15.08984375" bestFit="1" customWidth="1"/>
    <col min="14" max="14" width="15.36328125" bestFit="1" customWidth="1"/>
    <col min="15" max="15" width="8.90625" style="20"/>
    <col min="16" max="16" width="29.81640625" bestFit="1" customWidth="1"/>
    <col min="17" max="18" width="14.81640625" bestFit="1" customWidth="1"/>
    <col min="19" max="19" width="15.1796875" customWidth="1"/>
    <col min="20" max="20" width="8.90625" style="20"/>
    <col min="21" max="21" width="23.81640625" customWidth="1"/>
    <col min="22" max="22" width="13.54296875" customWidth="1"/>
    <col min="23" max="23" width="8.90625" style="20"/>
    <col min="24" max="24" width="28.54296875" bestFit="1" customWidth="1"/>
    <col min="25" max="25" width="14.81640625" bestFit="1" customWidth="1"/>
    <col min="27" max="27" width="30.1796875" bestFit="1" customWidth="1"/>
    <col min="28" max="28" width="16.453125" bestFit="1" customWidth="1"/>
    <col min="29" max="29" width="15.36328125" customWidth="1"/>
    <col min="30" max="30" width="13.81640625" bestFit="1" customWidth="1"/>
  </cols>
  <sheetData>
    <row r="1" spans="1:29" s="47" customFormat="1" ht="16" x14ac:dyDescent="0.4">
      <c r="A1" s="47" t="s">
        <v>55</v>
      </c>
      <c r="B1" s="48"/>
      <c r="C1" s="48"/>
      <c r="E1" s="49"/>
      <c r="F1" s="49"/>
      <c r="G1" s="47" t="s">
        <v>68</v>
      </c>
      <c r="J1" s="49"/>
      <c r="K1" s="49"/>
      <c r="L1" s="50" t="s">
        <v>59</v>
      </c>
      <c r="M1" s="50"/>
      <c r="N1" s="50"/>
      <c r="O1" s="49"/>
      <c r="P1" s="52" t="s">
        <v>60</v>
      </c>
      <c r="Q1" s="52"/>
      <c r="R1" s="52"/>
      <c r="T1" s="49"/>
      <c r="U1" s="52" t="s">
        <v>61</v>
      </c>
      <c r="V1" s="52"/>
      <c r="W1" s="49"/>
      <c r="X1" s="47" t="s">
        <v>62</v>
      </c>
    </row>
    <row r="2" spans="1:29" ht="17.5" x14ac:dyDescent="0.35">
      <c r="A2" t="s">
        <v>67</v>
      </c>
      <c r="F2" s="21"/>
      <c r="W2" s="28"/>
    </row>
    <row r="3" spans="1:29" ht="15.65" customHeight="1" x14ac:dyDescent="0.35">
      <c r="A3" t="s">
        <v>58</v>
      </c>
      <c r="B3" s="34">
        <f>'Income statement'!B3*12%</f>
        <v>230400</v>
      </c>
      <c r="G3" s="17"/>
      <c r="H3" s="17" t="s">
        <v>56</v>
      </c>
      <c r="I3" s="17" t="s">
        <v>69</v>
      </c>
      <c r="M3" s="6"/>
      <c r="Q3" s="17" t="s">
        <v>56</v>
      </c>
      <c r="R3" s="17" t="s">
        <v>69</v>
      </c>
      <c r="S3" s="23"/>
      <c r="T3" s="24"/>
      <c r="W3" s="25"/>
      <c r="Y3" s="2"/>
    </row>
    <row r="4" spans="1:29" x14ac:dyDescent="0.35">
      <c r="A4" s="16" t="s">
        <v>57</v>
      </c>
      <c r="C4" s="34">
        <f>B3</f>
        <v>230400</v>
      </c>
      <c r="F4" s="22"/>
      <c r="H4" s="17"/>
      <c r="I4" s="17"/>
      <c r="L4" s="36"/>
      <c r="N4" s="6"/>
      <c r="P4" s="17" t="s">
        <v>64</v>
      </c>
      <c r="Q4" s="17"/>
      <c r="R4" s="17"/>
      <c r="U4" s="1"/>
      <c r="V4" s="1"/>
      <c r="W4" s="25"/>
      <c r="X4" s="2" t="s">
        <v>17</v>
      </c>
      <c r="AA4" s="2" t="s">
        <v>70</v>
      </c>
    </row>
    <row r="5" spans="1:29" x14ac:dyDescent="0.35">
      <c r="A5" s="14"/>
      <c r="B5" s="35"/>
      <c r="C5" s="35"/>
      <c r="H5" s="17"/>
      <c r="I5" s="17"/>
      <c r="L5" s="14"/>
      <c r="M5" s="14"/>
      <c r="N5" s="14"/>
      <c r="Q5" s="17"/>
      <c r="R5" s="17"/>
      <c r="U5" s="1"/>
      <c r="V5" s="53"/>
      <c r="W5" s="26"/>
      <c r="X5" s="51"/>
      <c r="Y5" s="54"/>
      <c r="Z5" s="51"/>
      <c r="AA5" s="51"/>
      <c r="AB5" s="58"/>
      <c r="AC5" s="51"/>
    </row>
    <row r="6" spans="1:29" x14ac:dyDescent="0.35">
      <c r="H6" s="17"/>
      <c r="I6" s="17"/>
      <c r="Q6" s="17"/>
      <c r="R6" s="17"/>
      <c r="U6" s="1"/>
      <c r="V6" s="53"/>
      <c r="W6" s="25"/>
      <c r="X6" s="51"/>
      <c r="Y6" s="53"/>
      <c r="Z6" s="51"/>
      <c r="AA6" s="53"/>
      <c r="AB6" s="59"/>
      <c r="AC6" s="51"/>
    </row>
    <row r="7" spans="1:29" x14ac:dyDescent="0.35">
      <c r="B7" s="34"/>
      <c r="H7" s="17"/>
      <c r="I7" s="17"/>
      <c r="M7" s="1"/>
      <c r="N7" s="1"/>
      <c r="Q7" s="17"/>
      <c r="R7" s="17"/>
      <c r="U7" s="1"/>
      <c r="V7" s="54"/>
      <c r="W7" s="25"/>
      <c r="X7" s="51"/>
      <c r="Y7" s="53"/>
      <c r="Z7" s="51"/>
      <c r="AA7" s="53"/>
      <c r="AB7" s="58"/>
      <c r="AC7" s="51"/>
    </row>
    <row r="8" spans="1:29" x14ac:dyDescent="0.35">
      <c r="A8" s="15"/>
      <c r="C8" s="34"/>
      <c r="H8" s="17"/>
      <c r="L8" s="15"/>
      <c r="M8" s="1"/>
      <c r="N8" s="1"/>
      <c r="Q8" s="17"/>
      <c r="R8" s="17"/>
      <c r="U8" s="1"/>
      <c r="V8" s="51"/>
      <c r="W8" s="25"/>
      <c r="X8" s="51"/>
      <c r="Y8" s="54"/>
      <c r="Z8" s="51"/>
      <c r="AA8" s="53"/>
      <c r="AB8" s="58"/>
      <c r="AC8" s="51"/>
    </row>
    <row r="9" spans="1:29" x14ac:dyDescent="0.35">
      <c r="A9" s="14"/>
      <c r="B9" s="35"/>
      <c r="C9" s="35"/>
      <c r="H9" s="6"/>
      <c r="I9" s="17"/>
      <c r="Q9" s="17"/>
      <c r="R9" s="17"/>
      <c r="U9" s="1"/>
      <c r="V9" s="53"/>
      <c r="W9" s="27">
        <f>SUM(W5:W7)</f>
        <v>0</v>
      </c>
      <c r="X9" s="51"/>
      <c r="Y9" s="54"/>
      <c r="Z9" s="51"/>
      <c r="AA9" s="41"/>
      <c r="AB9" s="60"/>
      <c r="AC9" s="51"/>
    </row>
    <row r="10" spans="1:29" x14ac:dyDescent="0.35">
      <c r="H10" s="17"/>
      <c r="I10" s="17"/>
      <c r="M10" s="6"/>
      <c r="Q10" s="17"/>
      <c r="R10" s="17"/>
      <c r="U10" s="1"/>
      <c r="V10" s="53"/>
      <c r="W10" s="27"/>
      <c r="X10" s="51"/>
      <c r="Y10" s="54"/>
      <c r="Z10" s="51"/>
      <c r="AA10" s="53"/>
      <c r="AB10" s="59"/>
      <c r="AC10" s="51"/>
    </row>
    <row r="11" spans="1:29" x14ac:dyDescent="0.35">
      <c r="B11" s="34"/>
      <c r="H11" s="17"/>
      <c r="I11" s="17"/>
      <c r="L11" s="15"/>
      <c r="N11" s="6"/>
      <c r="Q11" s="17"/>
      <c r="R11" s="17"/>
      <c r="U11" s="1"/>
      <c r="V11" s="53"/>
      <c r="X11" s="61"/>
      <c r="Y11" s="54"/>
      <c r="Z11" s="51"/>
      <c r="AA11" s="53"/>
      <c r="AB11" s="59"/>
      <c r="AC11" s="51"/>
    </row>
    <row r="12" spans="1:29" x14ac:dyDescent="0.35">
      <c r="A12" s="15"/>
      <c r="C12" s="34"/>
      <c r="H12" s="17"/>
      <c r="I12" s="17"/>
      <c r="L12" s="14"/>
      <c r="M12" s="14"/>
      <c r="N12" s="14"/>
      <c r="Q12" s="17"/>
      <c r="R12" s="17"/>
      <c r="U12" s="1"/>
      <c r="V12" s="53"/>
      <c r="X12" s="51"/>
      <c r="Y12" s="54"/>
      <c r="Z12" s="51"/>
      <c r="AA12" s="53"/>
      <c r="AB12" s="59"/>
      <c r="AC12" s="51"/>
    </row>
    <row r="13" spans="1:29" x14ac:dyDescent="0.35">
      <c r="H13" s="17"/>
      <c r="I13" s="17"/>
      <c r="Q13" s="17"/>
      <c r="R13" s="17"/>
      <c r="U13" s="1"/>
      <c r="V13" s="53"/>
      <c r="X13" s="51"/>
      <c r="Y13" s="54"/>
      <c r="Z13" s="51"/>
      <c r="AA13" s="53"/>
      <c r="AB13" s="59"/>
      <c r="AC13" s="51"/>
    </row>
    <row r="14" spans="1:29" x14ac:dyDescent="0.35">
      <c r="B14" s="34"/>
      <c r="H14" s="17"/>
      <c r="I14" s="17"/>
      <c r="M14" s="6"/>
      <c r="Q14" s="17"/>
      <c r="R14" s="17"/>
      <c r="U14" s="1"/>
      <c r="V14" s="53"/>
      <c r="X14" s="51"/>
      <c r="Y14" s="53"/>
      <c r="Z14" s="51"/>
      <c r="AA14" s="51"/>
      <c r="AB14" s="62"/>
      <c r="AC14" s="51"/>
    </row>
    <row r="15" spans="1:29" x14ac:dyDescent="0.35">
      <c r="A15" s="44"/>
      <c r="B15" s="45"/>
      <c r="C15" s="46"/>
      <c r="G15" s="7"/>
      <c r="I15" s="17"/>
      <c r="L15" s="15"/>
      <c r="N15" s="6"/>
      <c r="Q15" s="17"/>
      <c r="R15" s="17"/>
      <c r="V15" s="55"/>
      <c r="X15" s="51"/>
      <c r="Y15" s="53"/>
      <c r="Z15" s="51"/>
      <c r="AA15" s="53"/>
      <c r="AB15" s="59"/>
      <c r="AC15" s="51"/>
    </row>
    <row r="16" spans="1:29" x14ac:dyDescent="0.35">
      <c r="A16" s="15"/>
      <c r="C16" s="34"/>
      <c r="G16" s="7"/>
      <c r="I16" s="17"/>
      <c r="L16" s="14"/>
      <c r="M16" s="14"/>
      <c r="N16" s="14"/>
      <c r="P16" s="7"/>
      <c r="Q16" s="17"/>
      <c r="R16" s="17"/>
      <c r="U16" s="1"/>
      <c r="V16" s="56"/>
      <c r="X16" s="53"/>
      <c r="Y16" s="53"/>
      <c r="Z16" s="51"/>
      <c r="AA16" s="53"/>
      <c r="AB16" s="59"/>
      <c r="AC16" s="51"/>
    </row>
    <row r="17" spans="1:30" x14ac:dyDescent="0.35">
      <c r="B17" s="34"/>
      <c r="I17" s="17"/>
      <c r="P17" s="7"/>
      <c r="Q17" s="17"/>
      <c r="R17" s="17"/>
      <c r="U17" s="1"/>
      <c r="V17" s="55"/>
      <c r="X17" s="53"/>
      <c r="Y17" s="53"/>
      <c r="Z17" s="51"/>
      <c r="AA17" s="53"/>
      <c r="AB17" s="59"/>
      <c r="AC17" s="51"/>
    </row>
    <row r="18" spans="1:30" x14ac:dyDescent="0.35">
      <c r="B18" s="34"/>
      <c r="I18" s="17"/>
      <c r="M18" s="4"/>
      <c r="Q18" s="17"/>
      <c r="R18" s="17"/>
      <c r="U18" s="1"/>
      <c r="V18" s="56"/>
      <c r="X18" s="53"/>
      <c r="Y18" s="53"/>
      <c r="Z18" s="51"/>
      <c r="AA18" s="53"/>
      <c r="AB18" s="58"/>
      <c r="AC18" s="51"/>
    </row>
    <row r="19" spans="1:30" x14ac:dyDescent="0.35">
      <c r="A19" s="15"/>
      <c r="C19" s="34"/>
      <c r="H19" s="17"/>
      <c r="I19" s="17"/>
      <c r="L19" s="36"/>
      <c r="N19" s="4"/>
      <c r="Q19" s="17"/>
      <c r="R19" s="17"/>
      <c r="U19" s="1"/>
      <c r="V19" s="57"/>
      <c r="X19" s="53"/>
      <c r="Y19" s="53"/>
      <c r="Z19" s="51"/>
      <c r="AA19" s="53"/>
      <c r="AB19" s="59"/>
      <c r="AC19" s="51"/>
    </row>
    <row r="20" spans="1:30" x14ac:dyDescent="0.35">
      <c r="H20" s="17"/>
      <c r="I20" s="17"/>
      <c r="L20" s="14"/>
      <c r="M20" s="14"/>
      <c r="N20" s="14"/>
      <c r="Q20" s="17"/>
      <c r="R20" s="17"/>
      <c r="U20" s="1"/>
      <c r="V20" s="56"/>
      <c r="X20" s="51"/>
      <c r="Y20" s="53"/>
      <c r="Z20" s="51"/>
      <c r="AA20" s="53"/>
      <c r="AB20" s="58"/>
      <c r="AC20" s="51"/>
    </row>
    <row r="21" spans="1:30" x14ac:dyDescent="0.35">
      <c r="A21" s="14"/>
      <c r="B21" s="35"/>
      <c r="C21" s="35"/>
      <c r="H21" s="17"/>
      <c r="I21" s="41"/>
      <c r="Q21" s="17"/>
      <c r="R21" s="17"/>
      <c r="X21" s="51"/>
      <c r="Y21" s="51"/>
      <c r="Z21" s="51"/>
      <c r="AA21" s="63"/>
      <c r="AB21" s="58"/>
      <c r="AC21" s="51"/>
    </row>
    <row r="22" spans="1:30" x14ac:dyDescent="0.35">
      <c r="B22" s="34"/>
      <c r="I22" s="6"/>
      <c r="M22" s="6"/>
      <c r="Q22" s="17"/>
      <c r="R22" s="17"/>
      <c r="X22" s="68"/>
      <c r="Y22" s="69"/>
      <c r="Z22" s="70"/>
      <c r="AA22" s="71"/>
      <c r="AB22" s="72"/>
      <c r="AC22" s="51"/>
    </row>
    <row r="23" spans="1:30" x14ac:dyDescent="0.35">
      <c r="A23" s="15"/>
      <c r="C23" s="34"/>
      <c r="H23" s="17"/>
      <c r="I23" s="17"/>
      <c r="L23" s="15"/>
      <c r="N23" s="6"/>
      <c r="Q23" s="17"/>
      <c r="R23" s="17"/>
      <c r="X23" s="70"/>
      <c r="Y23" s="73"/>
      <c r="Z23" s="70"/>
      <c r="AA23" s="41"/>
      <c r="AB23" s="74"/>
      <c r="AC23" s="51"/>
    </row>
    <row r="24" spans="1:30" x14ac:dyDescent="0.35">
      <c r="H24" s="17"/>
      <c r="I24" s="17"/>
      <c r="Q24" s="17"/>
      <c r="R24" s="17"/>
      <c r="X24" s="70"/>
      <c r="Y24" s="73"/>
      <c r="Z24" s="70"/>
      <c r="AA24" s="41"/>
      <c r="AB24" s="72"/>
      <c r="AC24" s="51"/>
    </row>
    <row r="25" spans="1:30" x14ac:dyDescent="0.35">
      <c r="A25" s="14"/>
      <c r="B25" s="35"/>
      <c r="C25" s="35"/>
      <c r="H25" s="17"/>
      <c r="I25" s="17"/>
      <c r="M25" s="6"/>
      <c r="Q25" s="17"/>
      <c r="R25" s="17"/>
      <c r="X25" s="41"/>
      <c r="Y25" s="75"/>
      <c r="Z25" s="70"/>
      <c r="AA25" s="70"/>
      <c r="AB25" s="75"/>
      <c r="AC25" s="51"/>
    </row>
    <row r="26" spans="1:30" x14ac:dyDescent="0.35">
      <c r="B26" s="34"/>
      <c r="H26" s="17"/>
      <c r="I26" s="17"/>
      <c r="L26" s="15"/>
      <c r="N26" s="6"/>
      <c r="Q26" s="17"/>
      <c r="R26" s="17"/>
      <c r="X26" s="70"/>
      <c r="Y26" s="73"/>
      <c r="Z26" s="70"/>
      <c r="AA26" s="68"/>
      <c r="AB26" s="60"/>
      <c r="AC26" s="51"/>
    </row>
    <row r="27" spans="1:30" x14ac:dyDescent="0.35">
      <c r="A27" s="15"/>
      <c r="C27" s="34"/>
      <c r="H27" s="1"/>
      <c r="I27" s="1"/>
      <c r="Q27" s="17"/>
      <c r="R27" s="17"/>
      <c r="X27" s="61"/>
      <c r="Y27" s="51"/>
      <c r="Z27" s="51"/>
      <c r="AA27" s="51"/>
      <c r="AB27" s="59"/>
      <c r="AC27" s="51"/>
    </row>
    <row r="28" spans="1:30" x14ac:dyDescent="0.35">
      <c r="H28" s="1"/>
      <c r="I28" s="1"/>
      <c r="L28" s="14"/>
      <c r="M28" s="14"/>
      <c r="N28" s="14"/>
      <c r="Q28" s="17"/>
      <c r="R28" s="17"/>
      <c r="X28" s="64"/>
      <c r="Y28" s="65"/>
      <c r="Z28" s="51"/>
      <c r="AA28" s="51"/>
      <c r="AB28" s="56"/>
      <c r="AC28" s="56"/>
      <c r="AD28" s="29"/>
    </row>
    <row r="29" spans="1:30" x14ac:dyDescent="0.35">
      <c r="A29" s="14"/>
      <c r="B29" s="35"/>
      <c r="C29" s="35"/>
      <c r="G29" s="7"/>
      <c r="H29" s="1"/>
      <c r="I29" s="1"/>
      <c r="Q29" s="17"/>
      <c r="R29" s="17"/>
      <c r="X29" s="51"/>
      <c r="Y29" s="51"/>
      <c r="Z29" s="51"/>
      <c r="AA29" s="66"/>
      <c r="AB29" s="67"/>
      <c r="AC29" s="51"/>
    </row>
    <row r="30" spans="1:30" x14ac:dyDescent="0.35">
      <c r="B30" s="34"/>
      <c r="G30" s="18"/>
      <c r="H30" s="6"/>
      <c r="I30" s="1"/>
      <c r="M30" s="6"/>
      <c r="P30" s="7"/>
      <c r="Q30" s="17"/>
      <c r="R30" s="17"/>
      <c r="X30" s="51"/>
      <c r="Y30" s="51"/>
      <c r="Z30" s="51"/>
      <c r="AA30" s="51"/>
      <c r="AB30" s="59"/>
      <c r="AC30" s="51"/>
    </row>
    <row r="31" spans="1:30" x14ac:dyDescent="0.35">
      <c r="B31" s="34"/>
      <c r="G31" s="19"/>
      <c r="H31" s="6"/>
      <c r="I31" s="1"/>
      <c r="L31" s="36"/>
      <c r="N31" s="6"/>
      <c r="P31" s="18"/>
      <c r="Q31" s="17"/>
      <c r="R31" s="17"/>
      <c r="X31" s="51"/>
      <c r="Y31" s="51"/>
      <c r="Z31" s="51"/>
      <c r="AA31" s="76"/>
      <c r="AB31" s="60"/>
      <c r="AC31" s="70"/>
    </row>
    <row r="32" spans="1:30" x14ac:dyDescent="0.35">
      <c r="A32" s="15"/>
      <c r="C32" s="34"/>
      <c r="G32" s="18"/>
      <c r="H32" s="6"/>
      <c r="L32" s="14"/>
      <c r="M32" s="14"/>
      <c r="N32" s="14"/>
      <c r="P32" s="19"/>
      <c r="Q32" s="17"/>
      <c r="R32" s="17"/>
      <c r="X32" s="51"/>
      <c r="Y32" s="51"/>
      <c r="Z32" s="51"/>
      <c r="AA32" s="76"/>
      <c r="AB32" s="60"/>
      <c r="AC32" s="70"/>
    </row>
    <row r="33" spans="1:29" x14ac:dyDescent="0.35">
      <c r="H33" s="6"/>
      <c r="I33" s="6"/>
      <c r="Q33" s="17"/>
      <c r="R33" s="17"/>
      <c r="X33" s="51"/>
      <c r="Y33" s="51"/>
      <c r="Z33" s="51"/>
      <c r="AA33" s="77"/>
      <c r="AB33" s="78"/>
      <c r="AC33" s="70"/>
    </row>
    <row r="34" spans="1:29" x14ac:dyDescent="0.35">
      <c r="A34" s="14"/>
      <c r="B34" s="35"/>
      <c r="C34" s="35"/>
      <c r="G34" s="18"/>
      <c r="H34" s="6"/>
      <c r="M34" s="6"/>
      <c r="Q34" s="17"/>
      <c r="R34" s="17"/>
      <c r="X34" s="51"/>
      <c r="Y34" s="56"/>
      <c r="Z34" s="51"/>
      <c r="AA34" s="70"/>
      <c r="AB34" s="70"/>
      <c r="AC34" s="70"/>
    </row>
    <row r="35" spans="1:29" x14ac:dyDescent="0.35">
      <c r="B35" s="34"/>
      <c r="H35" s="6"/>
      <c r="I35" s="6"/>
      <c r="L35" s="36"/>
      <c r="N35" s="6"/>
      <c r="P35" s="18"/>
      <c r="Q35" s="17"/>
      <c r="R35" s="17"/>
      <c r="X35" s="51"/>
      <c r="Y35" s="56"/>
      <c r="Z35" s="51"/>
      <c r="AA35" s="68"/>
      <c r="AB35" s="69"/>
      <c r="AC35" s="70"/>
    </row>
    <row r="36" spans="1:29" x14ac:dyDescent="0.35">
      <c r="A36" s="17"/>
      <c r="C36" s="34"/>
      <c r="H36" s="6"/>
      <c r="Q36" s="17"/>
      <c r="R36" s="17"/>
      <c r="AB36" s="6"/>
    </row>
    <row r="37" spans="1:29" x14ac:dyDescent="0.35">
      <c r="G37" s="18"/>
      <c r="H37" s="6"/>
      <c r="I37" s="6"/>
      <c r="R37" s="4"/>
      <c r="S37" s="6"/>
      <c r="X37" s="2"/>
      <c r="Y37" s="39"/>
      <c r="AB37" s="6"/>
    </row>
    <row r="38" spans="1:29" x14ac:dyDescent="0.35">
      <c r="A38" s="14"/>
      <c r="B38" s="35"/>
      <c r="C38" s="35"/>
      <c r="G38" s="43"/>
      <c r="H38" s="6"/>
      <c r="Q38" s="17"/>
      <c r="R38" s="17"/>
    </row>
    <row r="39" spans="1:29" x14ac:dyDescent="0.35">
      <c r="A39" s="17"/>
      <c r="B39" s="34"/>
      <c r="H39" s="6"/>
      <c r="I39" s="6"/>
      <c r="P39" s="18"/>
      <c r="Q39" s="17"/>
      <c r="R39" s="17"/>
    </row>
    <row r="40" spans="1:29" x14ac:dyDescent="0.35">
      <c r="A40" s="15"/>
      <c r="C40" s="34"/>
      <c r="H40" s="6"/>
      <c r="I40" s="6"/>
      <c r="P40" s="37"/>
      <c r="Q40" s="17"/>
      <c r="R40" s="17"/>
    </row>
    <row r="41" spans="1:29" ht="15" thickBot="1" x14ac:dyDescent="0.4">
      <c r="A41" s="15"/>
      <c r="C41" s="34"/>
      <c r="G41" s="18"/>
      <c r="I41" s="6"/>
      <c r="Q41" s="17"/>
      <c r="R41" s="17"/>
    </row>
    <row r="42" spans="1:29" ht="15" thickBot="1" x14ac:dyDescent="0.4">
      <c r="G42" s="18"/>
      <c r="H42" s="30"/>
      <c r="I42" s="31"/>
      <c r="Q42" s="17"/>
      <c r="R42" s="17"/>
    </row>
    <row r="43" spans="1:29" x14ac:dyDescent="0.35">
      <c r="A43" s="14"/>
      <c r="B43" s="35"/>
      <c r="C43" s="35"/>
      <c r="G43" s="18"/>
      <c r="I43" s="6"/>
      <c r="P43" s="38"/>
      <c r="Q43" s="17"/>
      <c r="R43" s="17"/>
    </row>
    <row r="44" spans="1:29" x14ac:dyDescent="0.35">
      <c r="B44" s="34"/>
      <c r="P44" s="38"/>
      <c r="Q44" s="17"/>
      <c r="R44" s="17"/>
    </row>
    <row r="45" spans="1:29" x14ac:dyDescent="0.35">
      <c r="A45" s="15"/>
      <c r="C45" s="34"/>
      <c r="P45" s="38"/>
      <c r="Q45" s="17"/>
      <c r="R45" s="17"/>
    </row>
    <row r="46" spans="1:29" x14ac:dyDescent="0.35">
      <c r="Q46" s="17"/>
      <c r="R46" s="17"/>
    </row>
    <row r="47" spans="1:29" x14ac:dyDescent="0.35">
      <c r="Q47" s="17"/>
      <c r="R47" s="17"/>
    </row>
    <row r="48" spans="1:29" x14ac:dyDescent="0.35">
      <c r="Q48" s="17"/>
      <c r="R48" s="17"/>
    </row>
    <row r="49" spans="16:19" x14ac:dyDescent="0.35">
      <c r="P49" s="32"/>
      <c r="Q49" s="17"/>
      <c r="R49" s="17"/>
      <c r="S49" s="6"/>
    </row>
    <row r="50" spans="16:19" x14ac:dyDescent="0.35">
      <c r="P50" s="32"/>
      <c r="Q50" s="17"/>
      <c r="R50" s="17"/>
    </row>
    <row r="51" spans="16:19" x14ac:dyDescent="0.35">
      <c r="Q51" s="17"/>
      <c r="R51" s="17"/>
    </row>
    <row r="52" spans="16:19" x14ac:dyDescent="0.35">
      <c r="P52" s="36"/>
      <c r="Q52" s="17"/>
      <c r="R52" s="17"/>
    </row>
  </sheetData>
  <mergeCells count="3">
    <mergeCell ref="L1:N1"/>
    <mergeCell ref="P1:R1"/>
    <mergeCell ref="U1:V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Income statement</vt:lpstr>
      <vt:lpstr>Balance Sheet</vt:lpstr>
      <vt:lpstr>Assignment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Παναγιώτης Σασσαλος</dc:creator>
  <cp:lastModifiedBy>LEONIDAS DOUKAKIS</cp:lastModifiedBy>
  <dcterms:created xsi:type="dcterms:W3CDTF">2024-11-11T20:27:15Z</dcterms:created>
  <dcterms:modified xsi:type="dcterms:W3CDTF">2025-10-20T18:08:23Z</dcterms:modified>
</cp:coreProperties>
</file>