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New Handouts/Section 11/"/>
    </mc:Choice>
  </mc:AlternateContent>
  <xr:revisionPtr revIDLastSave="248" documentId="8_{8715146F-8100-47CE-B672-FD706C13F0D1}" xr6:coauthVersionLast="47" xr6:coauthVersionMax="47" xr10:uidLastSave="{3164B7AF-6F5B-4081-B4DC-4C4C5B312A63}"/>
  <bookViews>
    <workbookView xWindow="-120" yWindow="-120" windowWidth="29040" windowHeight="15720" xr2:uid="{DC79531C-619B-4FC4-8524-69C4C4466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24" i="1" l="1"/>
  <c r="E125" i="1" s="1"/>
  <c r="D124" i="1"/>
  <c r="D125" i="1" s="1"/>
  <c r="C124" i="1"/>
  <c r="C125" i="1" s="1"/>
  <c r="B124" i="1"/>
  <c r="B125" i="1" s="1"/>
  <c r="C117" i="1"/>
  <c r="B117" i="1"/>
  <c r="C116" i="1"/>
  <c r="E115" i="1"/>
  <c r="E116" i="1" s="1"/>
  <c r="D115" i="1"/>
  <c r="D116" i="1" s="1"/>
  <c r="C115" i="1"/>
  <c r="B115" i="1"/>
  <c r="B116" i="1" s="1"/>
  <c r="B105" i="1"/>
  <c r="F5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D21" i="1"/>
  <c r="D22" i="1"/>
  <c r="D23" i="1"/>
  <c r="D24" i="1"/>
  <c r="D25" i="1"/>
  <c r="D20" i="1"/>
  <c r="E14" i="1"/>
  <c r="E11" i="1"/>
  <c r="E13" i="1" s="1"/>
  <c r="D11" i="1"/>
  <c r="D13" i="1" s="1"/>
  <c r="C11" i="1"/>
  <c r="C13" i="1" s="1"/>
  <c r="B11" i="1"/>
  <c r="B13" i="1" s="1"/>
  <c r="F17" i="1"/>
  <c r="G17" i="1" s="1"/>
  <c r="D117" i="1" l="1"/>
  <c r="E118" i="1" s="1"/>
  <c r="E117" i="1"/>
  <c r="E126" i="1"/>
  <c r="D12" i="1"/>
  <c r="E12" i="1"/>
  <c r="B12" i="1"/>
  <c r="C12" i="1"/>
  <c r="E25" i="1" s="1"/>
  <c r="E24" i="1" l="1"/>
  <c r="E23" i="1"/>
  <c r="E20" i="1" l="1"/>
  <c r="E21" i="1"/>
  <c r="E22" i="1"/>
</calcChain>
</file>

<file path=xl/sharedStrings.xml><?xml version="1.0" encoding="utf-8"?>
<sst xmlns="http://schemas.openxmlformats.org/spreadsheetml/2006/main" count="109" uniqueCount="64">
  <si>
    <t>x1</t>
  </si>
  <si>
    <t>x2</t>
  </si>
  <si>
    <t>w3,1</t>
  </si>
  <si>
    <t>w3,2</t>
  </si>
  <si>
    <t>b</t>
  </si>
  <si>
    <t>z</t>
  </si>
  <si>
    <t>a</t>
  </si>
  <si>
    <t>Στόχος</t>
  </si>
  <si>
    <t>Πρόβλεψη</t>
  </si>
  <si>
    <t>Σφάλμα</t>
  </si>
  <si>
    <t>∂E/∂a8</t>
  </si>
  <si>
    <t>Σφάλμα²</t>
  </si>
  <si>
    <t>ID</t>
  </si>
  <si>
    <t>id1</t>
  </si>
  <si>
    <t>id2</t>
  </si>
  <si>
    <t>id3</t>
  </si>
  <si>
    <t>id4</t>
  </si>
  <si>
    <t>Data normalized</t>
  </si>
  <si>
    <t>Σφάλμα ανά id</t>
  </si>
  <si>
    <t>Παράδειγμα για τον νευρώνα 3</t>
  </si>
  <si>
    <t>Νευρώνας</t>
  </si>
  <si>
    <t>∂a/∂z</t>
  </si>
  <si>
    <t>Για το id2</t>
  </si>
  <si>
    <t>δ</t>
  </si>
  <si>
    <t>Weight</t>
  </si>
  <si>
    <t>Value</t>
  </si>
  <si>
    <t>w4,1</t>
  </si>
  <si>
    <t>w4,2</t>
  </si>
  <si>
    <t>w5,1</t>
  </si>
  <si>
    <t>w5,2</t>
  </si>
  <si>
    <t>bias3</t>
  </si>
  <si>
    <t>bias4</t>
  </si>
  <si>
    <t>bias5</t>
  </si>
  <si>
    <t>w6,3</t>
  </si>
  <si>
    <t>w6,4</t>
  </si>
  <si>
    <t>w6,5</t>
  </si>
  <si>
    <t>bias6</t>
  </si>
  <si>
    <t>w7,3</t>
  </si>
  <si>
    <t>w7,4</t>
  </si>
  <si>
    <t>w7,5</t>
  </si>
  <si>
    <t>bias7</t>
  </si>
  <si>
    <t>w8,6</t>
  </si>
  <si>
    <t>w8,7</t>
  </si>
  <si>
    <t>bias8</t>
  </si>
  <si>
    <t>Νευρώνας i</t>
  </si>
  <si>
    <t>Νευρώνας k</t>
  </si>
  <si>
    <t>w_i,k</t>
  </si>
  <si>
    <t>δ_i</t>
  </si>
  <si>
    <t>a_k</t>
  </si>
  <si>
    <t>∂E/∂w_i,k</t>
  </si>
  <si>
    <t>w8,0</t>
  </si>
  <si>
    <t>w7,0</t>
  </si>
  <si>
    <t>w6,0</t>
  </si>
  <si>
    <t>w5,0</t>
  </si>
  <si>
    <t>w4,0</t>
  </si>
  <si>
    <t>w3,0</t>
  </si>
  <si>
    <t>y</t>
  </si>
  <si>
    <t xml:space="preserve"> Νetwork weights</t>
  </si>
  <si>
    <t>Παράδειγμα μικρο-ομάδας</t>
  </si>
  <si>
    <t>∂E/∂w7,5</t>
  </si>
  <si>
    <t>Δw7,5</t>
  </si>
  <si>
    <t>∂E/∂a8: Σφάλμα × -1</t>
  </si>
  <si>
    <t>Η πρόβλεψη ανά παράδειγμα, το σφάλμα, καθώς και το άθροισμα των τετραγωνικών σφαλμάτων αφότου η εκπαίδευση συνέκλινε όταν SSE &lt; 0,0001.</t>
  </si>
  <si>
    <t>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</si>
</sst>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77" formatCode="0.00000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</font>
    <font>
      <sz val="8"/>
      <name val="Aptos Narrow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8D7DA"/>
      </patternFill>
    </fill>
    <fill>
      <patternFill patternType="solid">
        <fgColor rgb="FFFFF2CC"/>
      </patternFill>
    </fill>
  </fills>
  <borders count="4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medium">
        <color rgb="FFC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4" fontId="0" fillId="7" borderId="0" xfId="0" applyNumberForma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7" fontId="4" fillId="11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4" fontId="0" fillId="10" borderId="3" xfId="0" applyNumberFormat="1" applyFill="1" applyBorder="1" applyAlignment="1">
      <alignment horizontal="center" vertical="center"/>
    </xf>
    <xf numFmtId="177" fontId="0" fillId="10" borderId="3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563217</xdr:colOff>
      <xdr:row>1</xdr:row>
      <xdr:rowOff>107081</xdr:rowOff>
    </xdr:from>
    <xdr:to>
      <xdr:col>15</xdr:col>
      <xdr:colOff>16566</xdr:colOff>
      <xdr:row>16</xdr:row>
      <xdr:rowOff>108748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FBB062-A0FD-C420-DB7B-659EE60B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2304" y="297581"/>
          <a:ext cx="4356653" cy="2859167"/>
        </a:xfrm>
        <a:prstGeom prst="rect">
          <a:avLst/>
        </a:prstGeom>
      </xdr:spPr>
    </xdr:pic>
    <xdr:clientData/>
  </xdr:twoCellAnchor>
  <xdr:twoCellAnchor editAs="oneCell">
    <xdr:from>
      <xdr:col>15</xdr:col>
      <xdr:colOff>124239</xdr:colOff>
      <xdr:row>0</xdr:row>
      <xdr:rowOff>182218</xdr:rowOff>
    </xdr:from>
    <xdr:to>
      <xdr:col>23</xdr:col>
      <xdr:colOff>73779</xdr:colOff>
      <xdr:row>16</xdr:row>
      <xdr:rowOff>169094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0CBABA-E608-014D-1C51-09C57D261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96630" y="182218"/>
          <a:ext cx="4852845" cy="3034876"/>
        </a:xfrm>
        <a:prstGeom prst="rect">
          <a:avLst/>
        </a:prstGeom>
      </xdr:spPr>
    </xdr:pic>
    <xdr:clientData/>
  </xdr:twoCellAnchor>
  <xdr:twoCellAnchor editAs="oneCell">
    <xdr:from>
      <xdr:col>7</xdr:col>
      <xdr:colOff>314738</xdr:colOff>
      <xdr:row>18</xdr:row>
      <xdr:rowOff>74542</xdr:rowOff>
    </xdr:from>
    <xdr:to>
      <xdr:col>12</xdr:col>
      <xdr:colOff>517704</xdr:colOff>
      <xdr:row>25</xdr:row>
      <xdr:rowOff>36623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5AA10C-BD68-34B0-EC4B-9F3C003F0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83825" y="3503542"/>
          <a:ext cx="3267531" cy="1295581"/>
        </a:xfrm>
        <a:prstGeom prst="rect">
          <a:avLst/>
        </a:prstGeom>
      </xdr:spPr>
    </xdr:pic>
    <xdr:clientData/>
  </xdr:twoCellAnchor>
  <xdr:twoCellAnchor editAs="oneCell">
    <xdr:from>
      <xdr:col>6</xdr:col>
      <xdr:colOff>604630</xdr:colOff>
      <xdr:row>25</xdr:row>
      <xdr:rowOff>91109</xdr:rowOff>
    </xdr:from>
    <xdr:to>
      <xdr:col>12</xdr:col>
      <xdr:colOff>566211</xdr:colOff>
      <xdr:row>37</xdr:row>
      <xdr:rowOff>43796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7031B24-F37C-5A82-E002-6A12DBE3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60804" y="4853609"/>
          <a:ext cx="3639058" cy="2238687"/>
        </a:xfrm>
        <a:prstGeom prst="rect">
          <a:avLst/>
        </a:prstGeom>
      </xdr:spPr>
    </xdr:pic>
    <xdr:clientData/>
  </xdr:twoCellAnchor>
  <xdr:twoCellAnchor editAs="oneCell">
    <xdr:from>
      <xdr:col>6</xdr:col>
      <xdr:colOff>596348</xdr:colOff>
      <xdr:row>38</xdr:row>
      <xdr:rowOff>173933</xdr:rowOff>
    </xdr:from>
    <xdr:to>
      <xdr:col>12</xdr:col>
      <xdr:colOff>422414</xdr:colOff>
      <xdr:row>49</xdr:row>
      <xdr:rowOff>107634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F34FE6-B8EE-9EC0-304C-BEDE499E9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52522" y="7412933"/>
          <a:ext cx="3503543" cy="2029201"/>
        </a:xfrm>
        <a:prstGeom prst="rect">
          <a:avLst/>
        </a:prstGeom>
      </xdr:spPr>
    </xdr:pic>
    <xdr:clientData/>
  </xdr:twoCellAnchor>
  <xdr:twoCellAnchor editAs="oneCell">
    <xdr:from>
      <xdr:col>12</xdr:col>
      <xdr:colOff>488674</xdr:colOff>
      <xdr:row>18</xdr:row>
      <xdr:rowOff>149087</xdr:rowOff>
    </xdr:from>
    <xdr:to>
      <xdr:col>21</xdr:col>
      <xdr:colOff>507252</xdr:colOff>
      <xdr:row>42</xdr:row>
      <xdr:rowOff>168778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6C29AAD-A789-90AD-ADA2-01B5C4F99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322326" y="3578087"/>
          <a:ext cx="5534797" cy="4591691"/>
        </a:xfrm>
        <a:prstGeom prst="rect">
          <a:avLst/>
        </a:prstGeom>
      </xdr:spPr>
    </xdr:pic>
    <xdr:clientData/>
  </xdr:twoCellAnchor>
  <xdr:twoCellAnchor editAs="oneCell">
    <xdr:from>
      <xdr:col>12</xdr:col>
      <xdr:colOff>306457</xdr:colOff>
      <xdr:row>43</xdr:row>
      <xdr:rowOff>41413</xdr:rowOff>
    </xdr:from>
    <xdr:to>
      <xdr:col>21</xdr:col>
      <xdr:colOff>220246</xdr:colOff>
      <xdr:row>54</xdr:row>
      <xdr:rowOff>98863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2288856-BFA4-B72B-F3AC-AF00BFA9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140109" y="8232913"/>
          <a:ext cx="5430008" cy="2152950"/>
        </a:xfrm>
        <a:prstGeom prst="rect">
          <a:avLst/>
        </a:prstGeom>
      </xdr:spPr>
    </xdr:pic>
    <xdr:clientData/>
  </xdr:twoCellAnchor>
  <xdr:twoCellAnchor editAs="oneCell">
    <xdr:from>
      <xdr:col>6</xdr:col>
      <xdr:colOff>278422</xdr:colOff>
      <xdr:row>58</xdr:row>
      <xdr:rowOff>65942</xdr:rowOff>
    </xdr:from>
    <xdr:to>
      <xdr:col>12</xdr:col>
      <xdr:colOff>106725</xdr:colOff>
      <xdr:row>66</xdr:row>
      <xdr:rowOff>151892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48A2C3-B1F4-7C6D-6704-2E4CD1899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22172" y="11114942"/>
          <a:ext cx="3477110" cy="1609950"/>
        </a:xfrm>
        <a:prstGeom prst="rect">
          <a:avLst/>
        </a:prstGeom>
      </xdr:spPr>
    </xdr:pic>
    <xdr:clientData/>
  </xdr:twoCellAnchor>
  <xdr:twoCellAnchor editAs="oneCell">
    <xdr:from>
      <xdr:col>1</xdr:col>
      <xdr:colOff>593480</xdr:colOff>
      <xdr:row>82</xdr:row>
      <xdr:rowOff>87923</xdr:rowOff>
    </xdr:from>
    <xdr:to>
      <xdr:col>3</xdr:col>
      <xdr:colOff>1377993</xdr:colOff>
      <xdr:row>86</xdr:row>
      <xdr:rowOff>173766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F9A9A1-D4C7-5F14-DF93-8531A89E7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1230" y="15708923"/>
          <a:ext cx="3810532" cy="847843"/>
        </a:xfrm>
        <a:prstGeom prst="rect">
          <a:avLst/>
        </a:prstGeom>
      </xdr:spPr>
    </xdr:pic>
    <xdr:clientData/>
  </xdr:twoCellAnchor>
  <xdr:twoCellAnchor editAs="oneCell">
    <xdr:from>
      <xdr:col>1</xdr:col>
      <xdr:colOff>776656</xdr:colOff>
      <xdr:row>85</xdr:row>
      <xdr:rowOff>146538</xdr:rowOff>
    </xdr:from>
    <xdr:to>
      <xdr:col>3</xdr:col>
      <xdr:colOff>1303958</xdr:colOff>
      <xdr:row>93</xdr:row>
      <xdr:rowOff>22908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1636CA9-D9D3-A91B-6849-E4AE95ED3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24406" y="16339038"/>
          <a:ext cx="3553321" cy="1400370"/>
        </a:xfrm>
        <a:prstGeom prst="rect">
          <a:avLst/>
        </a:prstGeom>
      </xdr:spPr>
    </xdr:pic>
    <xdr:clientData/>
  </xdr:twoCellAnchor>
  <xdr:twoCellAnchor editAs="oneCell">
    <xdr:from>
      <xdr:col>0</xdr:col>
      <xdr:colOff>212480</xdr:colOff>
      <xdr:row>72</xdr:row>
      <xdr:rowOff>2</xdr:rowOff>
    </xdr:from>
    <xdr:to>
      <xdr:col>4</xdr:col>
      <xdr:colOff>824241</xdr:colOff>
      <xdr:row>82</xdr:row>
      <xdr:rowOff>83836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7489E30-ECD0-7A9B-9D6E-A23B499D4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2480" y="13716002"/>
          <a:ext cx="7789598" cy="19888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13</xdr:col>
      <xdr:colOff>218728</xdr:colOff>
      <xdr:row>97</xdr:row>
      <xdr:rowOff>85843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8F5235F-23B0-9126-CD72-1E01D9B87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7716500"/>
          <a:ext cx="13260651" cy="84784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99</xdr:row>
      <xdr:rowOff>0</xdr:rowOff>
    </xdr:from>
    <xdr:to>
      <xdr:col>8</xdr:col>
      <xdr:colOff>474228</xdr:colOff>
      <xdr:row>103</xdr:row>
      <xdr:rowOff>162054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DE6F7B5-6975-7F60-28BD-FB251457A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85891" y="18859500"/>
          <a:ext cx="3315163" cy="924054"/>
        </a:xfrm>
        <a:prstGeom prst="rect">
          <a:avLst/>
        </a:prstGeom>
      </xdr:spPr>
    </xdr:pic>
    <xdr:clientData/>
  </xdr:twoCellAnchor>
  <xdr:twoCellAnchor editAs="oneCell">
    <xdr:from>
      <xdr:col>4</xdr:col>
      <xdr:colOff>115957</xdr:colOff>
      <xdr:row>103</xdr:row>
      <xdr:rowOff>157370</xdr:rowOff>
    </xdr:from>
    <xdr:to>
      <xdr:col>8</xdr:col>
      <xdr:colOff>113868</xdr:colOff>
      <xdr:row>109</xdr:row>
      <xdr:rowOff>52740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2BB6B88-50F3-5457-CE0C-A5B2A05EE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01848" y="19778870"/>
          <a:ext cx="2838846" cy="103837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142</xdr:row>
      <xdr:rowOff>183172</xdr:rowOff>
    </xdr:from>
    <xdr:to>
      <xdr:col>4</xdr:col>
      <xdr:colOff>169754</xdr:colOff>
      <xdr:row>156</xdr:row>
      <xdr:rowOff>7327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D6BDB29-99CE-E9E2-5E6D-82035AC69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92923" y="29146499"/>
          <a:ext cx="4558581" cy="2491155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127</xdr:row>
      <xdr:rowOff>102577</xdr:rowOff>
    </xdr:from>
    <xdr:to>
      <xdr:col>6</xdr:col>
      <xdr:colOff>492908</xdr:colOff>
      <xdr:row>141</xdr:row>
      <xdr:rowOff>74370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A83E671-8AFB-24A5-4548-1260E180B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5846" y="26208404"/>
          <a:ext cx="9116697" cy="26387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57CA-C334-483B-B164-DD3CD03F525C}">
  <dimension ref="A1:G126"/>
  <sheetViews>
    <sheetView tabSelected="1" topLeftCell="A132" zoomScale="130" zoomScaleNormal="130" workbookViewId="0">
      <selection activeCell="J128" sqref="J128"/>
    </sheetView>
  </sheetViews>
  <sheetFormatPr defaultRowHeight="15" x14ac:dyDescent="0.25"/>
  <cols>
    <col min="1" max="1" width="40.5703125" style="1" customWidth="1"/>
    <col min="2" max="2" width="24.85546875" style="1" bestFit="1" customWidth="1"/>
    <col min="3" max="3" width="20.5703125" style="1" bestFit="1" customWidth="1"/>
    <col min="4" max="4" width="21.85546875" style="1" bestFit="1" customWidth="1"/>
    <col min="5" max="5" width="15" style="1" customWidth="1"/>
    <col min="6" max="7" width="9.140625" style="1"/>
  </cols>
  <sheetData>
    <row r="1" spans="1:7" x14ac:dyDescent="0.25">
      <c r="A1" s="6" t="s">
        <v>17</v>
      </c>
      <c r="B1" s="6"/>
      <c r="C1" s="6"/>
      <c r="D1" s="6"/>
    </row>
    <row r="2" spans="1:7" x14ac:dyDescent="0.25">
      <c r="A2" s="4" t="s">
        <v>12</v>
      </c>
      <c r="B2" s="10" t="s">
        <v>0</v>
      </c>
      <c r="C2" s="10" t="s">
        <v>1</v>
      </c>
      <c r="D2" s="10" t="s">
        <v>56</v>
      </c>
    </row>
    <row r="3" spans="1:7" x14ac:dyDescent="0.25">
      <c r="A3" s="5">
        <v>1</v>
      </c>
      <c r="B3" s="5">
        <v>0.04</v>
      </c>
      <c r="C3" s="5">
        <v>0.81</v>
      </c>
      <c r="D3" s="5">
        <v>0.94</v>
      </c>
    </row>
    <row r="4" spans="1:7" x14ac:dyDescent="0.25">
      <c r="A4" s="5">
        <v>2</v>
      </c>
      <c r="B4" s="5">
        <v>0.84</v>
      </c>
      <c r="C4" s="5">
        <v>0.57999999999999996</v>
      </c>
      <c r="D4" s="5">
        <v>0.13</v>
      </c>
    </row>
    <row r="5" spans="1:7" x14ac:dyDescent="0.25">
      <c r="A5" s="5">
        <v>3</v>
      </c>
      <c r="B5" s="5">
        <v>0.5</v>
      </c>
      <c r="C5" s="5">
        <v>7.0000000000000007E-2</v>
      </c>
      <c r="D5" s="5">
        <v>0.56999999999999995</v>
      </c>
    </row>
    <row r="6" spans="1:7" x14ac:dyDescent="0.25">
      <c r="A6" s="5">
        <v>4</v>
      </c>
      <c r="B6" s="5">
        <v>0.53</v>
      </c>
      <c r="C6" s="5">
        <v>1</v>
      </c>
      <c r="D6" s="5">
        <v>0.36</v>
      </c>
    </row>
    <row r="7" spans="1:7" x14ac:dyDescent="0.25">
      <c r="A7" s="6" t="s">
        <v>18</v>
      </c>
      <c r="B7" s="6"/>
      <c r="C7" s="6"/>
      <c r="D7" s="6"/>
      <c r="E7" s="6"/>
    </row>
    <row r="8" spans="1:7" x14ac:dyDescent="0.25">
      <c r="A8" s="3"/>
      <c r="B8" s="3" t="s">
        <v>13</v>
      </c>
      <c r="C8" s="3" t="s">
        <v>14</v>
      </c>
      <c r="D8" s="3" t="s">
        <v>15</v>
      </c>
      <c r="E8" s="3" t="s">
        <v>16</v>
      </c>
    </row>
    <row r="9" spans="1:7" x14ac:dyDescent="0.25">
      <c r="A9" s="3" t="s">
        <v>7</v>
      </c>
      <c r="B9" s="1">
        <v>0.94</v>
      </c>
      <c r="C9" s="1">
        <v>0.13</v>
      </c>
      <c r="D9" s="1">
        <v>0.56999999999999995</v>
      </c>
      <c r="E9" s="1">
        <v>0.36</v>
      </c>
    </row>
    <row r="10" spans="1:7" x14ac:dyDescent="0.25">
      <c r="A10" s="3" t="s">
        <v>8</v>
      </c>
      <c r="B10" s="1">
        <v>0.47149999999999997</v>
      </c>
      <c r="C10" s="1">
        <v>0.4718</v>
      </c>
      <c r="D10" s="1">
        <v>0.47170000000000001</v>
      </c>
      <c r="E10" s="1">
        <v>0.47160000000000002</v>
      </c>
    </row>
    <row r="11" spans="1:7" x14ac:dyDescent="0.25">
      <c r="A11" s="3" t="s">
        <v>9</v>
      </c>
      <c r="B11" s="1">
        <f>B9-B10</f>
        <v>0.46849999999999997</v>
      </c>
      <c r="C11" s="1">
        <f>C9-C10</f>
        <v>-0.34179999999999999</v>
      </c>
      <c r="D11" s="1">
        <f>D9-D10</f>
        <v>9.8299999999999943E-2</v>
      </c>
      <c r="E11" s="1">
        <f>E9-E10</f>
        <v>-0.11160000000000003</v>
      </c>
    </row>
    <row r="12" spans="1:7" x14ac:dyDescent="0.25">
      <c r="A12" s="3" t="s">
        <v>10</v>
      </c>
      <c r="B12" s="1">
        <f>-B11</f>
        <v>-0.46849999999999997</v>
      </c>
      <c r="C12" s="1">
        <f>-C11</f>
        <v>0.34179999999999999</v>
      </c>
      <c r="D12" s="1">
        <f>-D11</f>
        <v>-9.8299999999999943E-2</v>
      </c>
      <c r="E12" s="1">
        <f>-E11</f>
        <v>0.11160000000000003</v>
      </c>
    </row>
    <row r="13" spans="1:7" x14ac:dyDescent="0.25">
      <c r="A13" s="3" t="s">
        <v>11</v>
      </c>
      <c r="B13" s="2">
        <f>B11^2</f>
        <v>0.21949224999999997</v>
      </c>
      <c r="C13" s="2">
        <f>C11^2</f>
        <v>0.11682724</v>
      </c>
      <c r="D13" s="2">
        <f>D11^2</f>
        <v>9.6628899999999882E-3</v>
      </c>
      <c r="E13" s="2">
        <f>E11^2</f>
        <v>1.2454560000000007E-2</v>
      </c>
    </row>
    <row r="14" spans="1:7" x14ac:dyDescent="0.25">
      <c r="D14" s="5" t="s">
        <v>63</v>
      </c>
      <c r="E14" s="11">
        <f>0.5*SUMSQ(B11:E11)</f>
        <v>0.17921846999999996</v>
      </c>
    </row>
    <row r="15" spans="1:7" x14ac:dyDescent="0.25">
      <c r="A15" s="6" t="s">
        <v>19</v>
      </c>
      <c r="B15" s="6"/>
      <c r="C15" s="6"/>
      <c r="D15" s="6"/>
      <c r="E15" s="6"/>
      <c r="F15" s="6"/>
      <c r="G15" s="6"/>
    </row>
    <row r="16" spans="1:7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</row>
    <row r="17" spans="1:7" x14ac:dyDescent="0.25">
      <c r="A17" s="1">
        <v>0.84</v>
      </c>
      <c r="B17" s="1">
        <v>0.57999999999999996</v>
      </c>
      <c r="C17" s="1">
        <v>-0.2</v>
      </c>
      <c r="D17" s="1">
        <v>0.11</v>
      </c>
      <c r="E17" s="1">
        <v>0.1</v>
      </c>
      <c r="F17" s="1">
        <f>0.1+SUMPRODUCT(A17:B17,C17:D17)</f>
        <v>-4.2000000000000093E-3</v>
      </c>
      <c r="G17" s="2">
        <f>1/(1+EXP(-F17))</f>
        <v>0.49895000154349728</v>
      </c>
    </row>
    <row r="18" spans="1:7" x14ac:dyDescent="0.25">
      <c r="A18" s="6" t="s">
        <v>22</v>
      </c>
      <c r="B18" s="6"/>
      <c r="C18" s="6"/>
      <c r="D18" s="6"/>
      <c r="E18" s="6"/>
    </row>
    <row r="19" spans="1:7" x14ac:dyDescent="0.25">
      <c r="A19" s="10" t="s">
        <v>20</v>
      </c>
      <c r="B19" s="10" t="s">
        <v>5</v>
      </c>
      <c r="C19" s="11" t="s">
        <v>6</v>
      </c>
      <c r="D19" s="10" t="s">
        <v>21</v>
      </c>
      <c r="E19" s="11" t="s">
        <v>23</v>
      </c>
    </row>
    <row r="20" spans="1:7" x14ac:dyDescent="0.25">
      <c r="A20" s="5">
        <v>3</v>
      </c>
      <c r="B20" s="5">
        <v>-4.1999999999999997E-3</v>
      </c>
      <c r="C20" s="1">
        <v>0.499</v>
      </c>
      <c r="D20" s="2">
        <f>C20*(1-C20)</f>
        <v>0.249999</v>
      </c>
      <c r="E20" s="12">
        <f>(E23*B38+E24*B42)*D20</f>
        <v>-5.5033031069714393E-4</v>
      </c>
    </row>
    <row r="21" spans="1:7" x14ac:dyDescent="0.25">
      <c r="A21" s="5">
        <v>4</v>
      </c>
      <c r="B21" s="5">
        <v>-0.1898</v>
      </c>
      <c r="C21" s="1">
        <v>0.45269999999999999</v>
      </c>
      <c r="D21" s="2">
        <f t="shared" ref="D21:D25" si="0">C21*(1-C21)</f>
        <v>0.24776271</v>
      </c>
      <c r="E21" s="13">
        <f>(E23*B39+E24*B43)*D21</f>
        <v>-3.0160905938370866E-4</v>
      </c>
    </row>
    <row r="22" spans="1:7" x14ac:dyDescent="0.25">
      <c r="A22" s="5">
        <v>5</v>
      </c>
      <c r="B22" s="5">
        <v>0.1208</v>
      </c>
      <c r="C22" s="1">
        <v>0.5302</v>
      </c>
      <c r="D22" s="2">
        <f t="shared" si="0"/>
        <v>0.24908796</v>
      </c>
      <c r="E22" s="14">
        <f>(E23*B40+E24*B44)*D22</f>
        <v>2.7319469410884797E-4</v>
      </c>
    </row>
    <row r="23" spans="1:7" x14ac:dyDescent="0.25">
      <c r="A23" s="5">
        <v>6</v>
      </c>
      <c r="B23" s="5">
        <v>0.207122</v>
      </c>
      <c r="C23" s="1">
        <v>0.55159999999999998</v>
      </c>
      <c r="D23" s="2">
        <f t="shared" si="0"/>
        <v>0.24733743999999999</v>
      </c>
      <c r="E23" s="15">
        <f>E25*B46*D23</f>
        <v>2.5281305650207775E-3</v>
      </c>
    </row>
    <row r="24" spans="1:7" x14ac:dyDescent="0.25">
      <c r="A24" s="5">
        <v>7</v>
      </c>
      <c r="B24" s="5">
        <v>0.23546</v>
      </c>
      <c r="C24" s="1">
        <v>0.55859999999999999</v>
      </c>
      <c r="D24" s="2">
        <f t="shared" si="0"/>
        <v>0.24656604000000001</v>
      </c>
      <c r="E24" s="16">
        <f>E25*B47*D24</f>
        <v>-1.0501024127539685E-2</v>
      </c>
    </row>
    <row r="25" spans="1:7" x14ac:dyDescent="0.25">
      <c r="A25" s="5">
        <v>8</v>
      </c>
      <c r="B25" s="5">
        <v>-0.113108</v>
      </c>
      <c r="C25" s="1">
        <v>0.4718</v>
      </c>
      <c r="D25" s="2">
        <f t="shared" si="0"/>
        <v>0.24920476</v>
      </c>
      <c r="E25" s="17">
        <f>C12*D25</f>
        <v>8.5178186968000003E-2</v>
      </c>
    </row>
    <row r="27" spans="1:7" x14ac:dyDescent="0.25">
      <c r="A27" s="6" t="s">
        <v>57</v>
      </c>
      <c r="B27" s="6"/>
    </row>
    <row r="28" spans="1:7" x14ac:dyDescent="0.25">
      <c r="A28" s="7" t="s">
        <v>24</v>
      </c>
      <c r="B28" s="7" t="s">
        <v>25</v>
      </c>
    </row>
    <row r="29" spans="1:7" x14ac:dyDescent="0.25">
      <c r="A29" s="1" t="s">
        <v>2</v>
      </c>
      <c r="B29" s="1">
        <v>-0.2</v>
      </c>
    </row>
    <row r="30" spans="1:7" x14ac:dyDescent="0.25">
      <c r="A30" s="1" t="s">
        <v>3</v>
      </c>
      <c r="B30" s="1">
        <v>0.11</v>
      </c>
    </row>
    <row r="31" spans="1:7" x14ac:dyDescent="0.25">
      <c r="A31" s="1" t="s">
        <v>26</v>
      </c>
      <c r="B31" s="1">
        <v>0.09</v>
      </c>
    </row>
    <row r="32" spans="1:7" x14ac:dyDescent="0.25">
      <c r="A32" s="1" t="s">
        <v>27</v>
      </c>
      <c r="B32" s="1">
        <v>-0.13</v>
      </c>
    </row>
    <row r="33" spans="1:2" x14ac:dyDescent="0.25">
      <c r="A33" s="1" t="s">
        <v>28</v>
      </c>
      <c r="B33" s="1">
        <v>0.11</v>
      </c>
    </row>
    <row r="34" spans="1:2" x14ac:dyDescent="0.25">
      <c r="A34" s="1" t="s">
        <v>29</v>
      </c>
      <c r="B34" s="1">
        <v>-0.02</v>
      </c>
    </row>
    <row r="35" spans="1:2" x14ac:dyDescent="0.25">
      <c r="A35" s="1" t="s">
        <v>30</v>
      </c>
      <c r="B35" s="1">
        <v>0.1</v>
      </c>
    </row>
    <row r="36" spans="1:2" x14ac:dyDescent="0.25">
      <c r="A36" s="1" t="s">
        <v>31</v>
      </c>
      <c r="B36" s="1">
        <v>-0.19</v>
      </c>
    </row>
    <row r="37" spans="1:2" x14ac:dyDescent="0.25">
      <c r="A37" s="1" t="s">
        <v>32</v>
      </c>
      <c r="B37" s="1">
        <v>0.04</v>
      </c>
    </row>
    <row r="38" spans="1:2" x14ac:dyDescent="0.25">
      <c r="A38" s="1" t="s">
        <v>33</v>
      </c>
      <c r="B38" s="1">
        <v>-0.04</v>
      </c>
    </row>
    <row r="39" spans="1:2" x14ac:dyDescent="0.25">
      <c r="A39" s="1" t="s">
        <v>34</v>
      </c>
      <c r="B39" s="1">
        <v>0.1</v>
      </c>
    </row>
    <row r="40" spans="1:2" x14ac:dyDescent="0.25">
      <c r="A40" s="1" t="s">
        <v>35</v>
      </c>
      <c r="B40" s="1">
        <v>0.06</v>
      </c>
    </row>
    <row r="41" spans="1:2" x14ac:dyDescent="0.25">
      <c r="A41" s="1" t="s">
        <v>36</v>
      </c>
      <c r="B41" s="1">
        <v>0.15</v>
      </c>
    </row>
    <row r="42" spans="1:2" x14ac:dyDescent="0.25">
      <c r="A42" s="1" t="s">
        <v>37</v>
      </c>
      <c r="B42" s="1">
        <v>0.2</v>
      </c>
    </row>
    <row r="43" spans="1:2" x14ac:dyDescent="0.25">
      <c r="A43" s="1" t="s">
        <v>38</v>
      </c>
      <c r="B43" s="1">
        <v>0.14000000000000001</v>
      </c>
    </row>
    <row r="44" spans="1:2" x14ac:dyDescent="0.25">
      <c r="A44" s="1" t="s">
        <v>39</v>
      </c>
      <c r="B44" s="1">
        <v>-0.09</v>
      </c>
    </row>
    <row r="45" spans="1:2" x14ac:dyDescent="0.25">
      <c r="A45" s="1" t="s">
        <v>40</v>
      </c>
      <c r="B45" s="1">
        <v>0.12</v>
      </c>
    </row>
    <row r="46" spans="1:2" x14ac:dyDescent="0.25">
      <c r="A46" s="1" t="s">
        <v>41</v>
      </c>
      <c r="B46" s="1">
        <v>0.12</v>
      </c>
    </row>
    <row r="47" spans="1:2" x14ac:dyDescent="0.25">
      <c r="A47" s="1" t="s">
        <v>42</v>
      </c>
      <c r="B47" s="1">
        <v>-0.5</v>
      </c>
    </row>
    <row r="48" spans="1:2" x14ac:dyDescent="0.25">
      <c r="A48" s="1" t="s">
        <v>43</v>
      </c>
      <c r="B48" s="1">
        <v>0.1</v>
      </c>
    </row>
    <row r="50" spans="1:6" x14ac:dyDescent="0.25">
      <c r="A50" s="10" t="s">
        <v>44</v>
      </c>
      <c r="B50" s="10" t="s">
        <v>45</v>
      </c>
      <c r="C50" s="10" t="s">
        <v>46</v>
      </c>
      <c r="D50" s="10" t="s">
        <v>47</v>
      </c>
      <c r="E50" s="10" t="s">
        <v>48</v>
      </c>
      <c r="F50" s="10" t="s">
        <v>49</v>
      </c>
    </row>
    <row r="51" spans="1:6" x14ac:dyDescent="0.25">
      <c r="A51" s="5">
        <v>8</v>
      </c>
      <c r="B51" s="5">
        <v>0</v>
      </c>
      <c r="C51" s="5" t="s">
        <v>50</v>
      </c>
      <c r="D51" s="18">
        <v>8.5199999999999998E-2</v>
      </c>
      <c r="E51" s="5">
        <v>1</v>
      </c>
      <c r="F51" s="5">
        <f>D51*E51</f>
        <v>8.5199999999999998E-2</v>
      </c>
    </row>
    <row r="52" spans="1:6" x14ac:dyDescent="0.25">
      <c r="A52" s="5">
        <v>8</v>
      </c>
      <c r="B52" s="5">
        <v>6</v>
      </c>
      <c r="C52" s="5" t="s">
        <v>41</v>
      </c>
      <c r="D52" s="18">
        <v>8.5199999999999998E-2</v>
      </c>
      <c r="E52" s="5">
        <v>0.55159999999999998</v>
      </c>
      <c r="F52" s="5">
        <f t="shared" ref="F51:F70" si="1">D52*E52</f>
        <v>4.6996319999999994E-2</v>
      </c>
    </row>
    <row r="53" spans="1:6" x14ac:dyDescent="0.25">
      <c r="A53" s="5">
        <v>8</v>
      </c>
      <c r="B53" s="5">
        <v>7</v>
      </c>
      <c r="C53" s="5" t="s">
        <v>42</v>
      </c>
      <c r="D53" s="18">
        <v>8.5199999999999998E-2</v>
      </c>
      <c r="E53" s="5">
        <v>0.55859999999999999</v>
      </c>
      <c r="F53" s="5">
        <f t="shared" si="1"/>
        <v>4.7592719999999998E-2</v>
      </c>
    </row>
    <row r="54" spans="1:6" x14ac:dyDescent="0.25">
      <c r="A54" s="5">
        <v>7</v>
      </c>
      <c r="B54" s="5">
        <v>0</v>
      </c>
      <c r="C54" s="5" t="s">
        <v>51</v>
      </c>
      <c r="D54" s="19">
        <v>-1.0500000000000001E-2</v>
      </c>
      <c r="E54" s="5">
        <v>1</v>
      </c>
      <c r="F54" s="5">
        <f t="shared" si="1"/>
        <v>-1.0500000000000001E-2</v>
      </c>
    </row>
    <row r="55" spans="1:6" x14ac:dyDescent="0.25">
      <c r="A55" s="5">
        <v>7</v>
      </c>
      <c r="B55" s="5">
        <v>3</v>
      </c>
      <c r="C55" s="5" t="s">
        <v>37</v>
      </c>
      <c r="D55" s="19">
        <v>-1.0500000000000001E-2</v>
      </c>
      <c r="E55" s="5">
        <v>0.499</v>
      </c>
      <c r="F55" s="5">
        <f t="shared" si="1"/>
        <v>-5.2395000000000002E-3</v>
      </c>
    </row>
    <row r="56" spans="1:6" x14ac:dyDescent="0.25">
      <c r="A56" s="5">
        <v>7</v>
      </c>
      <c r="B56" s="5">
        <v>4</v>
      </c>
      <c r="C56" s="5" t="s">
        <v>38</v>
      </c>
      <c r="D56" s="19">
        <v>-1.0500000000000001E-2</v>
      </c>
      <c r="E56" s="5">
        <v>0.45269999999999999</v>
      </c>
      <c r="F56" s="5">
        <f t="shared" si="1"/>
        <v>-4.7533499999999999E-3</v>
      </c>
    </row>
    <row r="57" spans="1:6" x14ac:dyDescent="0.25">
      <c r="A57" s="5">
        <v>7</v>
      </c>
      <c r="B57" s="5">
        <v>5</v>
      </c>
      <c r="C57" s="5" t="s">
        <v>39</v>
      </c>
      <c r="D57" s="19">
        <v>-1.0500000000000001E-2</v>
      </c>
      <c r="E57" s="5">
        <v>0.5302</v>
      </c>
      <c r="F57" s="5">
        <f t="shared" si="1"/>
        <v>-5.5671000000000002E-3</v>
      </c>
    </row>
    <row r="58" spans="1:6" x14ac:dyDescent="0.25">
      <c r="A58" s="5">
        <v>6</v>
      </c>
      <c r="B58" s="5">
        <v>0</v>
      </c>
      <c r="C58" s="5" t="s">
        <v>52</v>
      </c>
      <c r="D58" s="20">
        <v>2.5000000000000001E-3</v>
      </c>
      <c r="E58" s="5">
        <v>1</v>
      </c>
      <c r="F58" s="5">
        <f t="shared" si="1"/>
        <v>2.5000000000000001E-3</v>
      </c>
    </row>
    <row r="59" spans="1:6" x14ac:dyDescent="0.25">
      <c r="A59" s="5">
        <v>6</v>
      </c>
      <c r="B59" s="5">
        <v>3</v>
      </c>
      <c r="C59" s="5" t="s">
        <v>33</v>
      </c>
      <c r="D59" s="20">
        <v>2.5000000000000001E-3</v>
      </c>
      <c r="E59" s="5">
        <v>0.499</v>
      </c>
      <c r="F59" s="5">
        <f t="shared" si="1"/>
        <v>1.2475000000000001E-3</v>
      </c>
    </row>
    <row r="60" spans="1:6" x14ac:dyDescent="0.25">
      <c r="A60" s="5">
        <v>6</v>
      </c>
      <c r="B60" s="5">
        <v>4</v>
      </c>
      <c r="C60" s="5" t="s">
        <v>34</v>
      </c>
      <c r="D60" s="20">
        <v>2.5000000000000001E-3</v>
      </c>
      <c r="E60" s="5">
        <v>0.45269999999999999</v>
      </c>
      <c r="F60" s="5">
        <f t="shared" si="1"/>
        <v>1.1317499999999999E-3</v>
      </c>
    </row>
    <row r="61" spans="1:6" x14ac:dyDescent="0.25">
      <c r="A61" s="5">
        <v>6</v>
      </c>
      <c r="B61" s="5">
        <v>5</v>
      </c>
      <c r="C61" s="5" t="s">
        <v>35</v>
      </c>
      <c r="D61" s="20">
        <v>2.5000000000000001E-3</v>
      </c>
      <c r="E61" s="5">
        <v>0.5302</v>
      </c>
      <c r="F61" s="5">
        <f t="shared" si="1"/>
        <v>1.3255000000000001E-3</v>
      </c>
    </row>
    <row r="62" spans="1:6" x14ac:dyDescent="0.25">
      <c r="A62" s="5">
        <v>5</v>
      </c>
      <c r="B62" s="5">
        <v>0</v>
      </c>
      <c r="C62" s="5" t="s">
        <v>53</v>
      </c>
      <c r="D62" s="21">
        <v>2.9999999999999997E-4</v>
      </c>
      <c r="E62" s="5">
        <v>1</v>
      </c>
      <c r="F62" s="5">
        <f t="shared" si="1"/>
        <v>2.9999999999999997E-4</v>
      </c>
    </row>
    <row r="63" spans="1:6" x14ac:dyDescent="0.25">
      <c r="A63" s="5">
        <v>5</v>
      </c>
      <c r="B63" s="5">
        <v>1</v>
      </c>
      <c r="C63" s="5" t="s">
        <v>28</v>
      </c>
      <c r="D63" s="21">
        <v>2.9999999999999997E-4</v>
      </c>
      <c r="E63" s="5">
        <v>0.84</v>
      </c>
      <c r="F63" s="5">
        <f t="shared" si="1"/>
        <v>2.5199999999999995E-4</v>
      </c>
    </row>
    <row r="64" spans="1:6" x14ac:dyDescent="0.25">
      <c r="A64" s="5">
        <v>5</v>
      </c>
      <c r="B64" s="5">
        <v>2</v>
      </c>
      <c r="C64" s="5" t="s">
        <v>29</v>
      </c>
      <c r="D64" s="21">
        <v>2.9999999999999997E-4</v>
      </c>
      <c r="E64" s="5">
        <v>0.57999999999999996</v>
      </c>
      <c r="F64" s="5">
        <f t="shared" si="1"/>
        <v>1.7399999999999997E-4</v>
      </c>
    </row>
    <row r="65" spans="1:6" x14ac:dyDescent="0.25">
      <c r="A65" s="5">
        <v>4</v>
      </c>
      <c r="B65" s="5">
        <v>0</v>
      </c>
      <c r="C65" s="5" t="s">
        <v>54</v>
      </c>
      <c r="D65" s="22">
        <v>-2.9999999999999997E-4</v>
      </c>
      <c r="E65" s="5">
        <v>1</v>
      </c>
      <c r="F65" s="5">
        <f t="shared" si="1"/>
        <v>-2.9999999999999997E-4</v>
      </c>
    </row>
    <row r="66" spans="1:6" x14ac:dyDescent="0.25">
      <c r="A66" s="5">
        <v>4</v>
      </c>
      <c r="B66" s="5">
        <v>1</v>
      </c>
      <c r="C66" s="5" t="s">
        <v>26</v>
      </c>
      <c r="D66" s="22">
        <v>-2.9999999999999997E-4</v>
      </c>
      <c r="E66" s="5">
        <v>0.84</v>
      </c>
      <c r="F66" s="5">
        <f t="shared" si="1"/>
        <v>-2.5199999999999995E-4</v>
      </c>
    </row>
    <row r="67" spans="1:6" x14ac:dyDescent="0.25">
      <c r="A67" s="5">
        <v>4</v>
      </c>
      <c r="B67" s="5">
        <v>2</v>
      </c>
      <c r="C67" s="5" t="s">
        <v>27</v>
      </c>
      <c r="D67" s="22">
        <v>-2.9999999999999997E-4</v>
      </c>
      <c r="E67" s="5">
        <v>0.57999999999999996</v>
      </c>
      <c r="F67" s="5">
        <f t="shared" si="1"/>
        <v>-1.7399999999999997E-4</v>
      </c>
    </row>
    <row r="68" spans="1:6" x14ac:dyDescent="0.25">
      <c r="A68" s="5">
        <v>3</v>
      </c>
      <c r="B68" s="5">
        <v>0</v>
      </c>
      <c r="C68" s="5" t="s">
        <v>55</v>
      </c>
      <c r="D68" s="23">
        <v>-5.9999999999999995E-4</v>
      </c>
      <c r="E68" s="5">
        <v>1</v>
      </c>
      <c r="F68" s="5">
        <f t="shared" si="1"/>
        <v>-5.9999999999999995E-4</v>
      </c>
    </row>
    <row r="69" spans="1:6" x14ac:dyDescent="0.25">
      <c r="A69" s="5">
        <v>3</v>
      </c>
      <c r="B69" s="5">
        <v>1</v>
      </c>
      <c r="C69" s="5" t="s">
        <v>2</v>
      </c>
      <c r="D69" s="23">
        <v>-5.9999999999999995E-4</v>
      </c>
      <c r="E69" s="5">
        <v>0.84</v>
      </c>
      <c r="F69" s="5">
        <f t="shared" si="1"/>
        <v>-5.0399999999999989E-4</v>
      </c>
    </row>
    <row r="70" spans="1:6" x14ac:dyDescent="0.25">
      <c r="A70" s="5">
        <v>3</v>
      </c>
      <c r="B70" s="5">
        <v>2</v>
      </c>
      <c r="C70" s="5" t="s">
        <v>3</v>
      </c>
      <c r="D70" s="23">
        <v>-5.9999999999999995E-4</v>
      </c>
      <c r="E70" s="5">
        <v>0.57999999999999996</v>
      </c>
      <c r="F70" s="5">
        <f t="shared" si="1"/>
        <v>-3.4799999999999995E-4</v>
      </c>
    </row>
    <row r="72" spans="1:6" x14ac:dyDescent="0.25">
      <c r="A72" s="6" t="s">
        <v>22</v>
      </c>
      <c r="B72" s="6"/>
      <c r="C72" s="6"/>
      <c r="D72" s="6"/>
      <c r="E72" s="6"/>
    </row>
    <row r="99" spans="1:5" x14ac:dyDescent="0.25">
      <c r="A99" s="9" t="s">
        <v>58</v>
      </c>
      <c r="B99" s="9" t="s">
        <v>59</v>
      </c>
    </row>
    <row r="100" spans="1:5" x14ac:dyDescent="0.25">
      <c r="A100" s="8" t="s">
        <v>13</v>
      </c>
      <c r="B100" s="8">
        <v>7.3007999999999997E-3</v>
      </c>
    </row>
    <row r="101" spans="1:5" x14ac:dyDescent="0.25">
      <c r="A101" s="8" t="s">
        <v>14</v>
      </c>
      <c r="B101" s="8">
        <v>-5.5671000000000002E-3</v>
      </c>
    </row>
    <row r="102" spans="1:5" x14ac:dyDescent="0.25">
      <c r="A102" s="8" t="s">
        <v>15</v>
      </c>
      <c r="B102" s="8">
        <v>1.5701999999999999E-3</v>
      </c>
    </row>
    <row r="103" spans="1:5" x14ac:dyDescent="0.25">
      <c r="A103" s="8" t="s">
        <v>16</v>
      </c>
      <c r="B103" s="8">
        <v>-1.7666400000000001E-3</v>
      </c>
    </row>
    <row r="104" spans="1:5" x14ac:dyDescent="0.25">
      <c r="A104" s="8"/>
      <c r="B104" s="8"/>
    </row>
    <row r="105" spans="1:5" x14ac:dyDescent="0.25">
      <c r="A105" s="9" t="s">
        <v>60</v>
      </c>
      <c r="B105" s="8">
        <f>SUM(B100:B103)</f>
        <v>1.5372599999999993E-3</v>
      </c>
    </row>
    <row r="111" spans="1:5" x14ac:dyDescent="0.25">
      <c r="A111" s="6" t="s">
        <v>18</v>
      </c>
      <c r="B111" s="6"/>
      <c r="C111" s="6"/>
      <c r="D111" s="6"/>
      <c r="E111" s="6"/>
    </row>
    <row r="112" spans="1:5" x14ac:dyDescent="0.25">
      <c r="A112" s="3"/>
      <c r="B112" s="3" t="s">
        <v>13</v>
      </c>
      <c r="C112" s="3" t="s">
        <v>14</v>
      </c>
      <c r="D112" s="3" t="s">
        <v>15</v>
      </c>
      <c r="E112" s="3" t="s">
        <v>16</v>
      </c>
    </row>
    <row r="113" spans="1:5" x14ac:dyDescent="0.25">
      <c r="A113" s="25" t="s">
        <v>7</v>
      </c>
      <c r="B113" s="26">
        <v>0.94</v>
      </c>
      <c r="C113" s="26">
        <v>0.13</v>
      </c>
      <c r="D113" s="26">
        <v>0.56999999999999995</v>
      </c>
      <c r="E113" s="26">
        <v>0.36</v>
      </c>
    </row>
    <row r="114" spans="1:5" x14ac:dyDescent="0.25">
      <c r="A114" s="25" t="s">
        <v>8</v>
      </c>
      <c r="B114" s="26">
        <v>0.4738</v>
      </c>
      <c r="C114" s="26">
        <v>0.47410000000000002</v>
      </c>
      <c r="D114" s="26">
        <v>0.47399999999999998</v>
      </c>
      <c r="E114" s="26">
        <v>0.47389999999999999</v>
      </c>
    </row>
    <row r="115" spans="1:5" x14ac:dyDescent="0.25">
      <c r="A115" s="25" t="s">
        <v>9</v>
      </c>
      <c r="B115" s="26">
        <f>B113-B114</f>
        <v>0.46619999999999995</v>
      </c>
      <c r="C115" s="26">
        <f>C113-C114</f>
        <v>-0.34410000000000002</v>
      </c>
      <c r="D115" s="26">
        <f>D113-D114</f>
        <v>9.5999999999999974E-2</v>
      </c>
      <c r="E115" s="26">
        <f>E113-E114</f>
        <v>-0.1139</v>
      </c>
    </row>
    <row r="116" spans="1:5" x14ac:dyDescent="0.25">
      <c r="A116" s="25" t="s">
        <v>61</v>
      </c>
      <c r="B116" s="26">
        <f>-B115</f>
        <v>-0.46619999999999995</v>
      </c>
      <c r="C116" s="26">
        <f>-C115</f>
        <v>0.34410000000000002</v>
      </c>
      <c r="D116" s="26">
        <f>-D115</f>
        <v>-9.5999999999999974E-2</v>
      </c>
      <c r="E116" s="26">
        <f>-E115</f>
        <v>0.1139</v>
      </c>
    </row>
    <row r="117" spans="1:5" ht="15.75" thickBot="1" x14ac:dyDescent="0.3">
      <c r="A117" s="27" t="s">
        <v>11</v>
      </c>
      <c r="B117" s="28">
        <f>B115^2</f>
        <v>0.21734243999999994</v>
      </c>
      <c r="C117" s="28">
        <f>C115^2</f>
        <v>0.11840481000000001</v>
      </c>
      <c r="D117" s="28">
        <f>D115^2</f>
        <v>9.215999999999995E-3</v>
      </c>
      <c r="E117" s="28">
        <f>E115^2</f>
        <v>1.2973210000000001E-2</v>
      </c>
    </row>
    <row r="118" spans="1:5" x14ac:dyDescent="0.25">
      <c r="A118" s="29"/>
      <c r="B118" s="30"/>
      <c r="C118" s="30"/>
      <c r="D118" s="5" t="s">
        <v>63</v>
      </c>
      <c r="E118" s="32">
        <f>0.5*SUM(B117:E117)</f>
        <v>0.17896822999999998</v>
      </c>
    </row>
    <row r="119" spans="1:5" x14ac:dyDescent="0.25">
      <c r="A119" s="31" t="s">
        <v>62</v>
      </c>
      <c r="C119" s="30"/>
      <c r="D119" s="30"/>
      <c r="E119" s="30"/>
    </row>
    <row r="120" spans="1:5" x14ac:dyDescent="0.25">
      <c r="A120" s="6" t="s">
        <v>18</v>
      </c>
      <c r="B120" s="6"/>
      <c r="C120" s="6"/>
      <c r="D120" s="6"/>
      <c r="E120" s="6"/>
    </row>
    <row r="121" spans="1:5" x14ac:dyDescent="0.25">
      <c r="A121" s="3"/>
      <c r="B121" s="3" t="s">
        <v>13</v>
      </c>
      <c r="C121" s="3" t="s">
        <v>14</v>
      </c>
      <c r="D121" s="3" t="s">
        <v>15</v>
      </c>
      <c r="E121" s="3" t="s">
        <v>16</v>
      </c>
    </row>
    <row r="122" spans="1:5" x14ac:dyDescent="0.25">
      <c r="A122" s="33" t="s">
        <v>7</v>
      </c>
      <c r="B122" s="34">
        <v>0.94</v>
      </c>
      <c r="C122" s="34">
        <v>0.13</v>
      </c>
      <c r="D122" s="34">
        <v>0.56999999999999995</v>
      </c>
      <c r="E122" s="34">
        <v>0.36</v>
      </c>
    </row>
    <row r="123" spans="1:5" x14ac:dyDescent="0.25">
      <c r="A123" s="33" t="s">
        <v>8</v>
      </c>
      <c r="B123" s="34">
        <v>0.92659999999999998</v>
      </c>
      <c r="C123" s="34">
        <v>0.13420000000000001</v>
      </c>
      <c r="D123" s="34">
        <v>0.56999999999999995</v>
      </c>
      <c r="E123" s="34">
        <v>0.36080000000000001</v>
      </c>
    </row>
    <row r="124" spans="1:5" x14ac:dyDescent="0.25">
      <c r="A124" s="33" t="s">
        <v>9</v>
      </c>
      <c r="B124" s="34">
        <f>B122-B123</f>
        <v>1.3399999999999967E-2</v>
      </c>
      <c r="C124" s="34">
        <f>C122-C123</f>
        <v>-4.2000000000000093E-3</v>
      </c>
      <c r="D124" s="34">
        <f>D122-D123</f>
        <v>0</v>
      </c>
      <c r="E124" s="34">
        <f>E122-E123</f>
        <v>-8.0000000000002292E-4</v>
      </c>
    </row>
    <row r="125" spans="1:5" x14ac:dyDescent="0.25">
      <c r="A125" s="33" t="s">
        <v>11</v>
      </c>
      <c r="B125" s="35">
        <f>B124^2</f>
        <v>1.7955999999999913E-4</v>
      </c>
      <c r="C125" s="35">
        <f>C124^2</f>
        <v>1.7640000000000078E-5</v>
      </c>
      <c r="D125" s="35">
        <f>D124^2</f>
        <v>0</v>
      </c>
      <c r="E125" s="35">
        <f>E124^2</f>
        <v>6.4000000000003665E-7</v>
      </c>
    </row>
    <row r="126" spans="1:5" x14ac:dyDescent="0.25">
      <c r="A126" s="5"/>
      <c r="B126" s="5"/>
      <c r="C126" s="5"/>
      <c r="D126" s="5" t="s">
        <v>63</v>
      </c>
      <c r="E126" s="24">
        <f>0.5*SUM(B125:E125)</f>
        <v>9.8919999999999629E-5</v>
      </c>
    </row>
  </sheetData>
  <mergeCells count="8">
    <mergeCell ref="A27:B27"/>
    <mergeCell ref="A72:E72"/>
    <mergeCell ref="A111:E111"/>
    <mergeCell ref="A120:E120"/>
    <mergeCell ref="A1:D1"/>
    <mergeCell ref="A7:E7"/>
    <mergeCell ref="A15:G15"/>
    <mergeCell ref="A18:E18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ATHANASIOS SAKKAS</dc:creator>
  <cp:lastModifiedBy>ATHANASIOS SAKKAS</cp:lastModifiedBy>
  <dcterms:created xsi:type="dcterms:W3CDTF">2026-05-19T11:23:30Z</dcterms:created>
  <dcterms:modified xsi:type="dcterms:W3CDTF">2026-05-19T14:36:58Z</dcterms:modified>
</cp:coreProperties>
</file>