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auebgr-my.sharepoint.com/personal/asakkas_aueb_gr/Documents/DROPBOX/AUEB/BSc/Machine Learning/Handouts/Section 8/"/>
    </mc:Choice>
  </mc:AlternateContent>
  <xr:revisionPtr revIDLastSave="53487" documentId="11_C13B26E3C253B63BE5C34217A53CA67195BD0AC5" xr6:coauthVersionLast="47" xr6:coauthVersionMax="47" xr10:uidLastSave="{F533F377-BB1C-4B8C-9E6F-95740620E99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solver_adj" localSheetId="0" hidden="1">Sheet1!$J$3,Sheet1!$J$4,Sheet1!$J$5</definedName>
    <definedName name="solver_cvg" localSheetId="0" hidden="1">0.0001</definedName>
    <definedName name="solver_drv" localSheetId="0" hidden="1">1</definedName>
    <definedName name="solver_eng" localSheetId="0" hidden="1">3</definedName>
    <definedName name="solver_est" localSheetId="0" hidden="1">1</definedName>
    <definedName name="solver_itr" localSheetId="0" hidden="1">2147483647</definedName>
    <definedName name="solver_lhs1" localSheetId="0" hidden="1">Sheet1!$J$3</definedName>
    <definedName name="solver_lhs2" localSheetId="0" hidden="1">Sheet1!$J$3</definedName>
    <definedName name="solver_lhs3" localSheetId="0" hidden="1">Sheet1!$J$4</definedName>
    <definedName name="solver_lhs4" localSheetId="0" hidden="1">Sheet1!$J$4</definedName>
    <definedName name="solver_lhs5" localSheetId="0" hidden="1">Sheet1!$J$5</definedName>
    <definedName name="solver_lhs6" localSheetId="0" hidden="1">Sheet1!$J$5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6</definedName>
    <definedName name="solver_nwt" localSheetId="0" hidden="1">1</definedName>
    <definedName name="solver_opt" localSheetId="0" hidden="1">Sheet1!$J$10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2" localSheetId="0" hidden="1">3</definedName>
    <definedName name="solver_rel3" localSheetId="0" hidden="1">1</definedName>
    <definedName name="solver_rel4" localSheetId="0" hidden="1">3</definedName>
    <definedName name="solver_rel5" localSheetId="0" hidden="1">1</definedName>
    <definedName name="solver_rel6" localSheetId="0" hidden="1">3</definedName>
    <definedName name="solver_rhs1" localSheetId="0" hidden="1">10</definedName>
    <definedName name="solver_rhs2" localSheetId="0" hidden="1">0</definedName>
    <definedName name="solver_rhs3" localSheetId="0" hidden="1">0.1</definedName>
    <definedName name="solver_rhs4" localSheetId="0" hidden="1">0</definedName>
    <definedName name="solver_rhs5" localSheetId="0" hidden="1">0.1</definedName>
    <definedName name="solver_rhs6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E4" i="1" l="1"/>
  <c r="F4" i="1" s="1"/>
  <c r="C5" i="1"/>
  <c r="E5" i="1" s="1"/>
  <c r="F5" i="1" s="1"/>
  <c r="C6" i="1"/>
  <c r="E6" i="1" s="1"/>
  <c r="F6" i="1" s="1"/>
  <c r="C7" i="1"/>
  <c r="E7" i="1" s="1"/>
  <c r="F7" i="1" s="1"/>
  <c r="C8" i="1"/>
  <c r="E8" i="1" s="1"/>
  <c r="F8" i="1" s="1"/>
  <c r="C9" i="1"/>
  <c r="E9" i="1" s="1"/>
  <c r="F9" i="1" s="1"/>
  <c r="C10" i="1"/>
  <c r="E10" i="1" s="1"/>
  <c r="F10" i="1" s="1"/>
  <c r="C11" i="1"/>
  <c r="E11" i="1" s="1"/>
  <c r="F11" i="1" s="1"/>
  <c r="C12" i="1"/>
  <c r="E12" i="1" s="1"/>
  <c r="F12" i="1" s="1"/>
  <c r="C3" i="1"/>
  <c r="E3" i="1" s="1"/>
  <c r="F3" i="1" l="1"/>
  <c r="G3" i="1"/>
  <c r="G7" i="1"/>
  <c r="G6" i="1"/>
  <c r="G9" i="1"/>
  <c r="G10" i="1"/>
  <c r="G12" i="1"/>
  <c r="G8" i="1"/>
  <c r="G4" i="1"/>
  <c r="G11" i="1"/>
  <c r="G5" i="1"/>
  <c r="J7" i="1" l="1"/>
  <c r="J8" i="1"/>
  <c r="J10" i="1" s="1"/>
</calcChain>
</file>

<file path=xl/sharedStrings.xml><?xml version="1.0" encoding="utf-8"?>
<sst xmlns="http://schemas.openxmlformats.org/spreadsheetml/2006/main" count="22" uniqueCount="22">
  <si>
    <t>b</t>
  </si>
  <si>
    <t>income</t>
  </si>
  <si>
    <t>Credit</t>
  </si>
  <si>
    <t>score</t>
  </si>
  <si>
    <t>C</t>
  </si>
  <si>
    <t>Adjusted</t>
  </si>
  <si>
    <t>Credit Score</t>
  </si>
  <si>
    <t>Oucome</t>
  </si>
  <si>
    <t>0=default; 1=good</t>
  </si>
  <si>
    <t xml:space="preserve"> Distance from</t>
  </si>
  <si>
    <t>path center</t>
  </si>
  <si>
    <t>Violation</t>
  </si>
  <si>
    <t>Total Violation</t>
  </si>
  <si>
    <t>z_i</t>
  </si>
  <si>
    <t>Objective function</t>
  </si>
  <si>
    <t>Width of pathway</t>
  </si>
  <si>
    <t xml:space="preserve">1=not correctly classified </t>
  </si>
  <si>
    <t>0=correctly classified</t>
  </si>
  <si>
    <t>percent not classified</t>
  </si>
  <si>
    <t>w_1</t>
  </si>
  <si>
    <t>w_2</t>
  </si>
  <si>
    <t>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</si>
</sst>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00000000"/>
    <numFmt numFmtId="165" formatCode="0.00000000000000000"/>
    <numFmt numFmtId="166" formatCode="0.00000000000"/>
    <numFmt numFmtId="167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/>
    <xf numFmtId="166" fontId="0" fillId="0" borderId="0" xfId="0" applyNumberFormat="1"/>
    <xf numFmtId="164" fontId="0" fillId="0" borderId="0" xfId="0" applyNumberFormat="1"/>
    <xf numFmtId="165" fontId="0" fillId="0" borderId="0" xfId="0" applyNumberFormat="1"/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904874</xdr:colOff>
      <xdr:row>14</xdr:row>
      <xdr:rowOff>144236</xdr:rowOff>
    </xdr:from>
    <xdr:to>
      <xdr:col>9</xdr:col>
      <xdr:colOff>1284513</xdr:colOff>
      <xdr:row>22</xdr:row>
      <xdr:rowOff>125185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21285" y="2811236"/>
          <a:ext cx="3461657" cy="15049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Solver</a:t>
          </a:r>
          <a:r>
            <a:rPr lang="en-CA" sz="1100" baseline="0"/>
            <a:t> m</a:t>
          </a:r>
          <a:r>
            <a:rPr lang="en-CA" sz="1100"/>
            <a:t>inimizes the objective  function in J10 by changing</a:t>
          </a:r>
          <a:r>
            <a:rPr lang="en-CA" sz="1100" baseline="0"/>
            <a:t> J3:J5 using the Evolutionary method which requires maximim and minimum values for the J3:J5 parameters.</a:t>
          </a:r>
          <a:r>
            <a:rPr lang="en-CA" sz="1100"/>
            <a:t> Value of hyperparameter C is in J6. Results may vary slightly depending on starting conditions</a:t>
          </a:r>
          <a:r>
            <a:rPr lang="en-CA" sz="1100" baseline="0"/>
            <a:t> and are slightly different from those given by Python.</a:t>
          </a:r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E1" zoomScale="210" zoomScaleNormal="210" workbookViewId="0">
      <selection activeCell="J10" sqref="J10"/>
    </sheetView>
  </sheetViews>
  <sheetFormatPr defaultRowHeight="15" x14ac:dyDescent="0.25"/>
  <cols>
    <col min="1" max="1" width="10.7109375" style="2" customWidth="1"/>
    <col min="2" max="2" width="9.140625" style="9"/>
    <col min="3" max="3" width="12.42578125" style="9" customWidth="1"/>
    <col min="4" max="4" width="18.7109375" style="9" customWidth="1"/>
    <col min="5" max="5" width="13.7109375" customWidth="1"/>
    <col min="6" max="6" width="27" style="2" customWidth="1"/>
    <col min="7" max="7" width="16.28515625" style="2" customWidth="1"/>
    <col min="9" max="9" width="20.7109375" style="1" customWidth="1"/>
    <col min="10" max="10" width="19.85546875" bestFit="1" customWidth="1"/>
  </cols>
  <sheetData>
    <row r="1" spans="1:10" x14ac:dyDescent="0.25">
      <c r="A1" s="1" t="s">
        <v>2</v>
      </c>
      <c r="B1" s="8"/>
      <c r="C1" s="8" t="s">
        <v>5</v>
      </c>
      <c r="D1" s="8" t="s">
        <v>7</v>
      </c>
      <c r="E1" s="1" t="s">
        <v>9</v>
      </c>
      <c r="F1" s="1" t="s">
        <v>16</v>
      </c>
      <c r="G1" s="1" t="s">
        <v>11</v>
      </c>
    </row>
    <row r="2" spans="1:10" x14ac:dyDescent="0.25">
      <c r="A2" s="1" t="s">
        <v>3</v>
      </c>
      <c r="B2" s="8" t="s">
        <v>1</v>
      </c>
      <c r="C2" s="8" t="s">
        <v>6</v>
      </c>
      <c r="D2" s="8" t="s">
        <v>8</v>
      </c>
      <c r="E2" s="1" t="s">
        <v>10</v>
      </c>
      <c r="F2" s="1" t="s">
        <v>17</v>
      </c>
      <c r="G2" s="1" t="s">
        <v>13</v>
      </c>
      <c r="I2" s="1" t="s">
        <v>21</v>
      </c>
    </row>
    <row r="3" spans="1:10" x14ac:dyDescent="0.25">
      <c r="A3" s="2">
        <v>660</v>
      </c>
      <c r="B3" s="9">
        <v>30</v>
      </c>
      <c r="C3" s="9">
        <f>A3-620</f>
        <v>40</v>
      </c>
      <c r="D3" s="9">
        <v>0</v>
      </c>
      <c r="E3">
        <f>$J$4*B3+$J$5*C3-$J$3</f>
        <v>-0.99995926958079528</v>
      </c>
      <c r="F3" s="2">
        <f>IF(D3=0,IF(E3&gt;0,1,0),IF(E3&lt;0,1,0))</f>
        <v>0</v>
      </c>
      <c r="G3" s="7">
        <f>IF(D3=0,IF(E3&gt;-1,E3+1,0),IF(E3&lt;1,1-E3,0))</f>
        <v>4.0730419204715318E-5</v>
      </c>
      <c r="I3" s="1" t="s">
        <v>0</v>
      </c>
      <c r="J3">
        <v>1.6773560966192818</v>
      </c>
    </row>
    <row r="4" spans="1:10" x14ac:dyDescent="0.25">
      <c r="A4" s="2">
        <v>650</v>
      </c>
      <c r="B4" s="9">
        <v>55</v>
      </c>
      <c r="C4" s="9">
        <v>140</v>
      </c>
      <c r="D4" s="9">
        <v>0</v>
      </c>
      <c r="E4">
        <f t="shared" ref="E4:E12" si="0">$J$4*B4+$J$5*C4-$J$3</f>
        <v>-0.22951608854090666</v>
      </c>
      <c r="F4" s="2">
        <f t="shared" ref="F4:F12" si="1">IF(D4=0,IF(E4&gt;0,1,0),IF(E4&lt;0,1,0))</f>
        <v>0</v>
      </c>
      <c r="G4" s="7">
        <f t="shared" ref="G4:G12" si="2">IF(D4=0,IF(E4&gt;-1,E4+1,0),IF(E4&lt;1,1-E4,0))</f>
        <v>0.77048391145909334</v>
      </c>
      <c r="I4" s="1" t="s">
        <v>19</v>
      </c>
      <c r="J4">
        <v>1.8460977731126552E-2</v>
      </c>
    </row>
    <row r="5" spans="1:10" x14ac:dyDescent="0.25">
      <c r="A5" s="2">
        <v>650</v>
      </c>
      <c r="B5" s="9">
        <v>63</v>
      </c>
      <c r="C5" s="9">
        <f>A5-620</f>
        <v>30</v>
      </c>
      <c r="D5" s="9">
        <v>0</v>
      </c>
      <c r="E5">
        <f t="shared" si="0"/>
        <v>-0.42163887822979174</v>
      </c>
      <c r="F5" s="2">
        <f t="shared" si="1"/>
        <v>0</v>
      </c>
      <c r="G5" s="7">
        <f t="shared" si="2"/>
        <v>0.57836112177020826</v>
      </c>
      <c r="I5" s="1" t="s">
        <v>20</v>
      </c>
      <c r="J5">
        <v>3.089187377617248E-3</v>
      </c>
    </row>
    <row r="6" spans="1:10" x14ac:dyDescent="0.25">
      <c r="A6" s="2">
        <v>700</v>
      </c>
      <c r="B6" s="9">
        <v>35</v>
      </c>
      <c r="C6" s="9">
        <f>A6-620</f>
        <v>80</v>
      </c>
      <c r="D6" s="9">
        <v>0</v>
      </c>
      <c r="E6">
        <f t="shared" si="0"/>
        <v>-0.78408688582047259</v>
      </c>
      <c r="F6" s="2">
        <f t="shared" si="1"/>
        <v>0</v>
      </c>
      <c r="G6" s="7">
        <f t="shared" si="2"/>
        <v>0.21591311417952741</v>
      </c>
      <c r="I6" s="1" t="s">
        <v>4</v>
      </c>
      <c r="J6">
        <v>2.0000000000000001E-4</v>
      </c>
    </row>
    <row r="7" spans="1:10" x14ac:dyDescent="0.25">
      <c r="A7" s="2">
        <v>720</v>
      </c>
      <c r="B7" s="9">
        <v>28</v>
      </c>
      <c r="C7" s="9">
        <f>A7-620</f>
        <v>100</v>
      </c>
      <c r="D7" s="9">
        <v>0</v>
      </c>
      <c r="E7">
        <f t="shared" si="0"/>
        <v>-0.85152998238601341</v>
      </c>
      <c r="F7" s="2">
        <f t="shared" si="1"/>
        <v>0</v>
      </c>
      <c r="G7" s="7">
        <f t="shared" si="2"/>
        <v>0.14847001761398659</v>
      </c>
      <c r="I7" s="1" t="s">
        <v>18</v>
      </c>
      <c r="J7" s="3">
        <f>SUM(F3:F12)/10</f>
        <v>0.3</v>
      </c>
    </row>
    <row r="8" spans="1:10" x14ac:dyDescent="0.25">
      <c r="A8" s="2">
        <v>650</v>
      </c>
      <c r="B8" s="9">
        <v>140</v>
      </c>
      <c r="C8" s="9">
        <f>A8-620</f>
        <v>30</v>
      </c>
      <c r="D8" s="9">
        <v>1</v>
      </c>
      <c r="E8">
        <f t="shared" si="0"/>
        <v>0.99985640706695267</v>
      </c>
      <c r="F8" s="2">
        <f t="shared" si="1"/>
        <v>0</v>
      </c>
      <c r="G8" s="7">
        <f t="shared" si="2"/>
        <v>1.4359293304733178E-4</v>
      </c>
      <c r="I8" s="1" t="s">
        <v>12</v>
      </c>
      <c r="J8">
        <f>SUM(G3:G12)</f>
        <v>5.9197531887481478</v>
      </c>
    </row>
    <row r="9" spans="1:10" x14ac:dyDescent="0.25">
      <c r="A9" s="2">
        <v>650</v>
      </c>
      <c r="B9" s="9">
        <v>100</v>
      </c>
      <c r="C9" s="9">
        <f>A9-620</f>
        <v>30</v>
      </c>
      <c r="D9" s="9">
        <v>1</v>
      </c>
      <c r="E9">
        <f t="shared" si="0"/>
        <v>0.26141729782189072</v>
      </c>
      <c r="F9" s="2">
        <f t="shared" si="1"/>
        <v>0</v>
      </c>
      <c r="G9" s="7">
        <f t="shared" si="2"/>
        <v>0.73858270217810928</v>
      </c>
    </row>
    <row r="10" spans="1:10" x14ac:dyDescent="0.25">
      <c r="A10" s="2">
        <v>710</v>
      </c>
      <c r="B10" s="9">
        <v>60</v>
      </c>
      <c r="C10" s="9">
        <f>A10-620</f>
        <v>90</v>
      </c>
      <c r="D10" s="9">
        <v>1</v>
      </c>
      <c r="E10">
        <f t="shared" si="0"/>
        <v>-0.29167056876613628</v>
      </c>
      <c r="F10" s="2">
        <f t="shared" si="1"/>
        <v>1</v>
      </c>
      <c r="G10" s="7">
        <f t="shared" si="2"/>
        <v>1.2916705687661363</v>
      </c>
      <c r="I10" s="1" t="s">
        <v>14</v>
      </c>
      <c r="J10" s="4">
        <f>J4*J4+J5*J5+J6*J8</f>
        <v>1.5343014151928099E-3</v>
      </c>
    </row>
    <row r="11" spans="1:10" x14ac:dyDescent="0.25">
      <c r="A11" s="2">
        <v>740</v>
      </c>
      <c r="B11" s="9">
        <v>64</v>
      </c>
      <c r="C11" s="9">
        <f>A11-620</f>
        <v>120</v>
      </c>
      <c r="D11" s="9">
        <v>1</v>
      </c>
      <c r="E11">
        <f t="shared" si="0"/>
        <v>-0.12515103651311277</v>
      </c>
      <c r="F11" s="2">
        <f t="shared" si="1"/>
        <v>1</v>
      </c>
      <c r="G11" s="7">
        <f t="shared" si="2"/>
        <v>1.1251510365131128</v>
      </c>
    </row>
    <row r="12" spans="1:10" x14ac:dyDescent="0.25">
      <c r="A12" s="2">
        <v>770</v>
      </c>
      <c r="B12" s="9">
        <v>63</v>
      </c>
      <c r="C12" s="9">
        <f>A12-620</f>
        <v>150</v>
      </c>
      <c r="D12" s="9">
        <v>1</v>
      </c>
      <c r="E12">
        <f t="shared" si="0"/>
        <v>-5.0936392915721829E-2</v>
      </c>
      <c r="F12" s="2">
        <f t="shared" si="1"/>
        <v>1</v>
      </c>
      <c r="G12" s="7">
        <f t="shared" si="2"/>
        <v>1.0509363929157218</v>
      </c>
      <c r="I12" s="1" t="s">
        <v>15</v>
      </c>
      <c r="J12">
        <f>2/SQRT(J4^2+J5^2)</f>
        <v>106.85096601879336</v>
      </c>
    </row>
    <row r="15" spans="1:10" x14ac:dyDescent="0.25">
      <c r="J15" s="5"/>
    </row>
    <row r="17" spans="10:10" x14ac:dyDescent="0.25">
      <c r="J17" s="6"/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Hull</dc:creator>
  <cp:lastModifiedBy>ATHANASIOS SAKKAS</cp:lastModifiedBy>
  <dcterms:created xsi:type="dcterms:W3CDTF">2019-05-20T21:20:04Z</dcterms:created>
  <dcterms:modified xsi:type="dcterms:W3CDTF">2025-05-16T07:12:10Z</dcterms:modified>
</cp:coreProperties>
</file>