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auebgr-my.sharepoint.com/personal/asakkas_aueb_gr/Documents/DROPBOX/AUEB/BSc/Machine Learning/Handouts/Section 7/Part 1/"/>
    </mc:Choice>
  </mc:AlternateContent>
  <xr:revisionPtr revIDLastSave="24890" documentId="11_CB15A021A582B4162483B9E920BFF88B298A3C91" xr6:coauthVersionLast="47" xr6:coauthVersionMax="47" xr10:uidLastSave="{8C9B21C5-7C62-4BA1-B1B1-AB66FB2998B3}"/>
  <bookViews>
    <workbookView xWindow="-120" yWindow="-120" windowWidth="29040" windowHeight="15720" xr2:uid="{00000000-000D-0000-FFFF-FFFF00000000}"/>
  </bookViews>
  <sheets>
    <sheet name="Training Set, Tree Construction" sheetId="12" r:id="rId1"/>
    <sheet name="Validation Set, Calc Cost Fn" sheetId="14" r:id="rId2"/>
    <sheet name="Test Set, Thresholds" sheetId="4" r:id="rId3"/>
    <sheet name="AUC Chart" sheetId="13" r:id="rId4"/>
  </sheets>
  <definedNames>
    <definedName name="solver_adj" localSheetId="0" hidden="1">'Training Set, Tree Construction'!$L$14</definedName>
    <definedName name="solver_cvg" localSheetId="0" hidden="1">0.0001</definedName>
    <definedName name="solver_drv" localSheetId="0" hidden="1">1</definedName>
    <definedName name="solver_eng" localSheetId="0" hidden="1">3</definedName>
    <definedName name="solver_est" localSheetId="0" hidden="1">1</definedName>
    <definedName name="solver_itr" localSheetId="0" hidden="1">2147483647</definedName>
    <definedName name="solver_lhs1" localSheetId="0" hidden="1">'Training Set, Tree Construction'!$L$14</definedName>
    <definedName name="solver_lhs2" localSheetId="0" hidden="1">'Training Set, Tree Construction'!$L$14</definedName>
    <definedName name="solver_lhs3" localSheetId="0" hidden="1">'Training Set, Tree Construction'!$L$41</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2</definedName>
    <definedName name="solver_nod" localSheetId="0" hidden="1">2147483647</definedName>
    <definedName name="solver_num" localSheetId="0" hidden="1">2</definedName>
    <definedName name="solver_nwt" localSheetId="0" hidden="1">1</definedName>
    <definedName name="solver_opt" localSheetId="0" hidden="1">'Training Set, Tree Construction'!$T$17</definedName>
    <definedName name="solver_pre" localSheetId="0" hidden="1">0.000001</definedName>
    <definedName name="solver_rbv" localSheetId="0" hidden="1">1</definedName>
    <definedName name="solver_rel1" localSheetId="0" hidden="1">1</definedName>
    <definedName name="solver_rel2" localSheetId="0" hidden="1">3</definedName>
    <definedName name="solver_rel3" localSheetId="0" hidden="1">3</definedName>
    <definedName name="solver_rhs1" localSheetId="0" hidden="1">1500</definedName>
    <definedName name="solver_rhs2" localSheetId="0" hidden="1">0</definedName>
    <definedName name="solver_rhs3" localSheetId="0" hidden="1">10</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1</definedName>
    <definedName name="solver_val" localSheetId="0" hidden="1">0</definedName>
    <definedName name="solver_ver" localSheetId="0"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8" i="12" l="1"/>
  <c r="I28" i="12"/>
  <c r="I18" i="12"/>
  <c r="S12" i="12"/>
  <c r="I23" i="12"/>
  <c r="E7" i="13" l="1"/>
  <c r="F7" i="13"/>
  <c r="G7" i="13"/>
  <c r="H7" i="13"/>
  <c r="E8" i="13"/>
  <c r="F8" i="13"/>
  <c r="G8" i="13"/>
  <c r="H8" i="13"/>
  <c r="E9" i="13"/>
  <c r="F9" i="13"/>
  <c r="G9" i="13"/>
  <c r="H9" i="13"/>
  <c r="E10" i="13"/>
  <c r="F10" i="13"/>
  <c r="G10" i="13"/>
  <c r="H10" i="13"/>
  <c r="E11" i="13"/>
  <c r="F11" i="13"/>
  <c r="G11" i="13"/>
  <c r="H11" i="13"/>
  <c r="E12" i="13"/>
  <c r="F12" i="13"/>
  <c r="G12" i="13"/>
  <c r="H12" i="13"/>
  <c r="E13" i="13"/>
  <c r="F13" i="13"/>
  <c r="G13" i="13"/>
  <c r="H13" i="13"/>
  <c r="E14" i="13"/>
  <c r="F14" i="13"/>
  <c r="G14" i="13"/>
  <c r="H14" i="13"/>
  <c r="E15" i="13"/>
  <c r="F15" i="13"/>
  <c r="G15" i="13"/>
  <c r="H15" i="13"/>
  <c r="E16" i="13"/>
  <c r="F16" i="13"/>
  <c r="G16" i="13"/>
  <c r="H16" i="13"/>
  <c r="E17" i="13"/>
  <c r="F17" i="13"/>
  <c r="G17" i="13"/>
  <c r="H17" i="13"/>
  <c r="E18" i="13"/>
  <c r="F18" i="13"/>
  <c r="G18" i="13"/>
  <c r="H18" i="13"/>
  <c r="K18" i="13" l="1"/>
  <c r="J18" i="13"/>
  <c r="K17" i="13"/>
  <c r="J17" i="13"/>
  <c r="Q17" i="4"/>
  <c r="M17" i="4"/>
  <c r="Q16" i="4"/>
  <c r="M16" i="4"/>
  <c r="Q15" i="4"/>
  <c r="Q14" i="4"/>
  <c r="Q12" i="4"/>
  <c r="M12" i="4"/>
  <c r="Q11" i="4"/>
  <c r="M11" i="4"/>
  <c r="Q10" i="4"/>
  <c r="M10" i="4"/>
  <c r="Q9" i="4"/>
  <c r="M5" i="4"/>
  <c r="M15" i="4" s="1"/>
  <c r="L18" i="13" l="1"/>
  <c r="L17" i="13"/>
  <c r="M18" i="4"/>
  <c r="M19" i="4" s="1"/>
  <c r="M14" i="4"/>
  <c r="M9" i="4"/>
  <c r="F8" i="4" l="1"/>
  <c r="F9" i="4"/>
  <c r="F10" i="4"/>
  <c r="F11" i="4"/>
  <c r="F12" i="4"/>
  <c r="G12" i="4" s="1"/>
  <c r="F13" i="4"/>
  <c r="G13" i="4"/>
  <c r="F14" i="4"/>
  <c r="F15" i="4"/>
  <c r="F16" i="4"/>
  <c r="F17" i="4"/>
  <c r="G17" i="4" s="1"/>
  <c r="F18" i="4"/>
  <c r="G18" i="4" s="1"/>
  <c r="F19" i="4"/>
  <c r="G19" i="4" s="1"/>
  <c r="F20" i="4"/>
  <c r="F21" i="4"/>
  <c r="F22" i="4"/>
  <c r="F23" i="4"/>
  <c r="G23" i="4" s="1"/>
  <c r="F24" i="4"/>
  <c r="G24" i="4"/>
  <c r="F25" i="4"/>
  <c r="G25" i="4" s="1"/>
  <c r="F26" i="4"/>
  <c r="F27" i="4"/>
  <c r="F28" i="4"/>
  <c r="F29" i="4"/>
  <c r="G29" i="4" s="1"/>
  <c r="F30" i="4"/>
  <c r="G30" i="4" s="1"/>
  <c r="F31" i="4"/>
  <c r="G31" i="4"/>
  <c r="F32" i="4"/>
  <c r="F33" i="4"/>
  <c r="F34" i="4"/>
  <c r="F35" i="4"/>
  <c r="F36" i="4"/>
  <c r="G36" i="4" s="1"/>
  <c r="F37" i="4"/>
  <c r="G37" i="4" s="1"/>
  <c r="F38" i="4"/>
  <c r="F39" i="4"/>
  <c r="G39" i="4" s="1"/>
  <c r="F40" i="4"/>
  <c r="F41" i="4"/>
  <c r="G41" i="4" s="1"/>
  <c r="F42" i="4"/>
  <c r="F43" i="4"/>
  <c r="G43" i="4" s="1"/>
  <c r="F44" i="4"/>
  <c r="F45" i="4"/>
  <c r="G45" i="4" s="1"/>
  <c r="F46" i="4"/>
  <c r="F47" i="4"/>
  <c r="G47" i="4" s="1"/>
  <c r="F48" i="4"/>
  <c r="G48" i="4" s="1"/>
  <c r="F49" i="4"/>
  <c r="F50" i="4"/>
  <c r="F51" i="4"/>
  <c r="F52" i="4"/>
  <c r="F53" i="4"/>
  <c r="G53" i="4" s="1"/>
  <c r="F54" i="4"/>
  <c r="G54" i="4"/>
  <c r="F55" i="4"/>
  <c r="G55" i="4" s="1"/>
  <c r="F56" i="4"/>
  <c r="F57" i="4"/>
  <c r="F58" i="4"/>
  <c r="F59" i="4"/>
  <c r="G59" i="4" s="1"/>
  <c r="F60" i="4"/>
  <c r="G60" i="4" s="1"/>
  <c r="F61" i="4"/>
  <c r="G61" i="4" s="1"/>
  <c r="F62" i="4"/>
  <c r="F63" i="4"/>
  <c r="F64" i="4"/>
  <c r="F65" i="4"/>
  <c r="F66" i="4"/>
  <c r="G66" i="4" s="1"/>
  <c r="F67" i="4"/>
  <c r="G67" i="4" s="1"/>
  <c r="F68" i="4"/>
  <c r="F69" i="4"/>
  <c r="F70" i="4"/>
  <c r="F71" i="4"/>
  <c r="G71" i="4" s="1"/>
  <c r="F72" i="4"/>
  <c r="G72" i="4"/>
  <c r="F73" i="4"/>
  <c r="G73" i="4" s="1"/>
  <c r="F74" i="4"/>
  <c r="F75" i="4"/>
  <c r="G75" i="4"/>
  <c r="F76" i="4"/>
  <c r="F77" i="4"/>
  <c r="G77" i="4" s="1"/>
  <c r="F78" i="4"/>
  <c r="G78" i="4"/>
  <c r="F79" i="4"/>
  <c r="G79" i="4"/>
  <c r="F80" i="4"/>
  <c r="F81" i="4"/>
  <c r="G81" i="4" s="1"/>
  <c r="F82" i="4"/>
  <c r="F83" i="4"/>
  <c r="G83" i="4" s="1"/>
  <c r="F84" i="4"/>
  <c r="G84" i="4"/>
  <c r="F85" i="4"/>
  <c r="G85" i="4" s="1"/>
  <c r="F86" i="4"/>
  <c r="F87" i="4"/>
  <c r="F88" i="4"/>
  <c r="F89" i="4"/>
  <c r="G89" i="4" s="1"/>
  <c r="F90" i="4"/>
  <c r="G90" i="4" s="1"/>
  <c r="F91" i="4"/>
  <c r="G91" i="4" s="1"/>
  <c r="F92" i="4"/>
  <c r="F93" i="4"/>
  <c r="F94" i="4"/>
  <c r="F95" i="4"/>
  <c r="G95" i="4" s="1"/>
  <c r="F96" i="4"/>
  <c r="G96" i="4" s="1"/>
  <c r="F97" i="4"/>
  <c r="G97" i="4" s="1"/>
  <c r="F98" i="4"/>
  <c r="F99" i="4"/>
  <c r="F100" i="4"/>
  <c r="F101" i="4"/>
  <c r="G101" i="4" s="1"/>
  <c r="F102" i="4"/>
  <c r="G102" i="4" s="1"/>
  <c r="F103" i="4"/>
  <c r="F104" i="4"/>
  <c r="F105" i="4"/>
  <c r="F106" i="4"/>
  <c r="F107" i="4"/>
  <c r="G107" i="4" s="1"/>
  <c r="F108" i="4"/>
  <c r="G108" i="4" s="1"/>
  <c r="F109" i="4"/>
  <c r="G109" i="4" s="1"/>
  <c r="F110" i="4"/>
  <c r="F111" i="4"/>
  <c r="F112" i="4"/>
  <c r="F113" i="4"/>
  <c r="G113" i="4" s="1"/>
  <c r="F114" i="4"/>
  <c r="G114" i="4" s="1"/>
  <c r="F115" i="4"/>
  <c r="G115" i="4" s="1"/>
  <c r="F116" i="4"/>
  <c r="F117" i="4"/>
  <c r="F118" i="4"/>
  <c r="F119" i="4"/>
  <c r="F120" i="4"/>
  <c r="G120" i="4" s="1"/>
  <c r="F121" i="4"/>
  <c r="G121" i="4" s="1"/>
  <c r="F122" i="4"/>
  <c r="F123" i="4"/>
  <c r="F124" i="4"/>
  <c r="F125" i="4"/>
  <c r="G125" i="4"/>
  <c r="F126" i="4"/>
  <c r="G126" i="4" s="1"/>
  <c r="F127" i="4"/>
  <c r="G127" i="4" s="1"/>
  <c r="F128" i="4"/>
  <c r="F129" i="4"/>
  <c r="F130" i="4"/>
  <c r="F131" i="4"/>
  <c r="G131" i="4" s="1"/>
  <c r="F132" i="4"/>
  <c r="G132" i="4" s="1"/>
  <c r="F133" i="4"/>
  <c r="G133" i="4" s="1"/>
  <c r="F134" i="4"/>
  <c r="F135" i="4"/>
  <c r="F136" i="4"/>
  <c r="F137" i="4"/>
  <c r="G137" i="4" s="1"/>
  <c r="F138" i="4"/>
  <c r="G138" i="4" s="1"/>
  <c r="F139" i="4"/>
  <c r="G139" i="4" s="1"/>
  <c r="F140" i="4"/>
  <c r="F141" i="4"/>
  <c r="F142" i="4"/>
  <c r="F143" i="4"/>
  <c r="F144" i="4"/>
  <c r="G144" i="4"/>
  <c r="F145" i="4"/>
  <c r="G145" i="4" s="1"/>
  <c r="F146" i="4"/>
  <c r="F147" i="4"/>
  <c r="G147" i="4" s="1"/>
  <c r="F148" i="4"/>
  <c r="F149" i="4"/>
  <c r="G149" i="4" s="1"/>
  <c r="F150" i="4"/>
  <c r="F151" i="4"/>
  <c r="G151" i="4" s="1"/>
  <c r="F152" i="4"/>
  <c r="F153" i="4"/>
  <c r="G153" i="4" s="1"/>
  <c r="F154" i="4"/>
  <c r="F155" i="4"/>
  <c r="G155" i="4" s="1"/>
  <c r="F156" i="4"/>
  <c r="G156" i="4" s="1"/>
  <c r="F157" i="4"/>
  <c r="F158" i="4"/>
  <c r="F159" i="4"/>
  <c r="F160" i="4"/>
  <c r="F161" i="4"/>
  <c r="G161" i="4" s="1"/>
  <c r="F162" i="4"/>
  <c r="G162" i="4" s="1"/>
  <c r="F163" i="4"/>
  <c r="G163" i="4"/>
  <c r="F164" i="4"/>
  <c r="F165" i="4"/>
  <c r="F166" i="4"/>
  <c r="F167" i="4"/>
  <c r="G167" i="4" s="1"/>
  <c r="F168" i="4"/>
  <c r="G168" i="4" s="1"/>
  <c r="F169" i="4"/>
  <c r="G169" i="4" s="1"/>
  <c r="F170" i="4"/>
  <c r="F171" i="4"/>
  <c r="F172" i="4"/>
  <c r="F173" i="4"/>
  <c r="G173" i="4" s="1"/>
  <c r="F174" i="4"/>
  <c r="G174" i="4" s="1"/>
  <c r="F175" i="4"/>
  <c r="G175" i="4" s="1"/>
  <c r="F176" i="4"/>
  <c r="F177" i="4"/>
  <c r="F178" i="4"/>
  <c r="F179" i="4"/>
  <c r="G179" i="4" s="1"/>
  <c r="F180" i="4"/>
  <c r="G180" i="4" s="1"/>
  <c r="F181" i="4"/>
  <c r="F182" i="4"/>
  <c r="F183" i="4"/>
  <c r="G183" i="4" s="1"/>
  <c r="F184" i="4"/>
  <c r="F185" i="4"/>
  <c r="G185" i="4" s="1"/>
  <c r="F186" i="4"/>
  <c r="G186" i="4" s="1"/>
  <c r="F187" i="4"/>
  <c r="G187" i="4" s="1"/>
  <c r="F188" i="4"/>
  <c r="F189" i="4"/>
  <c r="G189" i="4" s="1"/>
  <c r="F190" i="4"/>
  <c r="F191" i="4"/>
  <c r="G191" i="4"/>
  <c r="F192" i="4"/>
  <c r="G192" i="4" s="1"/>
  <c r="F193" i="4"/>
  <c r="G193" i="4" s="1"/>
  <c r="F194" i="4"/>
  <c r="F195" i="4"/>
  <c r="F196" i="4"/>
  <c r="F197" i="4"/>
  <c r="G197" i="4" s="1"/>
  <c r="F198" i="4"/>
  <c r="G198" i="4" s="1"/>
  <c r="F199" i="4"/>
  <c r="G199" i="4" s="1"/>
  <c r="F200" i="4"/>
  <c r="F201" i="4"/>
  <c r="F202" i="4"/>
  <c r="F203" i="4"/>
  <c r="F204" i="4"/>
  <c r="G204" i="4" s="1"/>
  <c r="F205" i="4"/>
  <c r="G205" i="4" s="1"/>
  <c r="F206" i="4"/>
  <c r="F207" i="4"/>
  <c r="G207" i="4" s="1"/>
  <c r="F208" i="4"/>
  <c r="F209" i="4"/>
  <c r="G209" i="4"/>
  <c r="F210" i="4"/>
  <c r="F211" i="4"/>
  <c r="G211" i="4" s="1"/>
  <c r="F212" i="4"/>
  <c r="F213" i="4"/>
  <c r="G213" i="4" s="1"/>
  <c r="F214" i="4"/>
  <c r="F215" i="4"/>
  <c r="F216" i="4"/>
  <c r="G216" i="4" s="1"/>
  <c r="F217" i="4"/>
  <c r="G217" i="4"/>
  <c r="F218" i="4"/>
  <c r="F219" i="4"/>
  <c r="G219" i="4" s="1"/>
  <c r="F220" i="4"/>
  <c r="F221" i="4"/>
  <c r="F222" i="4"/>
  <c r="F223" i="4"/>
  <c r="G223" i="4" s="1"/>
  <c r="F224" i="4"/>
  <c r="F225" i="4"/>
  <c r="G225" i="4" s="1"/>
  <c r="F226" i="4"/>
  <c r="F227" i="4"/>
  <c r="F228" i="4"/>
  <c r="F229" i="4"/>
  <c r="G229" i="4" s="1"/>
  <c r="F230" i="4"/>
  <c r="F231" i="4"/>
  <c r="F232" i="4"/>
  <c r="F233" i="4"/>
  <c r="F234" i="4"/>
  <c r="F235" i="4"/>
  <c r="G235" i="4" s="1"/>
  <c r="F236" i="4"/>
  <c r="F237" i="4"/>
  <c r="G237" i="4" s="1"/>
  <c r="F238" i="4"/>
  <c r="F239" i="4"/>
  <c r="F240" i="4"/>
  <c r="G240" i="4" s="1"/>
  <c r="F241" i="4"/>
  <c r="G241" i="4" s="1"/>
  <c r="F242" i="4"/>
  <c r="F243" i="4"/>
  <c r="G243" i="4" s="1"/>
  <c r="F244" i="4"/>
  <c r="F245" i="4"/>
  <c r="F246" i="4"/>
  <c r="F247" i="4"/>
  <c r="G247" i="4"/>
  <c r="F248" i="4"/>
  <c r="F249" i="4"/>
  <c r="G249" i="4"/>
  <c r="F250" i="4"/>
  <c r="F251" i="4"/>
  <c r="F252" i="4"/>
  <c r="F253" i="4"/>
  <c r="G253" i="4" s="1"/>
  <c r="F254" i="4"/>
  <c r="F255" i="4"/>
  <c r="F256" i="4"/>
  <c r="F257" i="4"/>
  <c r="F258" i="4"/>
  <c r="F259" i="4"/>
  <c r="G259" i="4"/>
  <c r="F260" i="4"/>
  <c r="F261" i="4"/>
  <c r="G261" i="4" s="1"/>
  <c r="F262" i="4"/>
  <c r="F263" i="4"/>
  <c r="F264" i="4"/>
  <c r="G264" i="4" s="1"/>
  <c r="F265" i="4"/>
  <c r="G265" i="4" s="1"/>
  <c r="F266" i="4"/>
  <c r="F267" i="4"/>
  <c r="F268" i="4"/>
  <c r="F269" i="4"/>
  <c r="F270" i="4"/>
  <c r="F271" i="4"/>
  <c r="G271" i="4" s="1"/>
  <c r="F272" i="4"/>
  <c r="F273" i="4"/>
  <c r="G273" i="4"/>
  <c r="F274" i="4"/>
  <c r="F275" i="4"/>
  <c r="F276" i="4"/>
  <c r="F277" i="4"/>
  <c r="G277" i="4" s="1"/>
  <c r="F278" i="4"/>
  <c r="F279" i="4"/>
  <c r="F280" i="4"/>
  <c r="F281" i="4"/>
  <c r="F282" i="4"/>
  <c r="F283" i="4"/>
  <c r="G283" i="4" s="1"/>
  <c r="F284" i="4"/>
  <c r="F285" i="4"/>
  <c r="F286" i="4"/>
  <c r="F287" i="4"/>
  <c r="F288" i="4"/>
  <c r="G288" i="4" s="1"/>
  <c r="F289" i="4"/>
  <c r="G289" i="4" s="1"/>
  <c r="F290" i="4"/>
  <c r="F291" i="4"/>
  <c r="F292" i="4"/>
  <c r="F293" i="4"/>
  <c r="F294" i="4"/>
  <c r="F295" i="4"/>
  <c r="F296" i="4"/>
  <c r="F297" i="4"/>
  <c r="G297" i="4" s="1"/>
  <c r="F298" i="4"/>
  <c r="F299" i="4"/>
  <c r="F300" i="4"/>
  <c r="F301" i="4"/>
  <c r="G301" i="4" s="1"/>
  <c r="F302" i="4"/>
  <c r="F303" i="4"/>
  <c r="F304" i="4"/>
  <c r="F305" i="4"/>
  <c r="F306" i="4"/>
  <c r="F307" i="4"/>
  <c r="G307" i="4" s="1"/>
  <c r="F308" i="4"/>
  <c r="F309" i="4"/>
  <c r="G309" i="4" s="1"/>
  <c r="F310" i="4"/>
  <c r="F311" i="4"/>
  <c r="F312" i="4"/>
  <c r="G312" i="4" s="1"/>
  <c r="F313" i="4"/>
  <c r="F314" i="4"/>
  <c r="F315" i="4"/>
  <c r="G315" i="4" s="1"/>
  <c r="F316" i="4"/>
  <c r="F317" i="4"/>
  <c r="F318" i="4"/>
  <c r="F319" i="4"/>
  <c r="F320" i="4"/>
  <c r="F321" i="4"/>
  <c r="G321" i="4" s="1"/>
  <c r="F322" i="4"/>
  <c r="F323" i="4"/>
  <c r="F324" i="4"/>
  <c r="F325" i="4"/>
  <c r="G325" i="4" s="1"/>
  <c r="F326" i="4"/>
  <c r="F327" i="4"/>
  <c r="F328" i="4"/>
  <c r="F329" i="4"/>
  <c r="F330" i="4"/>
  <c r="F331" i="4"/>
  <c r="G331" i="4" s="1"/>
  <c r="F332" i="4"/>
  <c r="F333" i="4"/>
  <c r="G333" i="4" s="1"/>
  <c r="F334" i="4"/>
  <c r="F335" i="4"/>
  <c r="F336" i="4"/>
  <c r="G336" i="4" s="1"/>
  <c r="F337" i="4"/>
  <c r="G337" i="4" s="1"/>
  <c r="F338" i="4"/>
  <c r="F339" i="4"/>
  <c r="G339" i="4" s="1"/>
  <c r="F340" i="4"/>
  <c r="F341" i="4"/>
  <c r="F342" i="4"/>
  <c r="F343" i="4"/>
  <c r="F344" i="4"/>
  <c r="F345" i="4"/>
  <c r="G345" i="4"/>
  <c r="F346" i="4"/>
  <c r="F347" i="4"/>
  <c r="F348" i="4"/>
  <c r="F349" i="4"/>
  <c r="G349" i="4" s="1"/>
  <c r="F350" i="4"/>
  <c r="F351" i="4"/>
  <c r="F352" i="4"/>
  <c r="F353" i="4"/>
  <c r="F354" i="4"/>
  <c r="F355" i="4"/>
  <c r="F356" i="4"/>
  <c r="F357" i="4"/>
  <c r="G357" i="4" s="1"/>
  <c r="F358" i="4"/>
  <c r="F359" i="4"/>
  <c r="F360" i="4"/>
  <c r="G360" i="4" s="1"/>
  <c r="F361" i="4"/>
  <c r="G361" i="4" s="1"/>
  <c r="F362" i="4"/>
  <c r="F363" i="4"/>
  <c r="F364" i="4"/>
  <c r="F365" i="4"/>
  <c r="F366" i="4"/>
  <c r="F367" i="4"/>
  <c r="F368" i="4"/>
  <c r="F369" i="4"/>
  <c r="G369" i="4" s="1"/>
  <c r="F370" i="4"/>
  <c r="F371" i="4"/>
  <c r="F372" i="4"/>
  <c r="F373" i="4"/>
  <c r="G373" i="4" s="1"/>
  <c r="F374" i="4"/>
  <c r="F375" i="4"/>
  <c r="F376" i="4"/>
  <c r="F377" i="4"/>
  <c r="F378" i="4"/>
  <c r="F379" i="4"/>
  <c r="F380" i="4"/>
  <c r="F381" i="4"/>
  <c r="F382" i="4"/>
  <c r="F383" i="4"/>
  <c r="F384" i="4"/>
  <c r="G384" i="4" s="1"/>
  <c r="F385" i="4"/>
  <c r="G385" i="4" s="1"/>
  <c r="F386" i="4"/>
  <c r="F387" i="4"/>
  <c r="F388" i="4"/>
  <c r="F389" i="4"/>
  <c r="F390" i="4"/>
  <c r="F391" i="4"/>
  <c r="F392" i="4"/>
  <c r="F393" i="4"/>
  <c r="G393" i="4" s="1"/>
  <c r="F394" i="4"/>
  <c r="F395" i="4"/>
  <c r="F396" i="4"/>
  <c r="F397" i="4"/>
  <c r="G397" i="4" s="1"/>
  <c r="F398" i="4"/>
  <c r="F399" i="4"/>
  <c r="F400" i="4"/>
  <c r="F401" i="4"/>
  <c r="F402" i="4"/>
  <c r="F403" i="4"/>
  <c r="G403" i="4" s="1"/>
  <c r="F404" i="4"/>
  <c r="F405" i="4"/>
  <c r="G405" i="4" s="1"/>
  <c r="F406" i="4"/>
  <c r="F407" i="4"/>
  <c r="F408" i="4"/>
  <c r="G408" i="4" s="1"/>
  <c r="F409" i="4"/>
  <c r="F410" i="4"/>
  <c r="F411" i="4"/>
  <c r="G411" i="4" s="1"/>
  <c r="F412" i="4"/>
  <c r="F413" i="4"/>
  <c r="F414" i="4"/>
  <c r="F415" i="4"/>
  <c r="F416" i="4"/>
  <c r="F417" i="4"/>
  <c r="G417" i="4" s="1"/>
  <c r="F418" i="4"/>
  <c r="F419" i="4"/>
  <c r="F420" i="4"/>
  <c r="F421" i="4"/>
  <c r="G421" i="4" s="1"/>
  <c r="F422" i="4"/>
  <c r="F423" i="4"/>
  <c r="F424" i="4"/>
  <c r="F425" i="4"/>
  <c r="F426" i="4"/>
  <c r="F427" i="4"/>
  <c r="G427" i="4" s="1"/>
  <c r="F428" i="4"/>
  <c r="F429" i="4"/>
  <c r="G429" i="4" s="1"/>
  <c r="F430" i="4"/>
  <c r="F431" i="4"/>
  <c r="F432" i="4"/>
  <c r="G432" i="4"/>
  <c r="F433" i="4"/>
  <c r="G433" i="4"/>
  <c r="F434" i="4"/>
  <c r="F435" i="4"/>
  <c r="G435" i="4" s="1"/>
  <c r="F436" i="4"/>
  <c r="F437" i="4"/>
  <c r="F438" i="4"/>
  <c r="F439" i="4"/>
  <c r="F440" i="4"/>
  <c r="F441" i="4"/>
  <c r="G441" i="4" s="1"/>
  <c r="F442" i="4"/>
  <c r="F443" i="4"/>
  <c r="F444" i="4"/>
  <c r="F445" i="4"/>
  <c r="G445" i="4" s="1"/>
  <c r="F446" i="4"/>
  <c r="F447" i="4"/>
  <c r="F448" i="4"/>
  <c r="F449" i="4"/>
  <c r="F450" i="4"/>
  <c r="F451" i="4"/>
  <c r="F452" i="4"/>
  <c r="F453" i="4"/>
  <c r="G453" i="4" s="1"/>
  <c r="F454" i="4"/>
  <c r="F455" i="4"/>
  <c r="F456" i="4"/>
  <c r="G456" i="4" s="1"/>
  <c r="F457" i="4"/>
  <c r="G457" i="4" s="1"/>
  <c r="F458" i="4"/>
  <c r="F459" i="4"/>
  <c r="F460" i="4"/>
  <c r="F461" i="4"/>
  <c r="F462" i="4"/>
  <c r="F463" i="4"/>
  <c r="F464" i="4"/>
  <c r="F465" i="4"/>
  <c r="G465" i="4" s="1"/>
  <c r="F466" i="4"/>
  <c r="F467" i="4"/>
  <c r="F468" i="4"/>
  <c r="F469" i="4"/>
  <c r="F470" i="4"/>
  <c r="F471" i="4"/>
  <c r="F472" i="4"/>
  <c r="F473" i="4"/>
  <c r="F474" i="4"/>
  <c r="F475" i="4"/>
  <c r="G475" i="4" s="1"/>
  <c r="F476" i="4"/>
  <c r="F477" i="4"/>
  <c r="G477" i="4" s="1"/>
  <c r="F478" i="4"/>
  <c r="F479" i="4"/>
  <c r="F480" i="4"/>
  <c r="G480" i="4" s="1"/>
  <c r="F481" i="4"/>
  <c r="G481" i="4" s="1"/>
  <c r="F482" i="4"/>
  <c r="F483" i="4"/>
  <c r="G483" i="4" s="1"/>
  <c r="F484" i="4"/>
  <c r="F485" i="4"/>
  <c r="F486" i="4"/>
  <c r="F487" i="4"/>
  <c r="F488" i="4"/>
  <c r="F489" i="4"/>
  <c r="G489" i="4" s="1"/>
  <c r="F490" i="4"/>
  <c r="F491" i="4"/>
  <c r="F492" i="4"/>
  <c r="F493" i="4"/>
  <c r="G493" i="4" s="1"/>
  <c r="F494" i="4"/>
  <c r="F495" i="4"/>
  <c r="G495" i="4" s="1"/>
  <c r="F496" i="4"/>
  <c r="F497" i="4"/>
  <c r="F498" i="4"/>
  <c r="F499" i="4"/>
  <c r="G499" i="4" s="1"/>
  <c r="F500" i="4"/>
  <c r="F501" i="4"/>
  <c r="F502" i="4"/>
  <c r="F503" i="4"/>
  <c r="F504" i="4"/>
  <c r="G504" i="4" s="1"/>
  <c r="F505" i="4"/>
  <c r="F506" i="4"/>
  <c r="G506" i="4" s="1"/>
  <c r="F507" i="4"/>
  <c r="G507" i="4" s="1"/>
  <c r="F508" i="4"/>
  <c r="F509" i="4"/>
  <c r="F510" i="4"/>
  <c r="F511" i="4"/>
  <c r="F512" i="4"/>
  <c r="F513" i="4"/>
  <c r="F514" i="4"/>
  <c r="F515" i="4"/>
  <c r="G515" i="4"/>
  <c r="F516" i="4"/>
  <c r="G516" i="4" s="1"/>
  <c r="F517" i="4"/>
  <c r="G517" i="4" s="1"/>
  <c r="F518" i="4"/>
  <c r="F519" i="4"/>
  <c r="F520" i="4"/>
  <c r="G520" i="4" s="1"/>
  <c r="F521" i="4"/>
  <c r="G521" i="4" s="1"/>
  <c r="F522" i="4"/>
  <c r="G522" i="4" s="1"/>
  <c r="F523" i="4"/>
  <c r="G523" i="4" s="1"/>
  <c r="F524" i="4"/>
  <c r="F525" i="4"/>
  <c r="G525" i="4" s="1"/>
  <c r="F526" i="4"/>
  <c r="G526" i="4" s="1"/>
  <c r="F527" i="4"/>
  <c r="F528" i="4"/>
  <c r="G528" i="4" s="1"/>
  <c r="F529" i="4"/>
  <c r="G529" i="4" s="1"/>
  <c r="F530" i="4"/>
  <c r="F531" i="4"/>
  <c r="F532" i="4"/>
  <c r="F533" i="4"/>
  <c r="G533" i="4" s="1"/>
  <c r="F534" i="4"/>
  <c r="G534" i="4" s="1"/>
  <c r="F535" i="4"/>
  <c r="G535" i="4" s="1"/>
  <c r="F536" i="4"/>
  <c r="F537" i="4"/>
  <c r="G537" i="4" s="1"/>
  <c r="F538" i="4"/>
  <c r="G538" i="4" s="1"/>
  <c r="F539" i="4"/>
  <c r="G539" i="4" s="1"/>
  <c r="F540" i="4"/>
  <c r="F541" i="4"/>
  <c r="G541" i="4" s="1"/>
  <c r="F542" i="4"/>
  <c r="F543" i="4"/>
  <c r="G543" i="4" s="1"/>
  <c r="F544" i="4"/>
  <c r="F545" i="4"/>
  <c r="F546" i="4"/>
  <c r="G546" i="4" s="1"/>
  <c r="F547" i="4"/>
  <c r="G547" i="4" s="1"/>
  <c r="F548" i="4"/>
  <c r="F549" i="4"/>
  <c r="G549" i="4" s="1"/>
  <c r="F550" i="4"/>
  <c r="G550" i="4" s="1"/>
  <c r="F551" i="4"/>
  <c r="G551" i="4"/>
  <c r="F552" i="4"/>
  <c r="G552" i="4" s="1"/>
  <c r="F553" i="4"/>
  <c r="F554" i="4"/>
  <c r="F555" i="4"/>
  <c r="G555" i="4" s="1"/>
  <c r="F556" i="4"/>
  <c r="G556" i="4" s="1"/>
  <c r="F557" i="4"/>
  <c r="F558" i="4"/>
  <c r="F559" i="4"/>
  <c r="G559" i="4" s="1"/>
  <c r="F560" i="4"/>
  <c r="F561" i="4"/>
  <c r="G561" i="4"/>
  <c r="F562" i="4"/>
  <c r="G562" i="4" s="1"/>
  <c r="F563" i="4"/>
  <c r="G563" i="4" s="1"/>
  <c r="F564" i="4"/>
  <c r="G564" i="4" s="1"/>
  <c r="F565" i="4"/>
  <c r="G565" i="4" s="1"/>
  <c r="F566" i="4"/>
  <c r="F567" i="4"/>
  <c r="G567" i="4" s="1"/>
  <c r="F568" i="4"/>
  <c r="G568" i="4" s="1"/>
  <c r="F569" i="4"/>
  <c r="F570" i="4"/>
  <c r="F571" i="4"/>
  <c r="F572" i="4"/>
  <c r="F573" i="4"/>
  <c r="F574" i="4"/>
  <c r="G574" i="4"/>
  <c r="F575" i="4"/>
  <c r="G575" i="4" s="1"/>
  <c r="F576" i="4"/>
  <c r="G576" i="4" s="1"/>
  <c r="F577" i="4"/>
  <c r="G577" i="4" s="1"/>
  <c r="F578" i="4"/>
  <c r="F579" i="4"/>
  <c r="G579" i="4" s="1"/>
  <c r="F580" i="4"/>
  <c r="G580" i="4" s="1"/>
  <c r="F581" i="4"/>
  <c r="G581" i="4" s="1"/>
  <c r="F582" i="4"/>
  <c r="G582" i="4" s="1"/>
  <c r="F583" i="4"/>
  <c r="F584" i="4"/>
  <c r="F585" i="4"/>
  <c r="G585" i="4" s="1"/>
  <c r="F586" i="4"/>
  <c r="F587" i="4"/>
  <c r="G587" i="4" s="1"/>
  <c r="F588" i="4"/>
  <c r="G588" i="4" s="1"/>
  <c r="F589" i="4"/>
  <c r="G589" i="4" s="1"/>
  <c r="F590" i="4"/>
  <c r="F591" i="4"/>
  <c r="F592" i="4"/>
  <c r="G592" i="4" s="1"/>
  <c r="F593" i="4"/>
  <c r="G593" i="4"/>
  <c r="F594" i="4"/>
  <c r="G594" i="4" s="1"/>
  <c r="F595" i="4"/>
  <c r="G595" i="4" s="1"/>
  <c r="F596" i="4"/>
  <c r="F597" i="4"/>
  <c r="G597" i="4" s="1"/>
  <c r="F598" i="4"/>
  <c r="G598" i="4" s="1"/>
  <c r="F599" i="4"/>
  <c r="F600" i="4"/>
  <c r="G600" i="4" s="1"/>
  <c r="F601" i="4"/>
  <c r="G601" i="4" s="1"/>
  <c r="F602" i="4"/>
  <c r="F603" i="4"/>
  <c r="F604" i="4"/>
  <c r="F605" i="4"/>
  <c r="G605" i="4" s="1"/>
  <c r="F606" i="4"/>
  <c r="G606" i="4" s="1"/>
  <c r="F607" i="4"/>
  <c r="G607" i="4" s="1"/>
  <c r="F608" i="4"/>
  <c r="F609" i="4"/>
  <c r="G609" i="4" s="1"/>
  <c r="F610" i="4"/>
  <c r="G610" i="4"/>
  <c r="F611" i="4"/>
  <c r="G611" i="4" s="1"/>
  <c r="F612" i="4"/>
  <c r="F613" i="4"/>
  <c r="G613" i="4"/>
  <c r="F614" i="4"/>
  <c r="F615" i="4"/>
  <c r="G615" i="4" s="1"/>
  <c r="F616" i="4"/>
  <c r="F617" i="4"/>
  <c r="F618" i="4"/>
  <c r="G618" i="4" s="1"/>
  <c r="F619" i="4"/>
  <c r="G619" i="4" s="1"/>
  <c r="F620" i="4"/>
  <c r="F621" i="4"/>
  <c r="G621" i="4" s="1"/>
  <c r="F622" i="4"/>
  <c r="G622" i="4" s="1"/>
  <c r="F623" i="4"/>
  <c r="G623" i="4"/>
  <c r="F624" i="4"/>
  <c r="G624" i="4"/>
  <c r="F625" i="4"/>
  <c r="F626" i="4"/>
  <c r="F627" i="4"/>
  <c r="G627" i="4" s="1"/>
  <c r="F628" i="4"/>
  <c r="G628" i="4" s="1"/>
  <c r="F629" i="4"/>
  <c r="F630" i="4"/>
  <c r="F631" i="4"/>
  <c r="G631" i="4" s="1"/>
  <c r="F632" i="4"/>
  <c r="F633" i="4"/>
  <c r="G633" i="4" s="1"/>
  <c r="F634" i="4"/>
  <c r="G634" i="4" s="1"/>
  <c r="F635" i="4"/>
  <c r="G635" i="4" s="1"/>
  <c r="F636" i="4"/>
  <c r="G636" i="4" s="1"/>
  <c r="F637" i="4"/>
  <c r="G637" i="4" s="1"/>
  <c r="F638" i="4"/>
  <c r="F639" i="4"/>
  <c r="G639" i="4" s="1"/>
  <c r="F640" i="4"/>
  <c r="F641" i="4"/>
  <c r="G641" i="4"/>
  <c r="F642" i="4"/>
  <c r="F643" i="4"/>
  <c r="F644" i="4"/>
  <c r="F645" i="4"/>
  <c r="F646" i="4"/>
  <c r="G646" i="4" s="1"/>
  <c r="F647" i="4"/>
  <c r="G647" i="4" s="1"/>
  <c r="F648" i="4"/>
  <c r="G648" i="4" s="1"/>
  <c r="F649" i="4"/>
  <c r="G649" i="4"/>
  <c r="F650" i="4"/>
  <c r="F651" i="4"/>
  <c r="G651" i="4"/>
  <c r="F652" i="4"/>
  <c r="G652" i="4" s="1"/>
  <c r="F653" i="4"/>
  <c r="F654" i="4"/>
  <c r="G654" i="4" s="1"/>
  <c r="F655" i="4"/>
  <c r="G655" i="4" s="1"/>
  <c r="F656" i="4"/>
  <c r="F657" i="4"/>
  <c r="G657" i="4" s="1"/>
  <c r="F658" i="4"/>
  <c r="G658" i="4" s="1"/>
  <c r="F659" i="4"/>
  <c r="G659" i="4" s="1"/>
  <c r="F660" i="4"/>
  <c r="G660" i="4" s="1"/>
  <c r="F661" i="4"/>
  <c r="F662" i="4"/>
  <c r="F663" i="4"/>
  <c r="F664" i="4"/>
  <c r="G664" i="4" s="1"/>
  <c r="F665" i="4"/>
  <c r="G665" i="4" s="1"/>
  <c r="F666" i="4"/>
  <c r="F667" i="4"/>
  <c r="G667" i="4" s="1"/>
  <c r="F668" i="4"/>
  <c r="F669" i="4"/>
  <c r="F670" i="4"/>
  <c r="G670" i="4" s="1"/>
  <c r="F671" i="4"/>
  <c r="G671" i="4" s="1"/>
  <c r="F672" i="4"/>
  <c r="G672" i="4" s="1"/>
  <c r="F673" i="4"/>
  <c r="G673" i="4"/>
  <c r="F674" i="4"/>
  <c r="F675" i="4"/>
  <c r="F676" i="4"/>
  <c r="F677" i="4"/>
  <c r="G677" i="4" s="1"/>
  <c r="F678" i="4"/>
  <c r="G678" i="4"/>
  <c r="F679" i="4"/>
  <c r="F680" i="4"/>
  <c r="G680" i="4" s="1"/>
  <c r="F681" i="4"/>
  <c r="G681" i="4"/>
  <c r="F682" i="4"/>
  <c r="F683" i="4"/>
  <c r="F684" i="4"/>
  <c r="G684" i="4" s="1"/>
  <c r="F685" i="4"/>
  <c r="F686" i="4"/>
  <c r="G686" i="4" s="1"/>
  <c r="F687" i="4"/>
  <c r="G687" i="4" s="1"/>
  <c r="F688" i="4"/>
  <c r="F689" i="4"/>
  <c r="G689" i="4" s="1"/>
  <c r="F690" i="4"/>
  <c r="F691" i="4"/>
  <c r="G691" i="4" s="1"/>
  <c r="F692" i="4"/>
  <c r="G692" i="4" s="1"/>
  <c r="F693" i="4"/>
  <c r="G693" i="4" s="1"/>
  <c r="F694" i="4"/>
  <c r="F695" i="4"/>
  <c r="G695" i="4" s="1"/>
  <c r="F696" i="4"/>
  <c r="G696" i="4" s="1"/>
  <c r="F697" i="4"/>
  <c r="G697" i="4" s="1"/>
  <c r="F698" i="4"/>
  <c r="G698" i="4" s="1"/>
  <c r="F699" i="4"/>
  <c r="G699" i="4" s="1"/>
  <c r="F700" i="4"/>
  <c r="F701" i="4"/>
  <c r="G701" i="4" s="1"/>
  <c r="F702" i="4"/>
  <c r="G702" i="4" s="1"/>
  <c r="F703" i="4"/>
  <c r="F704" i="4"/>
  <c r="G704" i="4" s="1"/>
  <c r="F705" i="4"/>
  <c r="G705" i="4" s="1"/>
  <c r="F706" i="4"/>
  <c r="F707" i="4"/>
  <c r="G707" i="4" s="1"/>
  <c r="F708" i="4"/>
  <c r="G708" i="4"/>
  <c r="F709" i="4"/>
  <c r="G709" i="4" s="1"/>
  <c r="F710" i="4"/>
  <c r="G710" i="4" s="1"/>
  <c r="F711" i="4"/>
  <c r="G711" i="4" s="1"/>
  <c r="F712" i="4"/>
  <c r="F713" i="4"/>
  <c r="G713" i="4" s="1"/>
  <c r="F714" i="4"/>
  <c r="G714" i="4" s="1"/>
  <c r="F715" i="4"/>
  <c r="G715" i="4" s="1"/>
  <c r="F716" i="4"/>
  <c r="F717" i="4"/>
  <c r="G717" i="4" s="1"/>
  <c r="F718" i="4"/>
  <c r="F719" i="4"/>
  <c r="F720" i="4"/>
  <c r="G720" i="4" s="1"/>
  <c r="F721" i="4"/>
  <c r="G721" i="4" s="1"/>
  <c r="F722" i="4"/>
  <c r="G722" i="4" s="1"/>
  <c r="F723" i="4"/>
  <c r="F724" i="4"/>
  <c r="F725" i="4"/>
  <c r="G725" i="4" s="1"/>
  <c r="F726" i="4"/>
  <c r="G726" i="4" s="1"/>
  <c r="F727" i="4"/>
  <c r="G727" i="4" s="1"/>
  <c r="F728" i="4"/>
  <c r="F729" i="4"/>
  <c r="G729" i="4" s="1"/>
  <c r="F730" i="4"/>
  <c r="F731" i="4"/>
  <c r="G731" i="4"/>
  <c r="F732" i="4"/>
  <c r="G732" i="4" s="1"/>
  <c r="F733" i="4"/>
  <c r="G733" i="4" s="1"/>
  <c r="F734" i="4"/>
  <c r="G734" i="4" s="1"/>
  <c r="F735" i="4"/>
  <c r="G735" i="4" s="1"/>
  <c r="F736" i="4"/>
  <c r="F737" i="4"/>
  <c r="F738" i="4"/>
  <c r="G738" i="4" s="1"/>
  <c r="F739" i="4"/>
  <c r="G739" i="4" s="1"/>
  <c r="F740" i="4"/>
  <c r="G740" i="4" s="1"/>
  <c r="F741" i="4"/>
  <c r="G741" i="4" s="1"/>
  <c r="F742" i="4"/>
  <c r="F743" i="4"/>
  <c r="G743" i="4" s="1"/>
  <c r="F744" i="4"/>
  <c r="G744" i="4" s="1"/>
  <c r="F745" i="4"/>
  <c r="G745" i="4" s="1"/>
  <c r="F746" i="4"/>
  <c r="F747" i="4"/>
  <c r="G747" i="4"/>
  <c r="F748" i="4"/>
  <c r="F749" i="4"/>
  <c r="F750" i="4"/>
  <c r="G750" i="4"/>
  <c r="F751" i="4"/>
  <c r="F752" i="4"/>
  <c r="G752" i="4" s="1"/>
  <c r="F753" i="4"/>
  <c r="G753" i="4" s="1"/>
  <c r="F754" i="4"/>
  <c r="F755" i="4"/>
  <c r="F756" i="4"/>
  <c r="G756" i="4" s="1"/>
  <c r="F757" i="4"/>
  <c r="G757" i="4" s="1"/>
  <c r="F758" i="4"/>
  <c r="F759" i="4"/>
  <c r="G759" i="4" s="1"/>
  <c r="F760" i="4"/>
  <c r="F761" i="4"/>
  <c r="F762" i="4"/>
  <c r="G762" i="4" s="1"/>
  <c r="F763" i="4"/>
  <c r="G763" i="4" s="1"/>
  <c r="F764" i="4"/>
  <c r="G764" i="4" s="1"/>
  <c r="F765" i="4"/>
  <c r="G765" i="4" s="1"/>
  <c r="F766" i="4"/>
  <c r="F767" i="4"/>
  <c r="F768" i="4"/>
  <c r="G768" i="4"/>
  <c r="F769" i="4"/>
  <c r="G769" i="4" s="1"/>
  <c r="F770" i="4"/>
  <c r="G770" i="4" s="1"/>
  <c r="F771" i="4"/>
  <c r="G771" i="4" s="1"/>
  <c r="F772" i="4"/>
  <c r="F773" i="4"/>
  <c r="F774" i="4"/>
  <c r="G774" i="4" s="1"/>
  <c r="F775" i="4"/>
  <c r="G775" i="4" s="1"/>
  <c r="F776" i="4"/>
  <c r="G776" i="4" s="1"/>
  <c r="F777" i="4"/>
  <c r="G777" i="4" s="1"/>
  <c r="F778" i="4"/>
  <c r="F779" i="4"/>
  <c r="F780" i="4"/>
  <c r="G780" i="4" s="1"/>
  <c r="F781" i="4"/>
  <c r="G781" i="4" s="1"/>
  <c r="F782" i="4"/>
  <c r="F783" i="4"/>
  <c r="G783" i="4" s="1"/>
  <c r="F784" i="4"/>
  <c r="F785" i="4"/>
  <c r="F786" i="4"/>
  <c r="G786" i="4" s="1"/>
  <c r="F787" i="4"/>
  <c r="G787" i="4" s="1"/>
  <c r="F788" i="4"/>
  <c r="F789" i="4"/>
  <c r="G789" i="4" s="1"/>
  <c r="F790" i="4"/>
  <c r="F791" i="4"/>
  <c r="F792" i="4"/>
  <c r="G792" i="4" s="1"/>
  <c r="F793" i="4"/>
  <c r="G793" i="4" s="1"/>
  <c r="F794" i="4"/>
  <c r="F795" i="4"/>
  <c r="G795" i="4" s="1"/>
  <c r="F796" i="4"/>
  <c r="F797" i="4"/>
  <c r="F798" i="4"/>
  <c r="G798" i="4" s="1"/>
  <c r="F799" i="4"/>
  <c r="G799" i="4" s="1"/>
  <c r="F800" i="4"/>
  <c r="G800" i="4" s="1"/>
  <c r="F801" i="4"/>
  <c r="G801" i="4" s="1"/>
  <c r="F802" i="4"/>
  <c r="F803" i="4"/>
  <c r="F804" i="4"/>
  <c r="G804" i="4" s="1"/>
  <c r="F805" i="4"/>
  <c r="G805" i="4" s="1"/>
  <c r="F806" i="4"/>
  <c r="G806" i="4" s="1"/>
  <c r="F807" i="4"/>
  <c r="G807" i="4" s="1"/>
  <c r="F808" i="4"/>
  <c r="F809" i="4"/>
  <c r="F810" i="4"/>
  <c r="G810" i="4" s="1"/>
  <c r="F811" i="4"/>
  <c r="G811" i="4" s="1"/>
  <c r="F812" i="4"/>
  <c r="G812" i="4" s="1"/>
  <c r="F813" i="4"/>
  <c r="G813" i="4" s="1"/>
  <c r="F814" i="4"/>
  <c r="F815" i="4"/>
  <c r="F816" i="4"/>
  <c r="G816" i="4" s="1"/>
  <c r="F817" i="4"/>
  <c r="G817" i="4" s="1"/>
  <c r="F818" i="4"/>
  <c r="F819" i="4"/>
  <c r="G819" i="4"/>
  <c r="F820" i="4"/>
  <c r="F821" i="4"/>
  <c r="F822" i="4"/>
  <c r="G822" i="4" s="1"/>
  <c r="F823" i="4"/>
  <c r="G823" i="4" s="1"/>
  <c r="F824" i="4"/>
  <c r="G824" i="4"/>
  <c r="F825" i="4"/>
  <c r="F826" i="4"/>
  <c r="F827" i="4"/>
  <c r="F828" i="4"/>
  <c r="G828" i="4" s="1"/>
  <c r="F829" i="4"/>
  <c r="G829" i="4" s="1"/>
  <c r="F830" i="4"/>
  <c r="F831" i="4"/>
  <c r="G831" i="4" s="1"/>
  <c r="F832" i="4"/>
  <c r="F833" i="4"/>
  <c r="F834" i="4"/>
  <c r="G834" i="4" s="1"/>
  <c r="F835" i="4"/>
  <c r="G835" i="4" s="1"/>
  <c r="F836" i="4"/>
  <c r="G836" i="4" s="1"/>
  <c r="F837" i="4"/>
  <c r="G837" i="4" s="1"/>
  <c r="F838" i="4"/>
  <c r="F839" i="4"/>
  <c r="F840" i="4"/>
  <c r="F841" i="4"/>
  <c r="G841" i="4" s="1"/>
  <c r="F842" i="4"/>
  <c r="G842" i="4" s="1"/>
  <c r="F843" i="4"/>
  <c r="G843" i="4" s="1"/>
  <c r="F844" i="4"/>
  <c r="F845" i="4"/>
  <c r="F846" i="4"/>
  <c r="G846" i="4"/>
  <c r="F847" i="4"/>
  <c r="G847" i="4" s="1"/>
  <c r="F848" i="4"/>
  <c r="G848" i="4" s="1"/>
  <c r="F849" i="4"/>
  <c r="G849" i="4" s="1"/>
  <c r="F850" i="4"/>
  <c r="F851" i="4"/>
  <c r="F852" i="4"/>
  <c r="G852" i="4" s="1"/>
  <c r="F853" i="4"/>
  <c r="G853" i="4" s="1"/>
  <c r="F854" i="4"/>
  <c r="F855" i="4"/>
  <c r="F856" i="4"/>
  <c r="F857" i="4"/>
  <c r="F858" i="4"/>
  <c r="G858" i="4" s="1"/>
  <c r="F859" i="4"/>
  <c r="G859" i="4" s="1"/>
  <c r="F860" i="4"/>
  <c r="G860" i="4" s="1"/>
  <c r="F861" i="4"/>
  <c r="G861" i="4" s="1"/>
  <c r="F862" i="4"/>
  <c r="F863" i="4"/>
  <c r="F864" i="4"/>
  <c r="G864" i="4" s="1"/>
  <c r="F865" i="4"/>
  <c r="G865" i="4" s="1"/>
  <c r="F866" i="4"/>
  <c r="F867" i="4"/>
  <c r="G867" i="4" s="1"/>
  <c r="F868" i="4"/>
  <c r="F869" i="4"/>
  <c r="F870" i="4"/>
  <c r="G870" i="4" s="1"/>
  <c r="F871" i="4"/>
  <c r="G871" i="4" s="1"/>
  <c r="F872" i="4"/>
  <c r="F873" i="4"/>
  <c r="G873" i="4" s="1"/>
  <c r="F874" i="4"/>
  <c r="F875" i="4"/>
  <c r="F876" i="4"/>
  <c r="G876" i="4" s="1"/>
  <c r="F877" i="4"/>
  <c r="G877" i="4" s="1"/>
  <c r="F878" i="4"/>
  <c r="F879" i="4"/>
  <c r="G879" i="4" s="1"/>
  <c r="F880" i="4"/>
  <c r="F881" i="4"/>
  <c r="F882" i="4"/>
  <c r="G882" i="4" s="1"/>
  <c r="F883" i="4"/>
  <c r="G883" i="4" s="1"/>
  <c r="F884" i="4"/>
  <c r="G884" i="4"/>
  <c r="F885" i="4"/>
  <c r="F886" i="4"/>
  <c r="F887" i="4"/>
  <c r="F888" i="4"/>
  <c r="G888" i="4" s="1"/>
  <c r="F889" i="4"/>
  <c r="G889" i="4" s="1"/>
  <c r="F890" i="4"/>
  <c r="F891" i="4"/>
  <c r="G891" i="4" s="1"/>
  <c r="F892" i="4"/>
  <c r="F893" i="4"/>
  <c r="F894" i="4"/>
  <c r="G894" i="4" s="1"/>
  <c r="F895" i="4"/>
  <c r="G895" i="4" s="1"/>
  <c r="F896" i="4"/>
  <c r="G896" i="4" s="1"/>
  <c r="F897" i="4"/>
  <c r="G897" i="4" s="1"/>
  <c r="F898" i="4"/>
  <c r="F899" i="4"/>
  <c r="F900" i="4"/>
  <c r="F901" i="4"/>
  <c r="G901" i="4" s="1"/>
  <c r="F902" i="4"/>
  <c r="F903" i="4"/>
  <c r="G903" i="4" s="1"/>
  <c r="F904" i="4"/>
  <c r="F905" i="4"/>
  <c r="F906" i="4"/>
  <c r="G906" i="4" s="1"/>
  <c r="F907" i="4"/>
  <c r="G907" i="4" s="1"/>
  <c r="F908" i="4"/>
  <c r="F909" i="4"/>
  <c r="G909" i="4" s="1"/>
  <c r="F910" i="4"/>
  <c r="F911" i="4"/>
  <c r="F912" i="4"/>
  <c r="G912" i="4" s="1"/>
  <c r="F913" i="4"/>
  <c r="G913" i="4" s="1"/>
  <c r="F914" i="4"/>
  <c r="G914" i="4" s="1"/>
  <c r="F915" i="4"/>
  <c r="F916" i="4"/>
  <c r="F917" i="4"/>
  <c r="F918" i="4"/>
  <c r="G918" i="4" s="1"/>
  <c r="F919" i="4"/>
  <c r="G919" i="4" s="1"/>
  <c r="F920" i="4"/>
  <c r="G920" i="4" s="1"/>
  <c r="F921" i="4"/>
  <c r="G921" i="4" s="1"/>
  <c r="F922" i="4"/>
  <c r="F923" i="4"/>
  <c r="F924" i="4"/>
  <c r="F925" i="4"/>
  <c r="G925" i="4" s="1"/>
  <c r="F926" i="4"/>
  <c r="F927" i="4"/>
  <c r="G927" i="4" s="1"/>
  <c r="F928" i="4"/>
  <c r="F929" i="4"/>
  <c r="F930" i="4"/>
  <c r="G930" i="4" s="1"/>
  <c r="F931" i="4"/>
  <c r="G931" i="4" s="1"/>
  <c r="F932" i="4"/>
  <c r="G932" i="4"/>
  <c r="F933" i="4"/>
  <c r="F934" i="4"/>
  <c r="F935" i="4"/>
  <c r="F936" i="4"/>
  <c r="G936" i="4" s="1"/>
  <c r="F937" i="4"/>
  <c r="F938" i="4"/>
  <c r="F939" i="4"/>
  <c r="G939" i="4" s="1"/>
  <c r="F940" i="4"/>
  <c r="F941" i="4"/>
  <c r="F942" i="4"/>
  <c r="G942" i="4" s="1"/>
  <c r="F943" i="4"/>
  <c r="F944" i="4"/>
  <c r="F945" i="4"/>
  <c r="F946" i="4"/>
  <c r="F947" i="4"/>
  <c r="F948" i="4"/>
  <c r="F949" i="4"/>
  <c r="G949" i="4" s="1"/>
  <c r="F950" i="4"/>
  <c r="F951" i="4"/>
  <c r="F952" i="4"/>
  <c r="F953" i="4"/>
  <c r="F954" i="4"/>
  <c r="G954" i="4" s="1"/>
  <c r="F955" i="4"/>
  <c r="F956" i="4"/>
  <c r="G956" i="4" s="1"/>
  <c r="F957" i="4"/>
  <c r="F958" i="4"/>
  <c r="F959" i="4"/>
  <c r="F960" i="4"/>
  <c r="F961" i="4"/>
  <c r="G961" i="4" s="1"/>
  <c r="F962" i="4"/>
  <c r="F963" i="4"/>
  <c r="G963" i="4" s="1"/>
  <c r="F964" i="4"/>
  <c r="F965" i="4"/>
  <c r="F966" i="4"/>
  <c r="F967" i="4"/>
  <c r="G967" i="4" s="1"/>
  <c r="F968" i="4"/>
  <c r="F969" i="4"/>
  <c r="F970" i="4"/>
  <c r="F971" i="4"/>
  <c r="F972" i="4"/>
  <c r="F973" i="4"/>
  <c r="F974" i="4"/>
  <c r="F975" i="4"/>
  <c r="F976" i="4"/>
  <c r="F977" i="4"/>
  <c r="F978" i="4"/>
  <c r="G978" i="4" s="1"/>
  <c r="F979" i="4"/>
  <c r="F980" i="4"/>
  <c r="F981" i="4"/>
  <c r="F982" i="4"/>
  <c r="F983" i="4"/>
  <c r="F984" i="4"/>
  <c r="F985" i="4"/>
  <c r="G985" i="4" s="1"/>
  <c r="F986" i="4"/>
  <c r="F987" i="4"/>
  <c r="F988" i="4"/>
  <c r="F989" i="4"/>
  <c r="F990" i="4"/>
  <c r="F991" i="4"/>
  <c r="F992" i="4"/>
  <c r="G992" i="4" s="1"/>
  <c r="F993" i="4"/>
  <c r="F994" i="4"/>
  <c r="F995" i="4"/>
  <c r="F996" i="4"/>
  <c r="G996" i="4" s="1"/>
  <c r="F997" i="4"/>
  <c r="F998" i="4"/>
  <c r="F999" i="4"/>
  <c r="G999" i="4" s="1"/>
  <c r="F1000" i="4"/>
  <c r="F1001" i="4"/>
  <c r="F1002" i="4"/>
  <c r="F1003" i="4"/>
  <c r="F1004" i="4"/>
  <c r="F1005" i="4"/>
  <c r="F1006" i="4"/>
  <c r="F1007" i="4"/>
  <c r="F1008" i="4"/>
  <c r="F1009" i="4"/>
  <c r="F1010" i="4"/>
  <c r="F1011" i="4"/>
  <c r="F1012" i="4"/>
  <c r="F1013" i="4"/>
  <c r="F1014" i="4"/>
  <c r="G1014" i="4" s="1"/>
  <c r="F1015" i="4"/>
  <c r="F1016" i="4"/>
  <c r="F1017" i="4"/>
  <c r="F1018" i="4"/>
  <c r="F1019" i="4"/>
  <c r="F1020" i="4"/>
  <c r="F1021" i="4"/>
  <c r="G1021" i="4" s="1"/>
  <c r="F1022" i="4"/>
  <c r="F1023" i="4"/>
  <c r="F1024" i="4"/>
  <c r="F1025" i="4"/>
  <c r="F1026" i="4"/>
  <c r="F1027" i="4"/>
  <c r="F1028" i="4"/>
  <c r="G1028" i="4" s="1"/>
  <c r="F1029" i="4"/>
  <c r="F1030" i="4"/>
  <c r="F1031" i="4"/>
  <c r="F1032" i="4"/>
  <c r="F1033" i="4"/>
  <c r="F1034" i="4"/>
  <c r="F1035" i="4"/>
  <c r="G1035" i="4" s="1"/>
  <c r="F1036" i="4"/>
  <c r="F1037" i="4"/>
  <c r="F1038" i="4"/>
  <c r="F1039" i="4"/>
  <c r="F1040" i="4"/>
  <c r="F1041" i="4"/>
  <c r="F1042" i="4"/>
  <c r="F1043" i="4"/>
  <c r="F1044" i="4"/>
  <c r="F1045" i="4"/>
  <c r="F1046" i="4"/>
  <c r="F1047" i="4"/>
  <c r="F1048" i="4"/>
  <c r="F1049" i="4"/>
  <c r="F1050" i="4"/>
  <c r="G1050" i="4" s="1"/>
  <c r="F1051" i="4"/>
  <c r="F1052" i="4"/>
  <c r="F1053" i="4"/>
  <c r="F1054" i="4"/>
  <c r="F1055" i="4"/>
  <c r="F1056" i="4"/>
  <c r="F1057" i="4"/>
  <c r="G1057" i="4" s="1"/>
  <c r="F1058" i="4"/>
  <c r="F1059" i="4"/>
  <c r="F1060" i="4"/>
  <c r="F1061" i="4"/>
  <c r="F1062" i="4"/>
  <c r="F1063" i="4"/>
  <c r="F1064" i="4"/>
  <c r="G1064" i="4" s="1"/>
  <c r="F1065" i="4"/>
  <c r="F1066" i="4"/>
  <c r="F1067" i="4"/>
  <c r="F1068" i="4"/>
  <c r="G1068" i="4" s="1"/>
  <c r="F1069" i="4"/>
  <c r="F1070" i="4"/>
  <c r="F1071" i="4"/>
  <c r="G1071" i="4" s="1"/>
  <c r="F1072" i="4"/>
  <c r="F1073" i="4"/>
  <c r="F1074" i="4"/>
  <c r="F1075" i="4"/>
  <c r="F1076" i="4"/>
  <c r="F1077" i="4"/>
  <c r="F1078" i="4"/>
  <c r="F1079" i="4"/>
  <c r="F1080" i="4"/>
  <c r="F1081" i="4"/>
  <c r="F1082" i="4"/>
  <c r="F1083" i="4"/>
  <c r="F1084" i="4"/>
  <c r="F1085" i="4"/>
  <c r="F1086" i="4"/>
  <c r="G1086" i="4" s="1"/>
  <c r="F1087" i="4"/>
  <c r="F1088" i="4"/>
  <c r="F1089" i="4"/>
  <c r="F1090" i="4"/>
  <c r="F1091" i="4"/>
  <c r="F1092" i="4"/>
  <c r="F1093" i="4"/>
  <c r="G1093" i="4" s="1"/>
  <c r="F1094" i="4"/>
  <c r="F1095" i="4"/>
  <c r="F1096" i="4"/>
  <c r="F1097" i="4"/>
  <c r="F1098" i="4"/>
  <c r="F1099" i="4"/>
  <c r="F1100" i="4"/>
  <c r="G1100" i="4" s="1"/>
  <c r="F1101" i="4"/>
  <c r="F1102" i="4"/>
  <c r="F1103" i="4"/>
  <c r="F1104" i="4"/>
  <c r="G1104" i="4" s="1"/>
  <c r="F1105" i="4"/>
  <c r="F1106" i="4"/>
  <c r="F1107" i="4"/>
  <c r="G1107" i="4" s="1"/>
  <c r="F1108" i="4"/>
  <c r="F1109" i="4"/>
  <c r="F1110" i="4"/>
  <c r="F1111" i="4"/>
  <c r="F1112" i="4"/>
  <c r="F1113" i="4"/>
  <c r="F1114" i="4"/>
  <c r="F1115" i="4"/>
  <c r="F1116" i="4"/>
  <c r="F1117" i="4"/>
  <c r="F1118" i="4"/>
  <c r="F1119" i="4"/>
  <c r="F1120" i="4"/>
  <c r="F1121" i="4"/>
  <c r="F1122" i="4"/>
  <c r="G1122" i="4"/>
  <c r="F1123" i="4"/>
  <c r="F1124" i="4"/>
  <c r="F1125" i="4"/>
  <c r="F1126" i="4"/>
  <c r="F1127" i="4"/>
  <c r="F1128" i="4"/>
  <c r="F1129" i="4"/>
  <c r="G1129" i="4" s="1"/>
  <c r="F1130" i="4"/>
  <c r="F1131" i="4"/>
  <c r="F1132" i="4"/>
  <c r="F1133" i="4"/>
  <c r="F1134" i="4"/>
  <c r="F1135" i="4"/>
  <c r="F1136" i="4"/>
  <c r="G1136" i="4" s="1"/>
  <c r="F1137" i="4"/>
  <c r="F1138" i="4"/>
  <c r="F1139" i="4"/>
  <c r="F1140" i="4"/>
  <c r="G1140" i="4" s="1"/>
  <c r="F1141" i="4"/>
  <c r="F1142" i="4"/>
  <c r="F1143" i="4"/>
  <c r="G1143" i="4" s="1"/>
  <c r="F1144" i="4"/>
  <c r="F1145" i="4"/>
  <c r="F1146" i="4"/>
  <c r="F1147" i="4"/>
  <c r="F1148" i="4"/>
  <c r="F1149" i="4"/>
  <c r="F1150" i="4"/>
  <c r="F1151" i="4"/>
  <c r="F1152" i="4"/>
  <c r="F1153" i="4"/>
  <c r="F1154" i="4"/>
  <c r="F1155" i="4"/>
  <c r="F1156" i="4"/>
  <c r="F1157" i="4"/>
  <c r="F1158" i="4"/>
  <c r="F1159" i="4"/>
  <c r="F1160" i="4"/>
  <c r="F1161" i="4"/>
  <c r="G1161" i="4" s="1"/>
  <c r="F1162" i="4"/>
  <c r="F1163" i="4"/>
  <c r="F1164" i="4"/>
  <c r="F1165" i="4"/>
  <c r="G1165" i="4" s="1"/>
  <c r="F1166" i="4"/>
  <c r="F1167" i="4"/>
  <c r="F1168" i="4"/>
  <c r="F1169" i="4"/>
  <c r="F1170" i="4"/>
  <c r="F1171" i="4"/>
  <c r="F1172" i="4"/>
  <c r="G1172" i="4" s="1"/>
  <c r="F1173" i="4"/>
  <c r="F1174" i="4"/>
  <c r="F1175" i="4"/>
  <c r="F1176" i="4"/>
  <c r="G1176" i="4" s="1"/>
  <c r="F1177" i="4"/>
  <c r="F1178" i="4"/>
  <c r="F1179" i="4"/>
  <c r="G1179" i="4" s="1"/>
  <c r="F1180" i="4"/>
  <c r="F1181" i="4"/>
  <c r="F1182" i="4"/>
  <c r="F1183" i="4"/>
  <c r="F1184" i="4"/>
  <c r="F1185" i="4"/>
  <c r="F1186" i="4"/>
  <c r="F1187" i="4"/>
  <c r="F1188" i="4"/>
  <c r="F1189" i="4"/>
  <c r="F1190" i="4"/>
  <c r="F1191" i="4"/>
  <c r="F1192" i="4"/>
  <c r="F1193" i="4"/>
  <c r="F1194" i="4"/>
  <c r="G1194" i="4" s="1"/>
  <c r="F1195" i="4"/>
  <c r="F1196" i="4"/>
  <c r="F1197" i="4"/>
  <c r="F1198" i="4"/>
  <c r="F1199" i="4"/>
  <c r="F1200" i="4"/>
  <c r="F1201" i="4"/>
  <c r="G1201" i="4" s="1"/>
  <c r="F1202" i="4"/>
  <c r="F1203" i="4"/>
  <c r="F1204" i="4"/>
  <c r="F1205" i="4"/>
  <c r="F1206" i="4"/>
  <c r="F1207" i="4"/>
  <c r="F1208" i="4"/>
  <c r="G1208" i="4" s="1"/>
  <c r="F1209" i="4"/>
  <c r="F1210" i="4"/>
  <c r="F1211" i="4"/>
  <c r="F1212" i="4"/>
  <c r="G1212" i="4" s="1"/>
  <c r="F1213" i="4"/>
  <c r="F1214" i="4"/>
  <c r="F1215" i="4"/>
  <c r="G1215" i="4" s="1"/>
  <c r="F1216" i="4"/>
  <c r="F1217" i="4"/>
  <c r="F1218" i="4"/>
  <c r="F1219" i="4"/>
  <c r="F1220" i="4"/>
  <c r="F1221" i="4"/>
  <c r="F1222" i="4"/>
  <c r="G1222" i="4" s="1"/>
  <c r="F1223" i="4"/>
  <c r="F1224" i="4"/>
  <c r="G1224" i="4" s="1"/>
  <c r="F1225" i="4"/>
  <c r="G1225" i="4" s="1"/>
  <c r="F1226" i="4"/>
  <c r="F1227" i="4"/>
  <c r="F1228" i="4"/>
  <c r="G1228" i="4" s="1"/>
  <c r="F1229" i="4"/>
  <c r="G1229" i="4" s="1"/>
  <c r="F1230" i="4"/>
  <c r="G1230" i="4" s="1"/>
  <c r="F1231" i="4"/>
  <c r="G1231" i="4" s="1"/>
  <c r="F1232" i="4"/>
  <c r="F1233" i="4"/>
  <c r="G1233" i="4" s="1"/>
  <c r="F1234" i="4"/>
  <c r="F1235" i="4"/>
  <c r="G1235" i="4" s="1"/>
  <c r="F1236" i="4"/>
  <c r="G1236" i="4" s="1"/>
  <c r="F1237" i="4"/>
  <c r="G1237" i="4" s="1"/>
  <c r="F1238" i="4"/>
  <c r="F1239" i="4"/>
  <c r="G1239" i="4" s="1"/>
  <c r="F1240" i="4"/>
  <c r="G1240" i="4" s="1"/>
  <c r="F1241" i="4"/>
  <c r="G1241" i="4"/>
  <c r="F1242" i="4"/>
  <c r="G1242" i="4" s="1"/>
  <c r="F1243" i="4"/>
  <c r="F1244" i="4"/>
  <c r="F1245" i="4"/>
  <c r="G1245" i="4" s="1"/>
  <c r="F1246" i="4"/>
  <c r="G1246" i="4" s="1"/>
  <c r="F1247" i="4"/>
  <c r="G1247" i="4" s="1"/>
  <c r="F1248" i="4"/>
  <c r="G1248" i="4" s="1"/>
  <c r="F1249" i="4"/>
  <c r="F1250" i="4"/>
  <c r="F1251" i="4"/>
  <c r="G1251" i="4" s="1"/>
  <c r="F1252" i="4"/>
  <c r="G1252" i="4" s="1"/>
  <c r="F1253" i="4"/>
  <c r="G1253" i="4" s="1"/>
  <c r="F1254" i="4"/>
  <c r="G1254" i="4" s="1"/>
  <c r="F1255" i="4"/>
  <c r="F1256" i="4"/>
  <c r="F1257" i="4"/>
  <c r="G1257" i="4" s="1"/>
  <c r="F1258" i="4"/>
  <c r="G1258" i="4" s="1"/>
  <c r="F1259" i="4"/>
  <c r="G1259" i="4"/>
  <c r="F1260" i="4"/>
  <c r="G1260" i="4" s="1"/>
  <c r="F1261" i="4"/>
  <c r="G1261" i="4" s="1"/>
  <c r="F1262" i="4"/>
  <c r="F1263" i="4"/>
  <c r="G1263" i="4" s="1"/>
  <c r="F1264" i="4"/>
  <c r="G1264" i="4" s="1"/>
  <c r="F1265" i="4"/>
  <c r="G1265" i="4" s="1"/>
  <c r="F1266" i="4"/>
  <c r="G1266" i="4" s="1"/>
  <c r="F1267" i="4"/>
  <c r="G1267" i="4" s="1"/>
  <c r="F1268" i="4"/>
  <c r="F1269" i="4"/>
  <c r="G1269" i="4"/>
  <c r="F1270" i="4"/>
  <c r="G1270" i="4" s="1"/>
  <c r="F1271" i="4"/>
  <c r="G1271" i="4" s="1"/>
  <c r="F1272" i="4"/>
  <c r="G1272" i="4" s="1"/>
  <c r="F1273" i="4"/>
  <c r="G1273" i="4" s="1"/>
  <c r="F1274" i="4"/>
  <c r="F1275" i="4"/>
  <c r="F1276" i="4"/>
  <c r="G1276" i="4" s="1"/>
  <c r="F1277" i="4"/>
  <c r="G1277" i="4" s="1"/>
  <c r="F1278" i="4"/>
  <c r="G1278" i="4"/>
  <c r="F1279" i="4"/>
  <c r="F1280" i="4"/>
  <c r="F1281" i="4"/>
  <c r="G1281" i="4" s="1"/>
  <c r="F1282" i="4"/>
  <c r="F1283" i="4"/>
  <c r="G1283" i="4" s="1"/>
  <c r="F1284" i="4"/>
  <c r="G1284" i="4" s="1"/>
  <c r="F1285" i="4"/>
  <c r="G1285" i="4"/>
  <c r="F1286" i="4"/>
  <c r="F1287" i="4"/>
  <c r="G1287" i="4" s="1"/>
  <c r="F1288" i="4"/>
  <c r="F1289" i="4"/>
  <c r="G1289" i="4" s="1"/>
  <c r="F1290" i="4"/>
  <c r="G1290" i="4" s="1"/>
  <c r="F1291" i="4"/>
  <c r="G1291" i="4" s="1"/>
  <c r="F1292" i="4"/>
  <c r="F1293" i="4"/>
  <c r="G1293" i="4" s="1"/>
  <c r="F1294" i="4"/>
  <c r="G1294" i="4" s="1"/>
  <c r="F1295" i="4"/>
  <c r="F1296" i="4"/>
  <c r="G1296" i="4" s="1"/>
  <c r="F1297" i="4"/>
  <c r="F1298" i="4"/>
  <c r="F1299" i="4"/>
  <c r="G1299" i="4" s="1"/>
  <c r="F1300" i="4"/>
  <c r="G1300" i="4" s="1"/>
  <c r="F1301" i="4"/>
  <c r="G1301" i="4" s="1"/>
  <c r="F1302" i="4"/>
  <c r="F1303" i="4"/>
  <c r="F1304" i="4"/>
  <c r="F1305" i="4"/>
  <c r="G1305" i="4" s="1"/>
  <c r="F1306" i="4"/>
  <c r="G1306" i="4" s="1"/>
  <c r="F1307" i="4"/>
  <c r="G1307" i="4" s="1"/>
  <c r="F1308" i="4"/>
  <c r="G1308" i="4" s="1"/>
  <c r="F1309" i="4"/>
  <c r="F1310" i="4"/>
  <c r="F1311" i="4"/>
  <c r="G1311" i="4" s="1"/>
  <c r="F1312" i="4"/>
  <c r="G1312" i="4" s="1"/>
  <c r="F1313" i="4"/>
  <c r="G1313" i="4" s="1"/>
  <c r="F1314" i="4"/>
  <c r="G1314" i="4" s="1"/>
  <c r="F1315" i="4"/>
  <c r="F1316" i="4"/>
  <c r="F1317" i="4"/>
  <c r="G1317" i="4" s="1"/>
  <c r="F1318" i="4"/>
  <c r="G1318" i="4" s="1"/>
  <c r="F1319" i="4"/>
  <c r="G1319" i="4" s="1"/>
  <c r="F1320" i="4"/>
  <c r="G1320" i="4" s="1"/>
  <c r="F1321" i="4"/>
  <c r="F1322" i="4"/>
  <c r="F1323" i="4"/>
  <c r="G1323" i="4" s="1"/>
  <c r="F1324" i="4"/>
  <c r="G1324" i="4" s="1"/>
  <c r="F1325" i="4"/>
  <c r="G1325" i="4" s="1"/>
  <c r="F1326" i="4"/>
  <c r="G1326" i="4" s="1"/>
  <c r="F1327" i="4"/>
  <c r="F1328" i="4"/>
  <c r="F1329" i="4"/>
  <c r="G1329" i="4" s="1"/>
  <c r="F1330" i="4"/>
  <c r="G1330" i="4" s="1"/>
  <c r="F1331" i="4"/>
  <c r="G1331" i="4" s="1"/>
  <c r="F1332" i="4"/>
  <c r="G1332" i="4" s="1"/>
  <c r="F1333" i="4"/>
  <c r="G1333" i="4" s="1"/>
  <c r="F1334" i="4"/>
  <c r="F1335" i="4"/>
  <c r="G1335" i="4" s="1"/>
  <c r="F1336" i="4"/>
  <c r="G1336" i="4" s="1"/>
  <c r="F1337" i="4"/>
  <c r="F1338" i="4"/>
  <c r="G1338" i="4" s="1"/>
  <c r="F1339" i="4"/>
  <c r="G1339" i="4" s="1"/>
  <c r="F1340" i="4"/>
  <c r="F1341" i="4"/>
  <c r="G1341" i="4" s="1"/>
  <c r="F1342" i="4"/>
  <c r="G1342" i="4" s="1"/>
  <c r="F1343" i="4"/>
  <c r="F1344" i="4"/>
  <c r="F1345" i="4"/>
  <c r="G1345" i="4" s="1"/>
  <c r="F1346" i="4"/>
  <c r="F1347" i="4"/>
  <c r="G1347" i="4" s="1"/>
  <c r="F1348" i="4"/>
  <c r="G1348" i="4" s="1"/>
  <c r="F1349" i="4"/>
  <c r="F1350" i="4"/>
  <c r="G1350" i="4" s="1"/>
  <c r="F1351" i="4"/>
  <c r="F1352" i="4"/>
  <c r="F1353" i="4"/>
  <c r="G1353" i="4" s="1"/>
  <c r="F1354" i="4"/>
  <c r="G1354" i="4" s="1"/>
  <c r="F1355" i="4"/>
  <c r="G1355" i="4" s="1"/>
  <c r="F1356" i="4"/>
  <c r="G1356" i="4" s="1"/>
  <c r="F1357" i="4"/>
  <c r="G1357" i="4" s="1"/>
  <c r="F1358" i="4"/>
  <c r="F1359" i="4"/>
  <c r="G1359" i="4" s="1"/>
  <c r="F1360" i="4"/>
  <c r="G1360" i="4" s="1"/>
  <c r="F1361" i="4"/>
  <c r="F1362" i="4"/>
  <c r="G1362" i="4" s="1"/>
  <c r="F1363" i="4"/>
  <c r="G1363" i="4" s="1"/>
  <c r="F1364" i="4"/>
  <c r="F1365" i="4"/>
  <c r="G1365" i="4" s="1"/>
  <c r="F1366" i="4"/>
  <c r="G1366" i="4" s="1"/>
  <c r="F1367" i="4"/>
  <c r="F1368" i="4"/>
  <c r="G1368" i="4" s="1"/>
  <c r="F1369" i="4"/>
  <c r="F1370" i="4"/>
  <c r="F1371" i="4"/>
  <c r="G1371" i="4" s="1"/>
  <c r="F1372" i="4"/>
  <c r="G1372" i="4" s="1"/>
  <c r="F1373" i="4"/>
  <c r="F1374" i="4"/>
  <c r="G1374" i="4" s="1"/>
  <c r="F1375" i="4"/>
  <c r="F1376" i="4"/>
  <c r="F1377" i="4"/>
  <c r="G1377" i="4" s="1"/>
  <c r="F1378" i="4"/>
  <c r="G1378" i="4"/>
  <c r="F1379" i="4"/>
  <c r="G1379" i="4"/>
  <c r="F1380" i="4"/>
  <c r="F1381" i="4"/>
  <c r="G1381" i="4" s="1"/>
  <c r="F1382" i="4"/>
  <c r="F1383" i="4"/>
  <c r="G1383" i="4" s="1"/>
  <c r="F1384" i="4"/>
  <c r="G1384" i="4" s="1"/>
  <c r="F1385" i="4"/>
  <c r="G1385" i="4" s="1"/>
  <c r="F1386" i="4"/>
  <c r="G1386" i="4"/>
  <c r="F1387" i="4"/>
  <c r="F1388" i="4"/>
  <c r="F1389" i="4"/>
  <c r="G1389" i="4" s="1"/>
  <c r="F1390" i="4"/>
  <c r="G1390" i="4" s="1"/>
  <c r="F1391" i="4"/>
  <c r="G1391" i="4" s="1"/>
  <c r="F1392" i="4"/>
  <c r="G1392" i="4" s="1"/>
  <c r="F1393" i="4"/>
  <c r="F1394" i="4"/>
  <c r="F1395" i="4"/>
  <c r="F1396" i="4"/>
  <c r="G1396" i="4" s="1"/>
  <c r="F1397" i="4"/>
  <c r="F1398" i="4"/>
  <c r="G1398" i="4" s="1"/>
  <c r="F1399" i="4"/>
  <c r="F1400" i="4"/>
  <c r="F1401" i="4"/>
  <c r="G1401" i="4" s="1"/>
  <c r="F1402" i="4"/>
  <c r="G1402" i="4" s="1"/>
  <c r="F1403" i="4"/>
  <c r="G1403" i="4" s="1"/>
  <c r="F1404" i="4"/>
  <c r="G1404" i="4" s="1"/>
  <c r="F1405" i="4"/>
  <c r="G1405" i="4" s="1"/>
  <c r="F1406" i="4"/>
  <c r="F1407" i="4"/>
  <c r="G1407" i="4" s="1"/>
  <c r="F1408" i="4"/>
  <c r="G1408" i="4"/>
  <c r="F1409" i="4"/>
  <c r="F1410" i="4"/>
  <c r="G1410" i="4" s="1"/>
  <c r="F1411" i="4"/>
  <c r="G1411" i="4" s="1"/>
  <c r="F1412" i="4"/>
  <c r="F1413" i="4"/>
  <c r="G1413" i="4" s="1"/>
  <c r="F1414" i="4"/>
  <c r="G1414" i="4"/>
  <c r="F1415" i="4"/>
  <c r="F1416" i="4"/>
  <c r="F1417" i="4"/>
  <c r="G1417" i="4" s="1"/>
  <c r="F1418" i="4"/>
  <c r="F1419" i="4"/>
  <c r="G1419" i="4" s="1"/>
  <c r="F1420" i="4"/>
  <c r="G1420" i="4" s="1"/>
  <c r="F1421" i="4"/>
  <c r="F1422" i="4"/>
  <c r="G1422" i="4" s="1"/>
  <c r="F1423" i="4"/>
  <c r="F1424" i="4"/>
  <c r="F1425" i="4"/>
  <c r="G1425" i="4" s="1"/>
  <c r="F1426" i="4"/>
  <c r="G1426" i="4" s="1"/>
  <c r="F1427" i="4"/>
  <c r="G1427" i="4" s="1"/>
  <c r="F1428" i="4"/>
  <c r="G1428" i="4" s="1"/>
  <c r="F1429" i="4"/>
  <c r="G1429" i="4" s="1"/>
  <c r="F1430" i="4"/>
  <c r="F1431" i="4"/>
  <c r="G1431" i="4" s="1"/>
  <c r="F1432" i="4"/>
  <c r="G1432" i="4" s="1"/>
  <c r="F1433" i="4"/>
  <c r="F1434" i="4"/>
  <c r="G1434" i="4" s="1"/>
  <c r="F1435" i="4"/>
  <c r="G1435" i="4" s="1"/>
  <c r="F1436" i="4"/>
  <c r="F1437" i="4"/>
  <c r="G1437" i="4" s="1"/>
  <c r="F1438" i="4"/>
  <c r="G1438" i="4" s="1"/>
  <c r="F1439" i="4"/>
  <c r="F1440" i="4"/>
  <c r="G1440" i="4" s="1"/>
  <c r="F1441" i="4"/>
  <c r="F1442" i="4"/>
  <c r="F1443" i="4"/>
  <c r="G1443" i="4" s="1"/>
  <c r="F1444" i="4"/>
  <c r="G1444" i="4" s="1"/>
  <c r="F1445" i="4"/>
  <c r="F1446" i="4"/>
  <c r="G1446" i="4" s="1"/>
  <c r="F1447" i="4"/>
  <c r="F1448" i="4"/>
  <c r="F1449" i="4"/>
  <c r="G1449" i="4" s="1"/>
  <c r="F1450" i="4"/>
  <c r="G1450" i="4" s="1"/>
  <c r="F1451" i="4"/>
  <c r="G1451" i="4" s="1"/>
  <c r="F1452" i="4"/>
  <c r="F1453" i="4"/>
  <c r="G1453" i="4" s="1"/>
  <c r="F1454" i="4"/>
  <c r="F1455" i="4"/>
  <c r="G1455" i="4" s="1"/>
  <c r="F1456" i="4"/>
  <c r="G1456" i="4" s="1"/>
  <c r="F1457" i="4"/>
  <c r="G1457" i="4" s="1"/>
  <c r="F1458" i="4"/>
  <c r="F1459" i="4"/>
  <c r="F1460" i="4"/>
  <c r="F1461" i="4"/>
  <c r="G1461" i="4" s="1"/>
  <c r="F1462" i="4"/>
  <c r="G1462" i="4" s="1"/>
  <c r="F1463" i="4"/>
  <c r="G1463" i="4" s="1"/>
  <c r="F1464" i="4"/>
  <c r="G1464" i="4" s="1"/>
  <c r="F1465" i="4"/>
  <c r="F1466" i="4"/>
  <c r="F1467" i="4"/>
  <c r="G1467" i="4" s="1"/>
  <c r="F1468" i="4"/>
  <c r="G1468" i="4" s="1"/>
  <c r="F1469" i="4"/>
  <c r="F1470" i="4"/>
  <c r="G1470" i="4" s="1"/>
  <c r="F1471" i="4"/>
  <c r="F1472" i="4"/>
  <c r="F1473" i="4"/>
  <c r="G1473" i="4" s="1"/>
  <c r="F1474" i="4"/>
  <c r="G1474" i="4"/>
  <c r="F1475" i="4"/>
  <c r="F1476" i="4"/>
  <c r="G1476" i="4" s="1"/>
  <c r="F1477" i="4"/>
  <c r="G1477" i="4" s="1"/>
  <c r="F1478" i="4"/>
  <c r="F1479" i="4"/>
  <c r="G1479" i="4" s="1"/>
  <c r="F1480" i="4"/>
  <c r="G1480" i="4" s="1"/>
  <c r="F1481" i="4"/>
  <c r="G1481" i="4" s="1"/>
  <c r="F1482" i="4"/>
  <c r="F1483" i="4"/>
  <c r="G1483" i="4" s="1"/>
  <c r="F1484" i="4"/>
  <c r="F1485" i="4"/>
  <c r="G1485" i="4" s="1"/>
  <c r="F1486" i="4"/>
  <c r="G1486" i="4" s="1"/>
  <c r="F1487" i="4"/>
  <c r="F1488" i="4"/>
  <c r="G1488" i="4" s="1"/>
  <c r="F1489" i="4"/>
  <c r="F1490" i="4"/>
  <c r="F1491" i="4"/>
  <c r="G1491" i="4" s="1"/>
  <c r="F1492" i="4"/>
  <c r="G1492" i="4"/>
  <c r="F1493" i="4"/>
  <c r="F1494" i="4"/>
  <c r="G1494" i="4" s="1"/>
  <c r="F1495" i="4"/>
  <c r="F1496" i="4"/>
  <c r="F1497" i="4"/>
  <c r="F1498" i="4"/>
  <c r="G1498" i="4" s="1"/>
  <c r="F1499" i="4"/>
  <c r="G1499" i="4" s="1"/>
  <c r="F1500" i="4"/>
  <c r="F1501" i="4"/>
  <c r="G1501" i="4" s="1"/>
  <c r="F1502" i="4"/>
  <c r="F1503" i="4"/>
  <c r="G1503" i="4" s="1"/>
  <c r="F1504" i="4"/>
  <c r="F1505" i="4"/>
  <c r="F1506" i="4"/>
  <c r="G1506" i="4"/>
  <c r="F1507" i="4"/>
  <c r="F1508" i="4"/>
  <c r="F1509" i="4"/>
  <c r="G1509" i="4" s="1"/>
  <c r="F1510" i="4"/>
  <c r="F1511" i="4"/>
  <c r="G1511" i="4" s="1"/>
  <c r="F1512" i="4"/>
  <c r="F1513" i="4"/>
  <c r="F1514" i="4"/>
  <c r="F1515" i="4"/>
  <c r="G1515" i="4" s="1"/>
  <c r="F1516" i="4"/>
  <c r="F1517" i="4"/>
  <c r="G1517" i="4" s="1"/>
  <c r="F1518" i="4"/>
  <c r="G1518" i="4" s="1"/>
  <c r="F1519" i="4"/>
  <c r="F1520" i="4"/>
  <c r="F1521" i="4"/>
  <c r="F1522" i="4"/>
  <c r="F1523" i="4"/>
  <c r="G1523" i="4" s="1"/>
  <c r="F1524" i="4"/>
  <c r="G1524" i="4" s="1"/>
  <c r="F1525" i="4"/>
  <c r="G1525" i="4"/>
  <c r="F1526" i="4"/>
  <c r="F1527" i="4"/>
  <c r="F1528" i="4"/>
  <c r="F1529" i="4"/>
  <c r="F1530" i="4"/>
  <c r="F1531" i="4"/>
  <c r="G1531" i="4" s="1"/>
  <c r="F1532" i="4"/>
  <c r="F1533" i="4"/>
  <c r="F1534" i="4"/>
  <c r="F1535" i="4"/>
  <c r="G1535" i="4"/>
  <c r="F1536" i="4"/>
  <c r="F1537" i="4"/>
  <c r="G1537" i="4" s="1"/>
  <c r="F1538" i="4"/>
  <c r="F1539" i="4"/>
  <c r="G1539" i="4"/>
  <c r="F1540" i="4"/>
  <c r="F1541" i="4"/>
  <c r="F1542" i="4"/>
  <c r="G1542" i="4" s="1"/>
  <c r="F1543" i="4"/>
  <c r="F1544" i="4"/>
  <c r="F1545" i="4"/>
  <c r="F1546" i="4"/>
  <c r="F1547" i="4"/>
  <c r="G1547" i="4" s="1"/>
  <c r="F1548" i="4"/>
  <c r="F1549" i="4"/>
  <c r="G1549" i="4" s="1"/>
  <c r="F1550" i="4"/>
  <c r="F1551" i="4"/>
  <c r="G1551" i="4" s="1"/>
  <c r="F1552" i="4"/>
  <c r="F1553" i="4"/>
  <c r="G1553" i="4" s="1"/>
  <c r="F1554" i="4"/>
  <c r="G1554" i="4" s="1"/>
  <c r="F1555" i="4"/>
  <c r="F1556" i="4"/>
  <c r="F1557" i="4"/>
  <c r="F1558" i="4"/>
  <c r="F1559" i="4"/>
  <c r="G1559" i="4" s="1"/>
  <c r="F1560" i="4"/>
  <c r="G1560" i="4" s="1"/>
  <c r="F1561" i="4"/>
  <c r="G1561" i="4" s="1"/>
  <c r="F1562" i="4"/>
  <c r="F1563" i="4"/>
  <c r="F1564" i="4"/>
  <c r="F1565" i="4"/>
  <c r="F1566" i="4"/>
  <c r="G1566" i="4" s="1"/>
  <c r="F1567" i="4"/>
  <c r="G1567" i="4" s="1"/>
  <c r="F1568" i="4"/>
  <c r="F1569" i="4"/>
  <c r="F1570" i="4"/>
  <c r="F1571" i="4"/>
  <c r="G1571" i="4" s="1"/>
  <c r="F1572" i="4"/>
  <c r="F1573" i="4"/>
  <c r="F1574" i="4"/>
  <c r="F1575" i="4"/>
  <c r="G1575" i="4" s="1"/>
  <c r="F1576" i="4"/>
  <c r="F1577" i="4"/>
  <c r="F1578" i="4"/>
  <c r="G1578" i="4" s="1"/>
  <c r="F1579" i="4"/>
  <c r="F1580" i="4"/>
  <c r="F1581" i="4"/>
  <c r="F1582" i="4"/>
  <c r="F1583" i="4"/>
  <c r="F1584" i="4"/>
  <c r="F1585" i="4"/>
  <c r="F1586" i="4"/>
  <c r="F1587" i="4"/>
  <c r="G1587" i="4" s="1"/>
  <c r="F1588" i="4"/>
  <c r="G1588" i="4" s="1"/>
  <c r="F1589" i="4"/>
  <c r="G1589" i="4" s="1"/>
  <c r="F1590" i="4"/>
  <c r="F1591" i="4"/>
  <c r="G1591" i="4" s="1"/>
  <c r="F1592" i="4"/>
  <c r="F1593" i="4"/>
  <c r="G1593" i="4" s="1"/>
  <c r="F1594" i="4"/>
  <c r="F1595" i="4"/>
  <c r="G1595" i="4" s="1"/>
  <c r="F1596" i="4"/>
  <c r="F1597" i="4"/>
  <c r="F1598" i="4"/>
  <c r="F1599" i="4"/>
  <c r="F1600" i="4"/>
  <c r="G1600" i="4" s="1"/>
  <c r="F1601" i="4"/>
  <c r="G1601" i="4" s="1"/>
  <c r="F1602" i="4"/>
  <c r="G1602" i="4" s="1"/>
  <c r="F1603" i="4"/>
  <c r="F1604" i="4"/>
  <c r="F1605" i="4"/>
  <c r="F1606" i="4"/>
  <c r="G1606" i="4" s="1"/>
  <c r="F1607" i="4"/>
  <c r="F1608" i="4"/>
  <c r="G1608" i="4" s="1"/>
  <c r="F1609" i="4"/>
  <c r="F1610" i="4"/>
  <c r="F1611" i="4"/>
  <c r="G1611" i="4" s="1"/>
  <c r="F1612" i="4"/>
  <c r="F1613" i="4"/>
  <c r="G1613" i="4" s="1"/>
  <c r="F1614" i="4"/>
  <c r="G1614" i="4"/>
  <c r="F1615" i="4"/>
  <c r="F1616" i="4"/>
  <c r="F1617" i="4"/>
  <c r="F1618" i="4"/>
  <c r="F1619" i="4"/>
  <c r="G1619" i="4" s="1"/>
  <c r="F1620" i="4"/>
  <c r="F1621" i="4"/>
  <c r="G1621" i="4" s="1"/>
  <c r="F1622" i="4"/>
  <c r="F1623" i="4"/>
  <c r="F1624" i="4"/>
  <c r="F1625" i="4"/>
  <c r="F1626" i="4"/>
  <c r="G1626" i="4" s="1"/>
  <c r="F1627" i="4"/>
  <c r="G1627" i="4" s="1"/>
  <c r="F1628" i="4"/>
  <c r="F1629" i="4"/>
  <c r="F1630" i="4"/>
  <c r="F1631" i="4"/>
  <c r="F1632" i="4"/>
  <c r="G1632" i="4" s="1"/>
  <c r="F1633" i="4"/>
  <c r="F1634" i="4"/>
  <c r="F1635" i="4"/>
  <c r="G1635" i="4" s="1"/>
  <c r="F1636" i="4"/>
  <c r="F1637" i="4"/>
  <c r="G1637" i="4"/>
  <c r="F1638" i="4"/>
  <c r="F1639" i="4"/>
  <c r="G1639" i="4" s="1"/>
  <c r="F1640" i="4"/>
  <c r="F1641" i="4"/>
  <c r="F1642" i="4"/>
  <c r="F1643" i="4"/>
  <c r="F1644" i="4"/>
  <c r="F1645" i="4"/>
  <c r="G1645" i="4" s="1"/>
  <c r="F1646" i="4"/>
  <c r="F1647" i="4"/>
  <c r="G1647" i="4" s="1"/>
  <c r="F1648" i="4"/>
  <c r="G1648" i="4" s="1"/>
  <c r="F1649" i="4"/>
  <c r="F1650" i="4"/>
  <c r="G1650" i="4" s="1"/>
  <c r="F1651" i="4"/>
  <c r="F1652" i="4"/>
  <c r="F1653" i="4"/>
  <c r="F1654" i="4"/>
  <c r="G1654" i="4" s="1"/>
  <c r="F1655" i="4"/>
  <c r="F1656" i="4"/>
  <c r="F1657" i="4"/>
  <c r="F1658" i="4"/>
  <c r="F1659" i="4"/>
  <c r="F1660" i="4"/>
  <c r="G1660" i="4" s="1"/>
  <c r="F1661" i="4"/>
  <c r="G1661" i="4" s="1"/>
  <c r="F1662" i="4"/>
  <c r="F1663" i="4"/>
  <c r="G1663" i="4" s="1"/>
  <c r="F1664" i="4"/>
  <c r="F1665" i="4"/>
  <c r="G1665" i="4" s="1"/>
  <c r="F1666" i="4"/>
  <c r="F1667" i="4"/>
  <c r="G1667" i="4" s="1"/>
  <c r="F1668" i="4"/>
  <c r="F1669" i="4"/>
  <c r="F1670" i="4"/>
  <c r="F1671" i="4"/>
  <c r="F1672" i="4"/>
  <c r="G1672" i="4" s="1"/>
  <c r="F1673" i="4"/>
  <c r="G1673" i="4" s="1"/>
  <c r="F1674" i="4"/>
  <c r="G1674" i="4" s="1"/>
  <c r="F1675" i="4"/>
  <c r="F1676" i="4"/>
  <c r="F1677" i="4"/>
  <c r="F1678" i="4"/>
  <c r="G1678" i="4" s="1"/>
  <c r="F1679" i="4"/>
  <c r="F1680" i="4"/>
  <c r="G1680" i="4" s="1"/>
  <c r="F1681" i="4"/>
  <c r="F1682" i="4"/>
  <c r="F1683" i="4"/>
  <c r="G1683" i="4" s="1"/>
  <c r="F1684" i="4"/>
  <c r="F1685" i="4"/>
  <c r="G1685" i="4" s="1"/>
  <c r="F1686" i="4"/>
  <c r="G1686" i="4" s="1"/>
  <c r="F1687" i="4"/>
  <c r="G1687" i="4" s="1"/>
  <c r="F1688" i="4"/>
  <c r="F1689" i="4"/>
  <c r="F1690" i="4"/>
  <c r="F1691" i="4"/>
  <c r="F1692" i="4"/>
  <c r="F1693" i="4"/>
  <c r="G1693" i="4" s="1"/>
  <c r="F1694" i="4"/>
  <c r="F1695" i="4"/>
  <c r="F1696" i="4"/>
  <c r="G1696" i="4" s="1"/>
  <c r="F1697" i="4"/>
  <c r="F1698" i="4"/>
  <c r="G1698" i="4" s="1"/>
  <c r="F1699" i="4"/>
  <c r="G1699" i="4" s="1"/>
  <c r="F1700" i="4"/>
  <c r="F1701" i="4"/>
  <c r="F1702" i="4"/>
  <c r="F1703" i="4"/>
  <c r="F1704" i="4"/>
  <c r="G1704" i="4" s="1"/>
  <c r="F1705" i="4"/>
  <c r="F1706" i="4"/>
  <c r="F1707" i="4"/>
  <c r="G1707" i="4" s="1"/>
  <c r="F1708" i="4"/>
  <c r="F1709" i="4"/>
  <c r="F1710" i="4"/>
  <c r="F1711" i="4"/>
  <c r="G1711" i="4" s="1"/>
  <c r="F1712" i="4"/>
  <c r="F1713" i="4"/>
  <c r="G1713" i="4" s="1"/>
  <c r="F1714" i="4"/>
  <c r="F1715" i="4"/>
  <c r="F1716" i="4"/>
  <c r="F1717" i="4"/>
  <c r="G1717" i="4" s="1"/>
  <c r="F1718" i="4"/>
  <c r="F1719" i="4"/>
  <c r="G1719" i="4"/>
  <c r="F1720" i="4"/>
  <c r="G1720" i="4" s="1"/>
  <c r="F1721" i="4"/>
  <c r="F1722" i="4"/>
  <c r="G1722" i="4" s="1"/>
  <c r="F1723" i="4"/>
  <c r="F1724" i="4"/>
  <c r="F1725" i="4"/>
  <c r="F1726" i="4"/>
  <c r="F1727" i="4"/>
  <c r="F1728" i="4"/>
  <c r="F1729" i="4"/>
  <c r="F1730" i="4"/>
  <c r="F1731" i="4"/>
  <c r="G1731" i="4" s="1"/>
  <c r="F1732" i="4"/>
  <c r="G1732" i="4" s="1"/>
  <c r="F1733" i="4"/>
  <c r="G1733" i="4"/>
  <c r="F1734" i="4"/>
  <c r="F1735" i="4"/>
  <c r="G1735" i="4" s="1"/>
  <c r="F1736" i="4"/>
  <c r="F1737" i="4"/>
  <c r="G1737" i="4" s="1"/>
  <c r="F1738" i="4"/>
  <c r="G1738" i="4" s="1"/>
  <c r="F1739" i="4"/>
  <c r="G1739" i="4" s="1"/>
  <c r="F1740" i="4"/>
  <c r="F1741" i="4"/>
  <c r="G1741" i="4" s="1"/>
  <c r="F1742" i="4"/>
  <c r="F1743" i="4"/>
  <c r="G1743" i="4" s="1"/>
  <c r="F1744" i="4"/>
  <c r="G1744" i="4" s="1"/>
  <c r="F1745" i="4"/>
  <c r="G1745" i="4" s="1"/>
  <c r="F1746" i="4"/>
  <c r="F1747" i="4"/>
  <c r="G1747" i="4" s="1"/>
  <c r="F1748" i="4"/>
  <c r="F1749" i="4"/>
  <c r="F1750" i="4"/>
  <c r="G1750" i="4" s="1"/>
  <c r="F1751" i="4"/>
  <c r="G1751" i="4" s="1"/>
  <c r="F1752" i="4"/>
  <c r="F1753" i="4"/>
  <c r="G1753" i="4"/>
  <c r="F1754" i="4"/>
  <c r="F1755" i="4"/>
  <c r="G1755" i="4" s="1"/>
  <c r="F1756" i="4"/>
  <c r="F1757" i="4"/>
  <c r="G1757" i="4" s="1"/>
  <c r="F1758" i="4"/>
  <c r="F1759" i="4"/>
  <c r="G1759" i="4"/>
  <c r="F1760" i="4"/>
  <c r="F1761" i="4"/>
  <c r="G1761" i="4" s="1"/>
  <c r="F1762" i="4"/>
  <c r="G1762" i="4" s="1"/>
  <c r="F1763" i="4"/>
  <c r="F1764" i="4"/>
  <c r="F1765" i="4"/>
  <c r="G1765" i="4" s="1"/>
  <c r="F1766" i="4"/>
  <c r="F1767" i="4"/>
  <c r="G1767" i="4" s="1"/>
  <c r="F1768" i="4"/>
  <c r="G1768" i="4" s="1"/>
  <c r="F1769" i="4"/>
  <c r="G1769" i="4" s="1"/>
  <c r="F1770" i="4"/>
  <c r="F1771" i="4"/>
  <c r="G1771" i="4" s="1"/>
  <c r="F1772" i="4"/>
  <c r="F1773" i="4"/>
  <c r="G1773" i="4" s="1"/>
  <c r="F1774" i="4"/>
  <c r="G1774" i="4"/>
  <c r="F1775" i="4"/>
  <c r="G1775" i="4" s="1"/>
  <c r="F1776" i="4"/>
  <c r="F1777" i="4"/>
  <c r="G1777" i="4" s="1"/>
  <c r="F1778" i="4"/>
  <c r="F1779" i="4"/>
  <c r="G1779" i="4" s="1"/>
  <c r="F1780" i="4"/>
  <c r="G1780" i="4" s="1"/>
  <c r="F1781" i="4"/>
  <c r="G1781" i="4" s="1"/>
  <c r="F1782" i="4"/>
  <c r="F1783" i="4"/>
  <c r="G1783" i="4"/>
  <c r="F1784" i="4"/>
  <c r="F1785" i="4"/>
  <c r="F1786" i="4"/>
  <c r="G1786" i="4"/>
  <c r="F1787" i="4"/>
  <c r="G1787" i="4" s="1"/>
  <c r="F1788" i="4"/>
  <c r="F1789" i="4"/>
  <c r="G1789" i="4" s="1"/>
  <c r="F1790" i="4"/>
  <c r="F1791" i="4"/>
  <c r="G1791" i="4" s="1"/>
  <c r="F1792" i="4"/>
  <c r="F1793" i="4"/>
  <c r="G1793" i="4"/>
  <c r="F1794" i="4"/>
  <c r="F1795" i="4"/>
  <c r="G1795" i="4" s="1"/>
  <c r="F1796" i="4"/>
  <c r="F1797" i="4"/>
  <c r="G1797" i="4" s="1"/>
  <c r="F1798" i="4"/>
  <c r="G1798" i="4" s="1"/>
  <c r="F1799" i="4"/>
  <c r="F1800" i="4"/>
  <c r="F1801" i="4"/>
  <c r="G1801" i="4" s="1"/>
  <c r="F1802" i="4"/>
  <c r="F1803" i="4"/>
  <c r="G1803" i="4" s="1"/>
  <c r="F1804" i="4"/>
  <c r="G1804" i="4" s="1"/>
  <c r="F1805" i="4"/>
  <c r="G1805" i="4"/>
  <c r="F1806" i="4"/>
  <c r="F1807" i="4"/>
  <c r="G1807" i="4" s="1"/>
  <c r="F1808" i="4"/>
  <c r="F1809" i="4"/>
  <c r="G1809" i="4" s="1"/>
  <c r="F1810" i="4"/>
  <c r="G1810" i="4" s="1"/>
  <c r="F1811" i="4"/>
  <c r="G1811" i="4" s="1"/>
  <c r="F1812" i="4"/>
  <c r="F1813" i="4"/>
  <c r="G1813" i="4" s="1"/>
  <c r="F1814" i="4"/>
  <c r="F1815" i="4"/>
  <c r="G1815" i="4"/>
  <c r="F1816" i="4"/>
  <c r="G1816" i="4" s="1"/>
  <c r="F1817" i="4"/>
  <c r="G1817" i="4" s="1"/>
  <c r="F1818" i="4"/>
  <c r="F1819" i="4"/>
  <c r="G1819" i="4" s="1"/>
  <c r="F1820" i="4"/>
  <c r="F1821" i="4"/>
  <c r="F1822" i="4"/>
  <c r="G1822" i="4" s="1"/>
  <c r="F1823" i="4"/>
  <c r="G1823" i="4" s="1"/>
  <c r="F1824" i="4"/>
  <c r="F1825" i="4"/>
  <c r="G1825" i="4" s="1"/>
  <c r="F1826" i="4"/>
  <c r="F1827" i="4"/>
  <c r="G1827" i="4" s="1"/>
  <c r="F1828" i="4"/>
  <c r="F1829" i="4"/>
  <c r="G1829" i="4" s="1"/>
  <c r="F1830" i="4"/>
  <c r="F1831" i="4"/>
  <c r="G1831" i="4" s="1"/>
  <c r="F1832" i="4"/>
  <c r="F1833" i="4"/>
  <c r="G1833" i="4" s="1"/>
  <c r="F1834" i="4"/>
  <c r="G1834" i="4" s="1"/>
  <c r="F1835" i="4"/>
  <c r="F1836" i="4"/>
  <c r="F1837" i="4"/>
  <c r="G1837" i="4" s="1"/>
  <c r="F1838" i="4"/>
  <c r="F1839" i="4"/>
  <c r="G1839" i="4"/>
  <c r="F1840" i="4"/>
  <c r="G1840" i="4" s="1"/>
  <c r="F1841" i="4"/>
  <c r="G1841" i="4" s="1"/>
  <c r="F1842" i="4"/>
  <c r="F1843" i="4"/>
  <c r="G1843" i="4" s="1"/>
  <c r="F1844" i="4"/>
  <c r="F1845" i="4"/>
  <c r="G1845" i="4" s="1"/>
  <c r="F1846" i="4"/>
  <c r="G1846" i="4" s="1"/>
  <c r="F1847" i="4"/>
  <c r="G1847" i="4" s="1"/>
  <c r="F1848" i="4"/>
  <c r="F1849" i="4"/>
  <c r="F1850" i="4"/>
  <c r="F1851" i="4"/>
  <c r="G1851" i="4" s="1"/>
  <c r="F1852" i="4"/>
  <c r="G1852" i="4" s="1"/>
  <c r="F1853" i="4"/>
  <c r="G1853" i="4" s="1"/>
  <c r="F1854" i="4"/>
  <c r="F1855" i="4"/>
  <c r="G1855" i="4" s="1"/>
  <c r="F1856" i="4"/>
  <c r="F1857" i="4"/>
  <c r="F1858" i="4"/>
  <c r="G1858" i="4"/>
  <c r="F1859" i="4"/>
  <c r="G1859" i="4" s="1"/>
  <c r="F1860" i="4"/>
  <c r="F1861" i="4"/>
  <c r="G1861" i="4" s="1"/>
  <c r="F1862" i="4"/>
  <c r="F1863" i="4"/>
  <c r="G1863" i="4" s="1"/>
  <c r="F1864" i="4"/>
  <c r="F1865" i="4"/>
  <c r="G1865" i="4" s="1"/>
  <c r="F1866" i="4"/>
  <c r="F1867" i="4"/>
  <c r="G1867" i="4" s="1"/>
  <c r="F1868" i="4"/>
  <c r="F1869" i="4"/>
  <c r="G1869" i="4" s="1"/>
  <c r="F1870" i="4"/>
  <c r="G1870" i="4" s="1"/>
  <c r="F1871" i="4"/>
  <c r="F1872" i="4"/>
  <c r="F1873" i="4"/>
  <c r="G1873" i="4" s="1"/>
  <c r="F1874" i="4"/>
  <c r="F1875" i="4"/>
  <c r="G1875" i="4" s="1"/>
  <c r="F1876" i="4"/>
  <c r="G1876" i="4" s="1"/>
  <c r="F1877" i="4"/>
  <c r="G1877" i="4" s="1"/>
  <c r="F1878" i="4"/>
  <c r="F1879" i="4"/>
  <c r="G1879" i="4"/>
  <c r="F1880" i="4"/>
  <c r="H1880" i="4" s="1"/>
  <c r="F1881" i="4"/>
  <c r="G1881" i="4" s="1"/>
  <c r="F1882" i="4"/>
  <c r="G1882" i="4" s="1"/>
  <c r="F1883" i="4"/>
  <c r="G1883" i="4" s="1"/>
  <c r="F1884" i="4"/>
  <c r="F1885" i="4"/>
  <c r="G1885" i="4" s="1"/>
  <c r="F1886" i="4"/>
  <c r="F1887" i="4"/>
  <c r="G1887" i="4" s="1"/>
  <c r="F1888" i="4"/>
  <c r="G1888" i="4" s="1"/>
  <c r="F1889" i="4"/>
  <c r="G1889" i="4" s="1"/>
  <c r="F1890" i="4"/>
  <c r="F1891" i="4"/>
  <c r="G1891" i="4" s="1"/>
  <c r="F1892" i="4"/>
  <c r="F1893" i="4"/>
  <c r="F1894" i="4"/>
  <c r="G1894" i="4" s="1"/>
  <c r="F1895" i="4"/>
  <c r="G1895" i="4" s="1"/>
  <c r="F1896" i="4"/>
  <c r="F1897" i="4"/>
  <c r="G1897" i="4" s="1"/>
  <c r="F1898" i="4"/>
  <c r="F1899" i="4"/>
  <c r="G1899" i="4" s="1"/>
  <c r="F1900" i="4"/>
  <c r="F1901" i="4"/>
  <c r="G1901" i="4" s="1"/>
  <c r="F1902" i="4"/>
  <c r="F1903" i="4"/>
  <c r="G1903" i="4"/>
  <c r="F1904" i="4"/>
  <c r="F1905" i="4"/>
  <c r="G1905" i="4" s="1"/>
  <c r="F1906" i="4"/>
  <c r="G1906" i="4" s="1"/>
  <c r="F1907" i="4"/>
  <c r="F1908" i="4"/>
  <c r="F1909" i="4"/>
  <c r="G1909" i="4" s="1"/>
  <c r="F1910" i="4"/>
  <c r="F1911" i="4"/>
  <c r="G1911" i="4" s="1"/>
  <c r="F1912" i="4"/>
  <c r="G1912" i="4" s="1"/>
  <c r="F1913" i="4"/>
  <c r="G1913" i="4" s="1"/>
  <c r="F1914" i="4"/>
  <c r="F1915" i="4"/>
  <c r="G1915" i="4"/>
  <c r="F1916" i="4"/>
  <c r="F1917" i="4"/>
  <c r="G1917" i="4" s="1"/>
  <c r="F1918" i="4"/>
  <c r="G1918" i="4" s="1"/>
  <c r="F1919" i="4"/>
  <c r="G1919" i="4" s="1"/>
  <c r="F1920" i="4"/>
  <c r="F1921" i="4"/>
  <c r="G1921" i="4" s="1"/>
  <c r="F1922" i="4"/>
  <c r="F1923" i="4"/>
  <c r="G1923" i="4" s="1"/>
  <c r="F1924" i="4"/>
  <c r="G1924" i="4" s="1"/>
  <c r="F1925" i="4"/>
  <c r="G1925" i="4" s="1"/>
  <c r="F1926" i="4"/>
  <c r="F1927" i="4"/>
  <c r="G1927" i="4" s="1"/>
  <c r="F1928" i="4"/>
  <c r="F1929" i="4"/>
  <c r="F1930" i="4"/>
  <c r="G1930" i="4" s="1"/>
  <c r="F1931" i="4"/>
  <c r="G1931" i="4" s="1"/>
  <c r="F1932" i="4"/>
  <c r="F1933" i="4"/>
  <c r="G1933" i="4" s="1"/>
  <c r="F1934" i="4"/>
  <c r="F1935" i="4"/>
  <c r="G1935" i="4"/>
  <c r="F1936" i="4"/>
  <c r="F1937" i="4"/>
  <c r="G1937" i="4" s="1"/>
  <c r="F1938" i="4"/>
  <c r="H1938" i="4" s="1"/>
  <c r="F1939" i="4"/>
  <c r="G1939" i="4" s="1"/>
  <c r="F1940" i="4"/>
  <c r="F1941" i="4"/>
  <c r="G1941" i="4" s="1"/>
  <c r="F1942" i="4"/>
  <c r="G1942" i="4" s="1"/>
  <c r="F1943" i="4"/>
  <c r="F1944" i="4"/>
  <c r="F1945" i="4"/>
  <c r="G1945" i="4" s="1"/>
  <c r="F1946" i="4"/>
  <c r="F1947" i="4"/>
  <c r="G1947" i="4" s="1"/>
  <c r="F1948" i="4"/>
  <c r="G1948" i="4" s="1"/>
  <c r="F1949" i="4"/>
  <c r="G1949" i="4" s="1"/>
  <c r="F1950" i="4"/>
  <c r="F1951" i="4"/>
  <c r="G1951" i="4" s="1"/>
  <c r="F1952" i="4"/>
  <c r="F1953" i="4"/>
  <c r="G1953" i="4" s="1"/>
  <c r="F1954" i="4"/>
  <c r="G1954" i="4" s="1"/>
  <c r="F1955" i="4"/>
  <c r="G1955" i="4" s="1"/>
  <c r="F1956" i="4"/>
  <c r="F1957" i="4"/>
  <c r="G1957" i="4" s="1"/>
  <c r="F1958" i="4"/>
  <c r="F1959" i="4"/>
  <c r="G1959" i="4" s="1"/>
  <c r="F1960" i="4"/>
  <c r="G1960" i="4" s="1"/>
  <c r="F1961" i="4"/>
  <c r="G1961" i="4" s="1"/>
  <c r="F1962" i="4"/>
  <c r="F1963" i="4"/>
  <c r="G1963" i="4" s="1"/>
  <c r="F1964" i="4"/>
  <c r="F1965" i="4"/>
  <c r="F1966" i="4"/>
  <c r="G1966" i="4" s="1"/>
  <c r="F1967" i="4"/>
  <c r="G1967" i="4" s="1"/>
  <c r="F1968" i="4"/>
  <c r="F1969" i="4"/>
  <c r="G1969" i="4" s="1"/>
  <c r="F1970" i="4"/>
  <c r="F1971" i="4"/>
  <c r="G1971" i="4" s="1"/>
  <c r="F1972" i="4"/>
  <c r="F1973" i="4"/>
  <c r="G1973" i="4" s="1"/>
  <c r="F1974" i="4"/>
  <c r="F1975" i="4"/>
  <c r="G1975" i="4" s="1"/>
  <c r="F1976" i="4"/>
  <c r="F1977" i="4"/>
  <c r="G1977" i="4" s="1"/>
  <c r="F1978" i="4"/>
  <c r="G1978" i="4" s="1"/>
  <c r="F1979" i="4"/>
  <c r="F1980" i="4"/>
  <c r="F1981" i="4"/>
  <c r="G1981" i="4" s="1"/>
  <c r="F1982" i="4"/>
  <c r="F1983" i="4"/>
  <c r="G1983" i="4" s="1"/>
  <c r="F1984" i="4"/>
  <c r="G1984" i="4" s="1"/>
  <c r="F1985" i="4"/>
  <c r="G1985" i="4" s="1"/>
  <c r="F1986" i="4"/>
  <c r="F1987" i="4"/>
  <c r="G1987" i="4" s="1"/>
  <c r="F1988" i="4"/>
  <c r="F1989" i="4"/>
  <c r="G1989" i="4" s="1"/>
  <c r="F1990" i="4"/>
  <c r="G1990" i="4" s="1"/>
  <c r="F1991" i="4"/>
  <c r="G1991" i="4" s="1"/>
  <c r="F1992" i="4"/>
  <c r="F1993" i="4"/>
  <c r="G1993" i="4" s="1"/>
  <c r="F1994" i="4"/>
  <c r="F1995" i="4"/>
  <c r="G1995" i="4" s="1"/>
  <c r="F1996" i="4"/>
  <c r="G1996" i="4" s="1"/>
  <c r="F1997" i="4"/>
  <c r="G1997" i="4" s="1"/>
  <c r="F1998" i="4"/>
  <c r="F1999" i="4"/>
  <c r="G1999" i="4" s="1"/>
  <c r="F2000" i="4"/>
  <c r="F2001" i="4"/>
  <c r="F2002" i="4"/>
  <c r="G2002" i="4" s="1"/>
  <c r="F2003" i="4"/>
  <c r="G2003" i="4" s="1"/>
  <c r="F2004" i="4"/>
  <c r="F2005" i="4"/>
  <c r="G2005" i="4"/>
  <c r="F2006" i="4"/>
  <c r="F2007" i="4"/>
  <c r="G2007" i="4" s="1"/>
  <c r="F2008" i="4"/>
  <c r="F2009" i="4"/>
  <c r="G2009" i="4" s="1"/>
  <c r="F2010" i="4"/>
  <c r="F2011" i="4"/>
  <c r="G2011" i="4" s="1"/>
  <c r="F2012" i="4"/>
  <c r="F2013" i="4"/>
  <c r="G2013" i="4" s="1"/>
  <c r="F2014" i="4"/>
  <c r="G2014" i="4" s="1"/>
  <c r="F2015" i="4"/>
  <c r="F2016" i="4"/>
  <c r="F2017" i="4"/>
  <c r="G2017" i="4" s="1"/>
  <c r="F2018" i="4"/>
  <c r="F2019" i="4"/>
  <c r="G2019" i="4" s="1"/>
  <c r="F2020" i="4"/>
  <c r="G2020" i="4" s="1"/>
  <c r="F2021" i="4"/>
  <c r="G2021" i="4" s="1"/>
  <c r="F2022" i="4"/>
  <c r="F2023" i="4"/>
  <c r="G2023" i="4" s="1"/>
  <c r="F2024" i="4"/>
  <c r="F2025" i="4"/>
  <c r="G2025" i="4" s="1"/>
  <c r="F2026" i="4"/>
  <c r="G2026" i="4" s="1"/>
  <c r="F2027" i="4"/>
  <c r="G2027" i="4" s="1"/>
  <c r="F2028" i="4"/>
  <c r="F2029" i="4"/>
  <c r="G2029" i="4" s="1"/>
  <c r="F2030" i="4"/>
  <c r="F2031" i="4"/>
  <c r="G2031" i="4" s="1"/>
  <c r="F2032" i="4"/>
  <c r="G2032" i="4" s="1"/>
  <c r="F2033" i="4"/>
  <c r="G2033" i="4" s="1"/>
  <c r="F2034" i="4"/>
  <c r="H2034" i="4" s="1"/>
  <c r="F2035" i="4"/>
  <c r="G2035" i="4" s="1"/>
  <c r="F2036" i="4"/>
  <c r="F2037" i="4"/>
  <c r="F2038" i="4"/>
  <c r="G2038" i="4"/>
  <c r="F2039" i="4"/>
  <c r="G2039" i="4" s="1"/>
  <c r="F2040" i="4"/>
  <c r="F2041" i="4"/>
  <c r="G2041" i="4" s="1"/>
  <c r="F2042" i="4"/>
  <c r="F2043" i="4"/>
  <c r="G2043" i="4" s="1"/>
  <c r="F2044" i="4"/>
  <c r="F2045" i="4"/>
  <c r="G2045" i="4" s="1"/>
  <c r="F2046" i="4"/>
  <c r="F2047" i="4"/>
  <c r="G2047" i="4" s="1"/>
  <c r="F2048" i="4"/>
  <c r="F2049" i="4"/>
  <c r="G2049" i="4" s="1"/>
  <c r="F2050" i="4"/>
  <c r="G2050" i="4" s="1"/>
  <c r="F2051" i="4"/>
  <c r="F2052" i="4"/>
  <c r="F2053" i="4"/>
  <c r="G2053" i="4" s="1"/>
  <c r="F2054" i="4"/>
  <c r="F2055" i="4"/>
  <c r="G2055" i="4" s="1"/>
  <c r="F2056" i="4"/>
  <c r="G2056" i="4" s="1"/>
  <c r="F2057" i="4"/>
  <c r="G2057" i="4" s="1"/>
  <c r="F2058" i="4"/>
  <c r="F2059" i="4"/>
  <c r="G2059" i="4" s="1"/>
  <c r="F2060" i="4"/>
  <c r="F2061" i="4"/>
  <c r="G2061" i="4" s="1"/>
  <c r="F2062" i="4"/>
  <c r="G2062" i="4" s="1"/>
  <c r="F2063" i="4"/>
  <c r="G2063" i="4" s="1"/>
  <c r="F2064" i="4"/>
  <c r="F2065" i="4"/>
  <c r="G2065" i="4" s="1"/>
  <c r="F2066" i="4"/>
  <c r="F2067" i="4"/>
  <c r="G2067" i="4" s="1"/>
  <c r="F2068" i="4"/>
  <c r="G2068" i="4" s="1"/>
  <c r="F2069" i="4"/>
  <c r="G2069" i="4" s="1"/>
  <c r="F2070" i="4"/>
  <c r="F2071" i="4"/>
  <c r="G2071" i="4"/>
  <c r="F2072" i="4"/>
  <c r="F2073" i="4"/>
  <c r="F2074" i="4"/>
  <c r="G2074" i="4" s="1"/>
  <c r="F2075" i="4"/>
  <c r="G2075" i="4" s="1"/>
  <c r="F2076" i="4"/>
  <c r="F2077" i="4"/>
  <c r="G2077" i="4" s="1"/>
  <c r="F2078" i="4"/>
  <c r="F2079" i="4"/>
  <c r="G2079" i="4" s="1"/>
  <c r="F2080" i="4"/>
  <c r="F2081" i="4"/>
  <c r="G2081" i="4" s="1"/>
  <c r="F2082" i="4"/>
  <c r="H2082" i="4" s="1"/>
  <c r="F2083" i="4"/>
  <c r="G2083" i="4"/>
  <c r="F2084" i="4"/>
  <c r="F2085" i="4"/>
  <c r="F2086" i="4"/>
  <c r="G2086" i="4" s="1"/>
  <c r="F2087" i="4"/>
  <c r="G2087" i="4" s="1"/>
  <c r="F2088" i="4"/>
  <c r="F2089" i="4"/>
  <c r="G2089" i="4" s="1"/>
  <c r="F2090" i="4"/>
  <c r="F2091" i="4"/>
  <c r="F2092" i="4"/>
  <c r="G2092" i="4" s="1"/>
  <c r="F2093" i="4"/>
  <c r="G2093" i="4" s="1"/>
  <c r="F2094" i="4"/>
  <c r="F2095" i="4"/>
  <c r="G2095" i="4" s="1"/>
  <c r="F2096" i="4"/>
  <c r="F2097" i="4"/>
  <c r="F2098" i="4"/>
  <c r="G2098" i="4" s="1"/>
  <c r="F2099" i="4"/>
  <c r="G2099" i="4" s="1"/>
  <c r="F2100" i="4"/>
  <c r="F2101" i="4"/>
  <c r="G2101" i="4" s="1"/>
  <c r="F2102" i="4"/>
  <c r="F2103" i="4"/>
  <c r="F2104" i="4"/>
  <c r="F2105" i="4"/>
  <c r="G2105" i="4" s="1"/>
  <c r="F2106" i="4"/>
  <c r="F2107" i="4"/>
  <c r="G2107" i="4" s="1"/>
  <c r="F2108" i="4"/>
  <c r="F2109" i="4"/>
  <c r="F2110" i="4"/>
  <c r="G2110" i="4" s="1"/>
  <c r="F2111" i="4"/>
  <c r="G2111" i="4" s="1"/>
  <c r="F2112" i="4"/>
  <c r="F2113" i="4"/>
  <c r="G2113" i="4" s="1"/>
  <c r="F2114" i="4"/>
  <c r="F2115" i="4"/>
  <c r="F2116" i="4"/>
  <c r="G2116" i="4" s="1"/>
  <c r="F2117" i="4"/>
  <c r="G2117" i="4" s="1"/>
  <c r="F2118" i="4"/>
  <c r="F2119" i="4"/>
  <c r="G2119" i="4" s="1"/>
  <c r="F2120" i="4"/>
  <c r="F2121" i="4"/>
  <c r="F2122" i="4"/>
  <c r="G2122" i="4" s="1"/>
  <c r="F2123" i="4"/>
  <c r="G2123" i="4" s="1"/>
  <c r="F2124" i="4"/>
  <c r="F2125" i="4"/>
  <c r="G2125" i="4" s="1"/>
  <c r="F2126" i="4"/>
  <c r="F2127" i="4"/>
  <c r="F2128" i="4"/>
  <c r="F2129" i="4"/>
  <c r="G2129" i="4" s="1"/>
  <c r="F2130" i="4"/>
  <c r="H2130" i="4" s="1"/>
  <c r="F2131" i="4"/>
  <c r="G2131" i="4" s="1"/>
  <c r="F2132" i="4"/>
  <c r="F2133" i="4"/>
  <c r="F2134" i="4"/>
  <c r="G2134" i="4" s="1"/>
  <c r="F2135" i="4"/>
  <c r="G2135" i="4" s="1"/>
  <c r="F2136" i="4"/>
  <c r="F2137" i="4"/>
  <c r="G2137" i="4" s="1"/>
  <c r="F2138" i="4"/>
  <c r="F2139" i="4"/>
  <c r="F2140" i="4"/>
  <c r="G2140" i="4" s="1"/>
  <c r="F2141" i="4"/>
  <c r="G2141" i="4" s="1"/>
  <c r="F2142" i="4"/>
  <c r="F2143" i="4"/>
  <c r="G2143" i="4" s="1"/>
  <c r="F2144" i="4"/>
  <c r="F2145" i="4"/>
  <c r="F2146" i="4"/>
  <c r="G2146" i="4" s="1"/>
  <c r="F2147" i="4"/>
  <c r="G2147" i="4" s="1"/>
  <c r="F2148" i="4"/>
  <c r="F2149" i="4"/>
  <c r="G2149" i="4" s="1"/>
  <c r="F2150" i="4"/>
  <c r="F2151" i="4"/>
  <c r="F2152" i="4"/>
  <c r="F2153" i="4"/>
  <c r="G2153" i="4" s="1"/>
  <c r="F2154" i="4"/>
  <c r="F2155" i="4"/>
  <c r="G2155" i="4" s="1"/>
  <c r="F2156" i="4"/>
  <c r="F2157" i="4"/>
  <c r="J2157" i="4" s="1"/>
  <c r="F2158" i="4"/>
  <c r="G2158" i="4"/>
  <c r="F2159" i="4"/>
  <c r="G2159" i="4" s="1"/>
  <c r="F2160" i="4"/>
  <c r="F2161" i="4"/>
  <c r="G2161" i="4" s="1"/>
  <c r="F2162" i="4"/>
  <c r="F2163" i="4"/>
  <c r="F2164" i="4"/>
  <c r="G2164" i="4" s="1"/>
  <c r="F2165" i="4"/>
  <c r="G2165" i="4" s="1"/>
  <c r="F2166" i="4"/>
  <c r="F2167" i="4"/>
  <c r="G2167" i="4" s="1"/>
  <c r="F2168" i="4"/>
  <c r="F2169" i="4"/>
  <c r="F2170" i="4"/>
  <c r="G2170" i="4" s="1"/>
  <c r="F2171" i="4"/>
  <c r="G2171" i="4" s="1"/>
  <c r="F2172" i="4"/>
  <c r="F2173" i="4"/>
  <c r="G2173" i="4" s="1"/>
  <c r="F2174" i="4"/>
  <c r="F2175" i="4"/>
  <c r="F2176" i="4"/>
  <c r="F2177" i="4"/>
  <c r="G2177" i="4" s="1"/>
  <c r="F2178" i="4"/>
  <c r="F2179" i="4"/>
  <c r="G2179" i="4" s="1"/>
  <c r="F2180" i="4"/>
  <c r="F2181" i="4"/>
  <c r="F2182" i="4"/>
  <c r="G2182" i="4" s="1"/>
  <c r="F2183" i="4"/>
  <c r="G2183" i="4" s="1"/>
  <c r="F2184" i="4"/>
  <c r="F2185" i="4"/>
  <c r="G2185" i="4" s="1"/>
  <c r="F2186" i="4"/>
  <c r="F2187" i="4"/>
  <c r="F2188" i="4"/>
  <c r="G2188" i="4" s="1"/>
  <c r="F2189" i="4"/>
  <c r="G2189" i="4" s="1"/>
  <c r="F2190" i="4"/>
  <c r="F2191" i="4"/>
  <c r="G2191" i="4" s="1"/>
  <c r="F2192" i="4"/>
  <c r="F2193" i="4"/>
  <c r="F2194" i="4"/>
  <c r="G2194" i="4" s="1"/>
  <c r="F2195" i="4"/>
  <c r="G2195" i="4" s="1"/>
  <c r="F2196" i="4"/>
  <c r="F2197" i="4"/>
  <c r="G2197" i="4" s="1"/>
  <c r="F2198" i="4"/>
  <c r="F2199" i="4"/>
  <c r="F2200" i="4"/>
  <c r="F2201" i="4"/>
  <c r="G2201" i="4" s="1"/>
  <c r="F2202" i="4"/>
  <c r="F2203" i="4"/>
  <c r="G2203" i="4" s="1"/>
  <c r="F2204" i="4"/>
  <c r="F2205" i="4"/>
  <c r="F2206" i="4"/>
  <c r="G2206" i="4" s="1"/>
  <c r="F2207" i="4"/>
  <c r="G2207" i="4" s="1"/>
  <c r="F2208" i="4"/>
  <c r="F2209" i="4"/>
  <c r="G2209" i="4" s="1"/>
  <c r="F2210" i="4"/>
  <c r="F2211" i="4"/>
  <c r="I2211" i="4" s="1"/>
  <c r="F2212" i="4"/>
  <c r="G2212" i="4" s="1"/>
  <c r="F2213" i="4"/>
  <c r="G2213" i="4" s="1"/>
  <c r="F2214" i="4"/>
  <c r="F2215" i="4"/>
  <c r="I2215" i="4" s="1"/>
  <c r="F2216" i="4"/>
  <c r="F2217" i="4"/>
  <c r="F2218" i="4"/>
  <c r="G2218" i="4" s="1"/>
  <c r="F2219" i="4"/>
  <c r="I2219" i="4" s="1"/>
  <c r="F2220" i="4"/>
  <c r="F2221" i="4"/>
  <c r="G2221" i="4" s="1"/>
  <c r="F2222" i="4"/>
  <c r="F2223" i="4"/>
  <c r="I2223" i="4" s="1"/>
  <c r="F2224" i="4"/>
  <c r="F2225" i="4"/>
  <c r="G2225" i="4" s="1"/>
  <c r="F2226" i="4"/>
  <c r="F2227" i="4"/>
  <c r="I2227" i="4" s="1"/>
  <c r="F2228" i="4"/>
  <c r="F2229" i="4"/>
  <c r="F2230" i="4"/>
  <c r="G2230" i="4"/>
  <c r="F2231" i="4"/>
  <c r="I2231" i="4" s="1"/>
  <c r="F2232" i="4"/>
  <c r="F2233" i="4"/>
  <c r="G2233" i="4" s="1"/>
  <c r="F2234" i="4"/>
  <c r="F2235" i="4"/>
  <c r="I2235" i="4" s="1"/>
  <c r="F2236" i="4"/>
  <c r="G2236" i="4" s="1"/>
  <c r="F2237" i="4"/>
  <c r="G2237" i="4" s="1"/>
  <c r="F2238" i="4"/>
  <c r="F2239" i="4"/>
  <c r="G2239" i="4" s="1"/>
  <c r="F2240" i="4"/>
  <c r="F2241" i="4"/>
  <c r="F2242" i="4"/>
  <c r="G2242" i="4" s="1"/>
  <c r="F2243" i="4"/>
  <c r="G2243" i="4"/>
  <c r="F2244" i="4"/>
  <c r="F2245" i="4"/>
  <c r="G2245" i="4" s="1"/>
  <c r="F2246" i="4"/>
  <c r="F2247" i="4"/>
  <c r="F2248" i="4"/>
  <c r="F2249" i="4"/>
  <c r="G2249" i="4" s="1"/>
  <c r="F2250" i="4"/>
  <c r="F2251" i="4"/>
  <c r="G2251" i="4" s="1"/>
  <c r="F2252" i="4"/>
  <c r="F2253" i="4"/>
  <c r="F2254" i="4"/>
  <c r="G2254" i="4" s="1"/>
  <c r="F2255" i="4"/>
  <c r="G2255" i="4" s="1"/>
  <c r="F2256" i="4"/>
  <c r="F2257" i="4"/>
  <c r="G2257" i="4" s="1"/>
  <c r="F2258" i="4"/>
  <c r="F2259" i="4"/>
  <c r="I2259" i="4" s="1"/>
  <c r="F2260" i="4"/>
  <c r="G2260" i="4" s="1"/>
  <c r="F2261" i="4"/>
  <c r="G2261" i="4" s="1"/>
  <c r="F2262" i="4"/>
  <c r="F2263" i="4"/>
  <c r="F2264" i="4"/>
  <c r="F2265" i="4"/>
  <c r="F2266" i="4"/>
  <c r="G2266" i="4"/>
  <c r="F2267" i="4"/>
  <c r="I2267" i="4" s="1"/>
  <c r="F2268" i="4"/>
  <c r="F2269" i="4"/>
  <c r="G2269" i="4" s="1"/>
  <c r="F2270" i="4"/>
  <c r="F2271" i="4"/>
  <c r="F2272" i="4"/>
  <c r="F2273" i="4"/>
  <c r="G2273" i="4" s="1"/>
  <c r="F2274" i="4"/>
  <c r="F2275" i="4"/>
  <c r="I2275" i="4" s="1"/>
  <c r="F2276" i="4"/>
  <c r="F2277" i="4"/>
  <c r="F2278" i="4"/>
  <c r="G2278" i="4" s="1"/>
  <c r="F2279" i="4"/>
  <c r="I2279" i="4" s="1"/>
  <c r="F2280" i="4"/>
  <c r="F2281" i="4"/>
  <c r="G2281" i="4" s="1"/>
  <c r="F2282" i="4"/>
  <c r="F2283" i="4"/>
  <c r="I2283" i="4" s="1"/>
  <c r="F2284" i="4"/>
  <c r="G2284" i="4" s="1"/>
  <c r="F2285" i="4"/>
  <c r="G2285" i="4" s="1"/>
  <c r="F2286" i="4"/>
  <c r="F2287" i="4"/>
  <c r="G2287" i="4" s="1"/>
  <c r="F2288" i="4"/>
  <c r="F2289" i="4"/>
  <c r="F2290" i="4"/>
  <c r="G2290" i="4" s="1"/>
  <c r="F2291" i="4"/>
  <c r="G2291" i="4" s="1"/>
  <c r="F2292" i="4"/>
  <c r="F2293" i="4"/>
  <c r="G2293" i="4" s="1"/>
  <c r="F2294" i="4"/>
  <c r="F2295" i="4"/>
  <c r="F2296" i="4"/>
  <c r="F7" i="4"/>
  <c r="F6" i="14"/>
  <c r="G6" i="14" s="1"/>
  <c r="F7" i="14"/>
  <c r="G7" i="14" s="1"/>
  <c r="F8" i="14"/>
  <c r="G8" i="14" s="1"/>
  <c r="F9" i="14"/>
  <c r="G9" i="14" s="1"/>
  <c r="F10" i="14"/>
  <c r="G10" i="14" s="1"/>
  <c r="F11" i="14"/>
  <c r="G11" i="14" s="1"/>
  <c r="F12" i="14"/>
  <c r="G12" i="14" s="1"/>
  <c r="F13" i="14"/>
  <c r="G13" i="14" s="1"/>
  <c r="F14" i="14"/>
  <c r="G14" i="14" s="1"/>
  <c r="F15" i="14"/>
  <c r="G15" i="14"/>
  <c r="F16" i="14"/>
  <c r="G16" i="14" s="1"/>
  <c r="F17" i="14"/>
  <c r="G17" i="14" s="1"/>
  <c r="F18" i="14"/>
  <c r="G18" i="14" s="1"/>
  <c r="F19" i="14"/>
  <c r="G19" i="14"/>
  <c r="F20" i="14"/>
  <c r="G20" i="14" s="1"/>
  <c r="F21" i="14"/>
  <c r="G21" i="14"/>
  <c r="F22" i="14"/>
  <c r="G22" i="14" s="1"/>
  <c r="F23" i="14"/>
  <c r="G23" i="14" s="1"/>
  <c r="F24" i="14"/>
  <c r="G24" i="14" s="1"/>
  <c r="F25" i="14"/>
  <c r="G25" i="14" s="1"/>
  <c r="F26" i="14"/>
  <c r="G26" i="14" s="1"/>
  <c r="F27" i="14"/>
  <c r="G27" i="14"/>
  <c r="F28" i="14"/>
  <c r="G28" i="14" s="1"/>
  <c r="F29" i="14"/>
  <c r="G29" i="14"/>
  <c r="F30" i="14"/>
  <c r="G30" i="14" s="1"/>
  <c r="F31" i="14"/>
  <c r="G31" i="14" s="1"/>
  <c r="F32" i="14"/>
  <c r="G32" i="14" s="1"/>
  <c r="F33" i="14"/>
  <c r="G33" i="14"/>
  <c r="F34" i="14"/>
  <c r="G34" i="14" s="1"/>
  <c r="F35" i="14"/>
  <c r="G35" i="14" s="1"/>
  <c r="F36" i="14"/>
  <c r="G36" i="14" s="1"/>
  <c r="F37" i="14"/>
  <c r="G37" i="14"/>
  <c r="F38" i="14"/>
  <c r="G38" i="14" s="1"/>
  <c r="F39" i="14"/>
  <c r="G39" i="14"/>
  <c r="F40" i="14"/>
  <c r="G40" i="14" s="1"/>
  <c r="F41" i="14"/>
  <c r="G41" i="14"/>
  <c r="F42" i="14"/>
  <c r="G42" i="14" s="1"/>
  <c r="F43" i="14"/>
  <c r="G43" i="14" s="1"/>
  <c r="F44" i="14"/>
  <c r="G44" i="14"/>
  <c r="F45" i="14"/>
  <c r="G45" i="14" s="1"/>
  <c r="F46" i="14"/>
  <c r="G46" i="14" s="1"/>
  <c r="F47" i="14"/>
  <c r="G47" i="14" s="1"/>
  <c r="F48" i="14"/>
  <c r="G48" i="14" s="1"/>
  <c r="F49" i="14"/>
  <c r="G49" i="14" s="1"/>
  <c r="F50" i="14"/>
  <c r="G50" i="14"/>
  <c r="F51" i="14"/>
  <c r="G51" i="14" s="1"/>
  <c r="F52" i="14"/>
  <c r="G52" i="14" s="1"/>
  <c r="F53" i="14"/>
  <c r="G53" i="14" s="1"/>
  <c r="F54" i="14"/>
  <c r="G54" i="14" s="1"/>
  <c r="F55" i="14"/>
  <c r="G55" i="14" s="1"/>
  <c r="F56" i="14"/>
  <c r="G56" i="14" s="1"/>
  <c r="F57" i="14"/>
  <c r="G57" i="14" s="1"/>
  <c r="F58" i="14"/>
  <c r="G58" i="14" s="1"/>
  <c r="F59" i="14"/>
  <c r="G59" i="14" s="1"/>
  <c r="F60" i="14"/>
  <c r="G60" i="14" s="1"/>
  <c r="F61" i="14"/>
  <c r="G61" i="14"/>
  <c r="F62" i="14"/>
  <c r="G62" i="14" s="1"/>
  <c r="F63" i="14"/>
  <c r="G63" i="14"/>
  <c r="F64" i="14"/>
  <c r="G64" i="14" s="1"/>
  <c r="F65" i="14"/>
  <c r="G65" i="14" s="1"/>
  <c r="F66" i="14"/>
  <c r="G66" i="14" s="1"/>
  <c r="F67" i="14"/>
  <c r="G67" i="14" s="1"/>
  <c r="F68" i="14"/>
  <c r="G68" i="14" s="1"/>
  <c r="F69" i="14"/>
  <c r="G69" i="14" s="1"/>
  <c r="F70" i="14"/>
  <c r="G70" i="14" s="1"/>
  <c r="F71" i="14"/>
  <c r="G71" i="14" s="1"/>
  <c r="F72" i="14"/>
  <c r="G72" i="14" s="1"/>
  <c r="F73" i="14"/>
  <c r="G73" i="14"/>
  <c r="F74" i="14"/>
  <c r="G74" i="14"/>
  <c r="F75" i="14"/>
  <c r="G75" i="14" s="1"/>
  <c r="F76" i="14"/>
  <c r="G76" i="14" s="1"/>
  <c r="F77" i="14"/>
  <c r="G77" i="14" s="1"/>
  <c r="F78" i="14"/>
  <c r="G78" i="14" s="1"/>
  <c r="F79" i="14"/>
  <c r="G79" i="14" s="1"/>
  <c r="F80" i="14"/>
  <c r="G80" i="14" s="1"/>
  <c r="F81" i="14"/>
  <c r="G81" i="14" s="1"/>
  <c r="F82" i="14"/>
  <c r="G82" i="14" s="1"/>
  <c r="F83" i="14"/>
  <c r="G83" i="14" s="1"/>
  <c r="F84" i="14"/>
  <c r="G84" i="14" s="1"/>
  <c r="F85" i="14"/>
  <c r="G85" i="14" s="1"/>
  <c r="F86" i="14"/>
  <c r="G86" i="14" s="1"/>
  <c r="F87" i="14"/>
  <c r="G87" i="14"/>
  <c r="F88" i="14"/>
  <c r="G88" i="14" s="1"/>
  <c r="F89" i="14"/>
  <c r="G89" i="14" s="1"/>
  <c r="F90" i="14"/>
  <c r="G90" i="14" s="1"/>
  <c r="F91" i="14"/>
  <c r="G91" i="14" s="1"/>
  <c r="F92" i="14"/>
  <c r="G92" i="14"/>
  <c r="F93" i="14"/>
  <c r="G93" i="14" s="1"/>
  <c r="F94" i="14"/>
  <c r="G94" i="14" s="1"/>
  <c r="F95" i="14"/>
  <c r="G95" i="14" s="1"/>
  <c r="F96" i="14"/>
  <c r="G96" i="14" s="1"/>
  <c r="F97" i="14"/>
  <c r="G97" i="14" s="1"/>
  <c r="F98" i="14"/>
  <c r="G98" i="14" s="1"/>
  <c r="F99" i="14"/>
  <c r="G99" i="14" s="1"/>
  <c r="F100" i="14"/>
  <c r="G100" i="14" s="1"/>
  <c r="F101" i="14"/>
  <c r="G101" i="14"/>
  <c r="F102" i="14"/>
  <c r="G102" i="14"/>
  <c r="F103" i="14"/>
  <c r="G103" i="14" s="1"/>
  <c r="F104" i="14"/>
  <c r="G104" i="14" s="1"/>
  <c r="F105" i="14"/>
  <c r="G105" i="14" s="1"/>
  <c r="F106" i="14"/>
  <c r="G106" i="14" s="1"/>
  <c r="F107" i="14"/>
  <c r="G107" i="14" s="1"/>
  <c r="F108" i="14"/>
  <c r="G108" i="14" s="1"/>
  <c r="F109" i="14"/>
  <c r="G109" i="14" s="1"/>
  <c r="F110" i="14"/>
  <c r="G110" i="14" s="1"/>
  <c r="F111" i="14"/>
  <c r="G111" i="14" s="1"/>
  <c r="F112" i="14"/>
  <c r="G112" i="14" s="1"/>
  <c r="F113" i="14"/>
  <c r="G113" i="14" s="1"/>
  <c r="F114" i="14"/>
  <c r="G114" i="14" s="1"/>
  <c r="F115" i="14"/>
  <c r="G115" i="14" s="1"/>
  <c r="F116" i="14"/>
  <c r="G116" i="14" s="1"/>
  <c r="F117" i="14"/>
  <c r="G117" i="14" s="1"/>
  <c r="F118" i="14"/>
  <c r="G118" i="14" s="1"/>
  <c r="F119" i="14"/>
  <c r="G119" i="14" s="1"/>
  <c r="F120" i="14"/>
  <c r="G120" i="14" s="1"/>
  <c r="F121" i="14"/>
  <c r="G121" i="14"/>
  <c r="F122" i="14"/>
  <c r="G122" i="14"/>
  <c r="F123" i="14"/>
  <c r="G123" i="14"/>
  <c r="F124" i="14"/>
  <c r="G124" i="14" s="1"/>
  <c r="F125" i="14"/>
  <c r="G125" i="14" s="1"/>
  <c r="F126" i="14"/>
  <c r="G126" i="14" s="1"/>
  <c r="F127" i="14"/>
  <c r="G127" i="14" s="1"/>
  <c r="F128" i="14"/>
  <c r="G128" i="14" s="1"/>
  <c r="F129" i="14"/>
  <c r="G129" i="14" s="1"/>
  <c r="F130" i="14"/>
  <c r="G130" i="14" s="1"/>
  <c r="F131" i="14"/>
  <c r="G131" i="14" s="1"/>
  <c r="F132" i="14"/>
  <c r="G132" i="14" s="1"/>
  <c r="F133" i="14"/>
  <c r="G133" i="14" s="1"/>
  <c r="F134" i="14"/>
  <c r="G134" i="14" s="1"/>
  <c r="F135" i="14"/>
  <c r="G135" i="14" s="1"/>
  <c r="F136" i="14"/>
  <c r="G136" i="14" s="1"/>
  <c r="F137" i="14"/>
  <c r="G137" i="14" s="1"/>
  <c r="F138" i="14"/>
  <c r="G138" i="14" s="1"/>
  <c r="F139" i="14"/>
  <c r="G139" i="14" s="1"/>
  <c r="F140" i="14"/>
  <c r="G140" i="14"/>
  <c r="F141" i="14"/>
  <c r="G141" i="14" s="1"/>
  <c r="F142" i="14"/>
  <c r="G142" i="14" s="1"/>
  <c r="F143" i="14"/>
  <c r="G143" i="14" s="1"/>
  <c r="F144" i="14"/>
  <c r="G144" i="14" s="1"/>
  <c r="F145" i="14"/>
  <c r="G145" i="14" s="1"/>
  <c r="F146" i="14"/>
  <c r="G146" i="14" s="1"/>
  <c r="F147" i="14"/>
  <c r="G147" i="14" s="1"/>
  <c r="F148" i="14"/>
  <c r="G148" i="14" s="1"/>
  <c r="F149" i="14"/>
  <c r="G149" i="14" s="1"/>
  <c r="F150" i="14"/>
  <c r="G150" i="14" s="1"/>
  <c r="F151" i="14"/>
  <c r="G151" i="14"/>
  <c r="F152" i="14"/>
  <c r="G152" i="14" s="1"/>
  <c r="F153" i="14"/>
  <c r="G153" i="14" s="1"/>
  <c r="F154" i="14"/>
  <c r="G154" i="14" s="1"/>
  <c r="F155" i="14"/>
  <c r="G155" i="14" s="1"/>
  <c r="F156" i="14"/>
  <c r="G156" i="14" s="1"/>
  <c r="F157" i="14"/>
  <c r="G157" i="14" s="1"/>
  <c r="F158" i="14"/>
  <c r="G158" i="14" s="1"/>
  <c r="F159" i="14"/>
  <c r="G159" i="14" s="1"/>
  <c r="F160" i="14"/>
  <c r="G160" i="14" s="1"/>
  <c r="F161" i="14"/>
  <c r="G161" i="14" s="1"/>
  <c r="F162" i="14"/>
  <c r="G162" i="14" s="1"/>
  <c r="F163" i="14"/>
  <c r="G163" i="14"/>
  <c r="F164" i="14"/>
  <c r="G164" i="14" s="1"/>
  <c r="F165" i="14"/>
  <c r="G165" i="14" s="1"/>
  <c r="F166" i="14"/>
  <c r="G166" i="14" s="1"/>
  <c r="F167" i="14"/>
  <c r="G167" i="14" s="1"/>
  <c r="F168" i="14"/>
  <c r="G168" i="14" s="1"/>
  <c r="F169" i="14"/>
  <c r="G169" i="14" s="1"/>
  <c r="F170" i="14"/>
  <c r="G170" i="14" s="1"/>
  <c r="F171" i="14"/>
  <c r="G171" i="14"/>
  <c r="F172" i="14"/>
  <c r="G172" i="14" s="1"/>
  <c r="F173" i="14"/>
  <c r="G173" i="14" s="1"/>
  <c r="F174" i="14"/>
  <c r="G174" i="14" s="1"/>
  <c r="F175" i="14"/>
  <c r="G175" i="14" s="1"/>
  <c r="F176" i="14"/>
  <c r="G176" i="14" s="1"/>
  <c r="F177" i="14"/>
  <c r="G177" i="14" s="1"/>
  <c r="F178" i="14"/>
  <c r="G178" i="14" s="1"/>
  <c r="F179" i="14"/>
  <c r="G179" i="14" s="1"/>
  <c r="F180" i="14"/>
  <c r="G180" i="14" s="1"/>
  <c r="F181" i="14"/>
  <c r="G181" i="14" s="1"/>
  <c r="F182" i="14"/>
  <c r="G182" i="14" s="1"/>
  <c r="F183" i="14"/>
  <c r="G183" i="14" s="1"/>
  <c r="F184" i="14"/>
  <c r="G184" i="14" s="1"/>
  <c r="F185" i="14"/>
  <c r="G185" i="14" s="1"/>
  <c r="F186" i="14"/>
  <c r="G186" i="14" s="1"/>
  <c r="F187" i="14"/>
  <c r="G187" i="14" s="1"/>
  <c r="F188" i="14"/>
  <c r="G188" i="14" s="1"/>
  <c r="F189" i="14"/>
  <c r="G189" i="14" s="1"/>
  <c r="F190" i="14"/>
  <c r="G190" i="14" s="1"/>
  <c r="F191" i="14"/>
  <c r="G191" i="14" s="1"/>
  <c r="F192" i="14"/>
  <c r="G192" i="14"/>
  <c r="F193" i="14"/>
  <c r="G193" i="14" s="1"/>
  <c r="F194" i="14"/>
  <c r="G194" i="14" s="1"/>
  <c r="F195" i="14"/>
  <c r="G195" i="14" s="1"/>
  <c r="F196" i="14"/>
  <c r="G196" i="14" s="1"/>
  <c r="F197" i="14"/>
  <c r="G197" i="14" s="1"/>
  <c r="F198" i="14"/>
  <c r="G198" i="14" s="1"/>
  <c r="F199" i="14"/>
  <c r="G199" i="14" s="1"/>
  <c r="F200" i="14"/>
  <c r="G200" i="14" s="1"/>
  <c r="F201" i="14"/>
  <c r="G201" i="14" s="1"/>
  <c r="F202" i="14"/>
  <c r="G202" i="14" s="1"/>
  <c r="F203" i="14"/>
  <c r="G203" i="14" s="1"/>
  <c r="F204" i="14"/>
  <c r="G204" i="14"/>
  <c r="F205" i="14"/>
  <c r="G205" i="14" s="1"/>
  <c r="F206" i="14"/>
  <c r="G206" i="14" s="1"/>
  <c r="F207" i="14"/>
  <c r="G207" i="14" s="1"/>
  <c r="F208" i="14"/>
  <c r="G208" i="14" s="1"/>
  <c r="F209" i="14"/>
  <c r="G209" i="14" s="1"/>
  <c r="F210" i="14"/>
  <c r="G210" i="14" s="1"/>
  <c r="F211" i="14"/>
  <c r="G211" i="14" s="1"/>
  <c r="F212" i="14"/>
  <c r="G212" i="14" s="1"/>
  <c r="F213" i="14"/>
  <c r="G213" i="14" s="1"/>
  <c r="F214" i="14"/>
  <c r="G214" i="14" s="1"/>
  <c r="F215" i="14"/>
  <c r="G215" i="14" s="1"/>
  <c r="F216" i="14"/>
  <c r="G216" i="14"/>
  <c r="F217" i="14"/>
  <c r="G217" i="14" s="1"/>
  <c r="F218" i="14"/>
  <c r="G218" i="14" s="1"/>
  <c r="F219" i="14"/>
  <c r="G219" i="14" s="1"/>
  <c r="F220" i="14"/>
  <c r="G220" i="14" s="1"/>
  <c r="F221" i="14"/>
  <c r="G221" i="14" s="1"/>
  <c r="F222" i="14"/>
  <c r="G222" i="14" s="1"/>
  <c r="F223" i="14"/>
  <c r="G223" i="14" s="1"/>
  <c r="F224" i="14"/>
  <c r="G224" i="14" s="1"/>
  <c r="F225" i="14"/>
  <c r="G225" i="14" s="1"/>
  <c r="F226" i="14"/>
  <c r="G226" i="14" s="1"/>
  <c r="F227" i="14"/>
  <c r="G227" i="14" s="1"/>
  <c r="F228" i="14"/>
  <c r="G228" i="14"/>
  <c r="F229" i="14"/>
  <c r="G229" i="14" s="1"/>
  <c r="F230" i="14"/>
  <c r="G230" i="14" s="1"/>
  <c r="F231" i="14"/>
  <c r="G231" i="14" s="1"/>
  <c r="F232" i="14"/>
  <c r="G232" i="14" s="1"/>
  <c r="F233" i="14"/>
  <c r="G233" i="14" s="1"/>
  <c r="F234" i="14"/>
  <c r="G234" i="14" s="1"/>
  <c r="F235" i="14"/>
  <c r="G235" i="14" s="1"/>
  <c r="F236" i="14"/>
  <c r="G236" i="14" s="1"/>
  <c r="F237" i="14"/>
  <c r="G237" i="14" s="1"/>
  <c r="F238" i="14"/>
  <c r="G238" i="14" s="1"/>
  <c r="F239" i="14"/>
  <c r="G239" i="14" s="1"/>
  <c r="F240" i="14"/>
  <c r="G240" i="14" s="1"/>
  <c r="F241" i="14"/>
  <c r="G241" i="14" s="1"/>
  <c r="F242" i="14"/>
  <c r="G242" i="14" s="1"/>
  <c r="F243" i="14"/>
  <c r="G243" i="14" s="1"/>
  <c r="F244" i="14"/>
  <c r="G244" i="14" s="1"/>
  <c r="F245" i="14"/>
  <c r="G245" i="14" s="1"/>
  <c r="F246" i="14"/>
  <c r="G246" i="14"/>
  <c r="F247" i="14"/>
  <c r="G247" i="14" s="1"/>
  <c r="F248" i="14"/>
  <c r="G248" i="14" s="1"/>
  <c r="F249" i="14"/>
  <c r="G249" i="14" s="1"/>
  <c r="F250" i="14"/>
  <c r="G250" i="14" s="1"/>
  <c r="F251" i="14"/>
  <c r="G251" i="14" s="1"/>
  <c r="F252" i="14"/>
  <c r="G252" i="14"/>
  <c r="F253" i="14"/>
  <c r="G253" i="14" s="1"/>
  <c r="F254" i="14"/>
  <c r="G254" i="14" s="1"/>
  <c r="F255" i="14"/>
  <c r="G255" i="14" s="1"/>
  <c r="F256" i="14"/>
  <c r="G256" i="14" s="1"/>
  <c r="F257" i="14"/>
  <c r="G257" i="14" s="1"/>
  <c r="F258" i="14"/>
  <c r="G258" i="14" s="1"/>
  <c r="F259" i="14"/>
  <c r="G259" i="14" s="1"/>
  <c r="F260" i="14"/>
  <c r="G260" i="14" s="1"/>
  <c r="F261" i="14"/>
  <c r="G261" i="14" s="1"/>
  <c r="F262" i="14"/>
  <c r="G262" i="14" s="1"/>
  <c r="F263" i="14"/>
  <c r="G263" i="14" s="1"/>
  <c r="F264" i="14"/>
  <c r="G264" i="14" s="1"/>
  <c r="F265" i="14"/>
  <c r="G265" i="14" s="1"/>
  <c r="F266" i="14"/>
  <c r="G266" i="14" s="1"/>
  <c r="F267" i="14"/>
  <c r="G267" i="14" s="1"/>
  <c r="F268" i="14"/>
  <c r="G268" i="14" s="1"/>
  <c r="F269" i="14"/>
  <c r="G269" i="14" s="1"/>
  <c r="F270" i="14"/>
  <c r="G270" i="14" s="1"/>
  <c r="F271" i="14"/>
  <c r="G271" i="14" s="1"/>
  <c r="F272" i="14"/>
  <c r="G272" i="14" s="1"/>
  <c r="F273" i="14"/>
  <c r="G273" i="14" s="1"/>
  <c r="F274" i="14"/>
  <c r="G274" i="14" s="1"/>
  <c r="F275" i="14"/>
  <c r="G275" i="14"/>
  <c r="F276" i="14"/>
  <c r="G276" i="14" s="1"/>
  <c r="F277" i="14"/>
  <c r="G277" i="14"/>
  <c r="F278" i="14"/>
  <c r="G278" i="14" s="1"/>
  <c r="F279" i="14"/>
  <c r="G279" i="14" s="1"/>
  <c r="F280" i="14"/>
  <c r="G280" i="14" s="1"/>
  <c r="F281" i="14"/>
  <c r="G281" i="14" s="1"/>
  <c r="F282" i="14"/>
  <c r="G282" i="14" s="1"/>
  <c r="F283" i="14"/>
  <c r="G283" i="14" s="1"/>
  <c r="F284" i="14"/>
  <c r="G284" i="14" s="1"/>
  <c r="F285" i="14"/>
  <c r="G285" i="14" s="1"/>
  <c r="F286" i="14"/>
  <c r="G286" i="14" s="1"/>
  <c r="F287" i="14"/>
  <c r="G287" i="14" s="1"/>
  <c r="F288" i="14"/>
  <c r="G288" i="14"/>
  <c r="F289" i="14"/>
  <c r="G289" i="14" s="1"/>
  <c r="F290" i="14"/>
  <c r="G290" i="14" s="1"/>
  <c r="F291" i="14"/>
  <c r="G291" i="14" s="1"/>
  <c r="F292" i="14"/>
  <c r="G292" i="14" s="1"/>
  <c r="F293" i="14"/>
  <c r="G293" i="14" s="1"/>
  <c r="F294" i="14"/>
  <c r="G294" i="14" s="1"/>
  <c r="F295" i="14"/>
  <c r="G295" i="14" s="1"/>
  <c r="F296" i="14"/>
  <c r="G296" i="14" s="1"/>
  <c r="F297" i="14"/>
  <c r="G297" i="14" s="1"/>
  <c r="F298" i="14"/>
  <c r="G298" i="14" s="1"/>
  <c r="F299" i="14"/>
  <c r="G299" i="14" s="1"/>
  <c r="F300" i="14"/>
  <c r="G300" i="14" s="1"/>
  <c r="F301" i="14"/>
  <c r="G301" i="14" s="1"/>
  <c r="F302" i="14"/>
  <c r="G302" i="14" s="1"/>
  <c r="F303" i="14"/>
  <c r="G303" i="14" s="1"/>
  <c r="F304" i="14"/>
  <c r="G304" i="14" s="1"/>
  <c r="F305" i="14"/>
  <c r="G305" i="14" s="1"/>
  <c r="F306" i="14"/>
  <c r="G306" i="14" s="1"/>
  <c r="F307" i="14"/>
  <c r="G307" i="14" s="1"/>
  <c r="F308" i="14"/>
  <c r="G308" i="14" s="1"/>
  <c r="F309" i="14"/>
  <c r="G309" i="14" s="1"/>
  <c r="F310" i="14"/>
  <c r="G310" i="14" s="1"/>
  <c r="F311" i="14"/>
  <c r="G311" i="14" s="1"/>
  <c r="F312" i="14"/>
  <c r="G312" i="14" s="1"/>
  <c r="F313" i="14"/>
  <c r="G313" i="14" s="1"/>
  <c r="F314" i="14"/>
  <c r="G314" i="14" s="1"/>
  <c r="F315" i="14"/>
  <c r="G315" i="14" s="1"/>
  <c r="F316" i="14"/>
  <c r="G316" i="14" s="1"/>
  <c r="F317" i="14"/>
  <c r="G317" i="14" s="1"/>
  <c r="F318" i="14"/>
  <c r="G318" i="14" s="1"/>
  <c r="F319" i="14"/>
  <c r="G319" i="14" s="1"/>
  <c r="F320" i="14"/>
  <c r="G320" i="14" s="1"/>
  <c r="F321" i="14"/>
  <c r="G321" i="14" s="1"/>
  <c r="F322" i="14"/>
  <c r="G322" i="14" s="1"/>
  <c r="F323" i="14"/>
  <c r="G323" i="14" s="1"/>
  <c r="F324" i="14"/>
  <c r="G324" i="14"/>
  <c r="F325" i="14"/>
  <c r="G325" i="14" s="1"/>
  <c r="F326" i="14"/>
  <c r="G326" i="14" s="1"/>
  <c r="F327" i="14"/>
  <c r="G327" i="14" s="1"/>
  <c r="F328" i="14"/>
  <c r="G328" i="14" s="1"/>
  <c r="F329" i="14"/>
  <c r="G329" i="14" s="1"/>
  <c r="F330" i="14"/>
  <c r="G330" i="14" s="1"/>
  <c r="F331" i="14"/>
  <c r="G331" i="14" s="1"/>
  <c r="F332" i="14"/>
  <c r="G332" i="14" s="1"/>
  <c r="F333" i="14"/>
  <c r="G333" i="14" s="1"/>
  <c r="F334" i="14"/>
  <c r="G334" i="14" s="1"/>
  <c r="F335" i="14"/>
  <c r="G335" i="14"/>
  <c r="F336" i="14"/>
  <c r="G336" i="14" s="1"/>
  <c r="F337" i="14"/>
  <c r="G337" i="14" s="1"/>
  <c r="F338" i="14"/>
  <c r="G338" i="14" s="1"/>
  <c r="F339" i="14"/>
  <c r="G339" i="14" s="1"/>
  <c r="F340" i="14"/>
  <c r="G340" i="14" s="1"/>
  <c r="F341" i="14"/>
  <c r="G341" i="14" s="1"/>
  <c r="F342" i="14"/>
  <c r="G342" i="14" s="1"/>
  <c r="F343" i="14"/>
  <c r="G343" i="14" s="1"/>
  <c r="F344" i="14"/>
  <c r="G344" i="14" s="1"/>
  <c r="F345" i="14"/>
  <c r="G345" i="14" s="1"/>
  <c r="F346" i="14"/>
  <c r="G346" i="14" s="1"/>
  <c r="F347" i="14"/>
  <c r="G347" i="14" s="1"/>
  <c r="F348" i="14"/>
  <c r="G348" i="14" s="1"/>
  <c r="F349" i="14"/>
  <c r="G349" i="14" s="1"/>
  <c r="F350" i="14"/>
  <c r="G350" i="14" s="1"/>
  <c r="F351" i="14"/>
  <c r="G351" i="14"/>
  <c r="F352" i="14"/>
  <c r="G352" i="14" s="1"/>
  <c r="F353" i="14"/>
  <c r="G353" i="14" s="1"/>
  <c r="F354" i="14"/>
  <c r="G354" i="14" s="1"/>
  <c r="F355" i="14"/>
  <c r="G355" i="14" s="1"/>
  <c r="F356" i="14"/>
  <c r="G356" i="14" s="1"/>
  <c r="F357" i="14"/>
  <c r="G357" i="14" s="1"/>
  <c r="F358" i="14"/>
  <c r="G358" i="14" s="1"/>
  <c r="F359" i="14"/>
  <c r="G359" i="14" s="1"/>
  <c r="F360" i="14"/>
  <c r="G360" i="14" s="1"/>
  <c r="F361" i="14"/>
  <c r="G361" i="14" s="1"/>
  <c r="F362" i="14"/>
  <c r="G362" i="14" s="1"/>
  <c r="F363" i="14"/>
  <c r="G363" i="14" s="1"/>
  <c r="F364" i="14"/>
  <c r="G364" i="14" s="1"/>
  <c r="F365" i="14"/>
  <c r="G365" i="14" s="1"/>
  <c r="F366" i="14"/>
  <c r="G366" i="14" s="1"/>
  <c r="F367" i="14"/>
  <c r="G367" i="14" s="1"/>
  <c r="F368" i="14"/>
  <c r="G368" i="14" s="1"/>
  <c r="F369" i="14"/>
  <c r="G369" i="14" s="1"/>
  <c r="F370" i="14"/>
  <c r="G370" i="14" s="1"/>
  <c r="F371" i="14"/>
  <c r="G371" i="14" s="1"/>
  <c r="F372" i="14"/>
  <c r="G372" i="14" s="1"/>
  <c r="F373" i="14"/>
  <c r="G373" i="14" s="1"/>
  <c r="F374" i="14"/>
  <c r="G374" i="14" s="1"/>
  <c r="F375" i="14"/>
  <c r="G375" i="14" s="1"/>
  <c r="F376" i="14"/>
  <c r="G376" i="14" s="1"/>
  <c r="F377" i="14"/>
  <c r="G377" i="14" s="1"/>
  <c r="F378" i="14"/>
  <c r="G378" i="14" s="1"/>
  <c r="F379" i="14"/>
  <c r="G379" i="14" s="1"/>
  <c r="F380" i="14"/>
  <c r="G380" i="14" s="1"/>
  <c r="F381" i="14"/>
  <c r="G381" i="14" s="1"/>
  <c r="F382" i="14"/>
  <c r="G382" i="14" s="1"/>
  <c r="F383" i="14"/>
  <c r="G383" i="14" s="1"/>
  <c r="F384" i="14"/>
  <c r="G384" i="14"/>
  <c r="F385" i="14"/>
  <c r="G385" i="14" s="1"/>
  <c r="F386" i="14"/>
  <c r="G386" i="14" s="1"/>
  <c r="F387" i="14"/>
  <c r="G387" i="14" s="1"/>
  <c r="F388" i="14"/>
  <c r="G388" i="14" s="1"/>
  <c r="F389" i="14"/>
  <c r="G389" i="14" s="1"/>
  <c r="F390" i="14"/>
  <c r="G390" i="14" s="1"/>
  <c r="F391" i="14"/>
  <c r="G391" i="14" s="1"/>
  <c r="F392" i="14"/>
  <c r="G392" i="14" s="1"/>
  <c r="F393" i="14"/>
  <c r="G393" i="14" s="1"/>
  <c r="F394" i="14"/>
  <c r="G394" i="14" s="1"/>
  <c r="F395" i="14"/>
  <c r="G395" i="14" s="1"/>
  <c r="F396" i="14"/>
  <c r="G396" i="14" s="1"/>
  <c r="F397" i="14"/>
  <c r="G397" i="14" s="1"/>
  <c r="F398" i="14"/>
  <c r="G398" i="14" s="1"/>
  <c r="F399" i="14"/>
  <c r="G399" i="14" s="1"/>
  <c r="F400" i="14"/>
  <c r="G400" i="14" s="1"/>
  <c r="F401" i="14"/>
  <c r="G401" i="14" s="1"/>
  <c r="F402" i="14"/>
  <c r="G402" i="14" s="1"/>
  <c r="F403" i="14"/>
  <c r="G403" i="14" s="1"/>
  <c r="F404" i="14"/>
  <c r="G404" i="14" s="1"/>
  <c r="F405" i="14"/>
  <c r="G405" i="14" s="1"/>
  <c r="F406" i="14"/>
  <c r="G406" i="14" s="1"/>
  <c r="F407" i="14"/>
  <c r="G407" i="14" s="1"/>
  <c r="F408" i="14"/>
  <c r="G408" i="14" s="1"/>
  <c r="F409" i="14"/>
  <c r="G409" i="14"/>
  <c r="F410" i="14"/>
  <c r="G410" i="14" s="1"/>
  <c r="F411" i="14"/>
  <c r="G411" i="14" s="1"/>
  <c r="F412" i="14"/>
  <c r="G412" i="14" s="1"/>
  <c r="F413" i="14"/>
  <c r="G413" i="14" s="1"/>
  <c r="F414" i="14"/>
  <c r="G414" i="14" s="1"/>
  <c r="F415" i="14"/>
  <c r="G415" i="14" s="1"/>
  <c r="F416" i="14"/>
  <c r="G416" i="14" s="1"/>
  <c r="F417" i="14"/>
  <c r="G417" i="14" s="1"/>
  <c r="F418" i="14"/>
  <c r="G418" i="14" s="1"/>
  <c r="F419" i="14"/>
  <c r="G419" i="14" s="1"/>
  <c r="F420" i="14"/>
  <c r="G420" i="14" s="1"/>
  <c r="F421" i="14"/>
  <c r="G421" i="14"/>
  <c r="F422" i="14"/>
  <c r="G422" i="14" s="1"/>
  <c r="F423" i="14"/>
  <c r="G423" i="14" s="1"/>
  <c r="F424" i="14"/>
  <c r="G424" i="14" s="1"/>
  <c r="F425" i="14"/>
  <c r="G425" i="14" s="1"/>
  <c r="F426" i="14"/>
  <c r="G426" i="14" s="1"/>
  <c r="F427" i="14"/>
  <c r="G427" i="14" s="1"/>
  <c r="F428" i="14"/>
  <c r="G428" i="14" s="1"/>
  <c r="F429" i="14"/>
  <c r="G429" i="14" s="1"/>
  <c r="F430" i="14"/>
  <c r="G430" i="14" s="1"/>
  <c r="F431" i="14"/>
  <c r="G431" i="14"/>
  <c r="F432" i="14"/>
  <c r="G432" i="14" s="1"/>
  <c r="F433" i="14"/>
  <c r="G433" i="14" s="1"/>
  <c r="F434" i="14"/>
  <c r="G434" i="14" s="1"/>
  <c r="F435" i="14"/>
  <c r="G435" i="14"/>
  <c r="F436" i="14"/>
  <c r="G436" i="14" s="1"/>
  <c r="F437" i="14"/>
  <c r="G437" i="14" s="1"/>
  <c r="F438" i="14"/>
  <c r="G438" i="14"/>
  <c r="F439" i="14"/>
  <c r="G439" i="14" s="1"/>
  <c r="F440" i="14"/>
  <c r="G440" i="14" s="1"/>
  <c r="F441" i="14"/>
  <c r="G441" i="14" s="1"/>
  <c r="F442" i="14"/>
  <c r="G442" i="14" s="1"/>
  <c r="F443" i="14"/>
  <c r="G443" i="14" s="1"/>
  <c r="F444" i="14"/>
  <c r="G444" i="14"/>
  <c r="F445" i="14"/>
  <c r="G445" i="14" s="1"/>
  <c r="F446" i="14"/>
  <c r="G446" i="14" s="1"/>
  <c r="F447" i="14"/>
  <c r="G447" i="14"/>
  <c r="F448" i="14"/>
  <c r="G448" i="14" s="1"/>
  <c r="F449" i="14"/>
  <c r="G449" i="14" s="1"/>
  <c r="F450" i="14"/>
  <c r="G450" i="14" s="1"/>
  <c r="F451" i="14"/>
  <c r="G451" i="14" s="1"/>
  <c r="F452" i="14"/>
  <c r="G452" i="14" s="1"/>
  <c r="F453" i="14"/>
  <c r="G453" i="14" s="1"/>
  <c r="F454" i="14"/>
  <c r="G454" i="14" s="1"/>
  <c r="F455" i="14"/>
  <c r="G455" i="14" s="1"/>
  <c r="F456" i="14"/>
  <c r="G456" i="14" s="1"/>
  <c r="F457" i="14"/>
  <c r="G457" i="14" s="1"/>
  <c r="F458" i="14"/>
  <c r="G458" i="14" s="1"/>
  <c r="F459" i="14"/>
  <c r="G459" i="14" s="1"/>
  <c r="F460" i="14"/>
  <c r="G460" i="14" s="1"/>
  <c r="F461" i="14"/>
  <c r="G461" i="14" s="1"/>
  <c r="F462" i="14"/>
  <c r="G462" i="14" s="1"/>
  <c r="F463" i="14"/>
  <c r="G463" i="14" s="1"/>
  <c r="F464" i="14"/>
  <c r="G464" i="14" s="1"/>
  <c r="F465" i="14"/>
  <c r="G465" i="14" s="1"/>
  <c r="F466" i="14"/>
  <c r="G466" i="14" s="1"/>
  <c r="F467" i="14"/>
  <c r="G467" i="14" s="1"/>
  <c r="F468" i="14"/>
  <c r="G468" i="14" s="1"/>
  <c r="F469" i="14"/>
  <c r="G469" i="14" s="1"/>
  <c r="F470" i="14"/>
  <c r="G470" i="14"/>
  <c r="F471" i="14"/>
  <c r="G471" i="14" s="1"/>
  <c r="F472" i="14"/>
  <c r="G472" i="14" s="1"/>
  <c r="F473" i="14"/>
  <c r="G473" i="14" s="1"/>
  <c r="F474" i="14"/>
  <c r="G474" i="14" s="1"/>
  <c r="F475" i="14"/>
  <c r="G475" i="14" s="1"/>
  <c r="F476" i="14"/>
  <c r="G476" i="14" s="1"/>
  <c r="F477" i="14"/>
  <c r="G477" i="14" s="1"/>
  <c r="F478" i="14"/>
  <c r="G478" i="14" s="1"/>
  <c r="F479" i="14"/>
  <c r="G479" i="14" s="1"/>
  <c r="F480" i="14"/>
  <c r="G480" i="14"/>
  <c r="F481" i="14"/>
  <c r="G481" i="14" s="1"/>
  <c r="F482" i="14"/>
  <c r="G482" i="14"/>
  <c r="F483" i="14"/>
  <c r="G483" i="14" s="1"/>
  <c r="F484" i="14"/>
  <c r="G484" i="14" s="1"/>
  <c r="F485" i="14"/>
  <c r="G485" i="14" s="1"/>
  <c r="F486" i="14"/>
  <c r="G486" i="14" s="1"/>
  <c r="F487" i="14"/>
  <c r="G487" i="14" s="1"/>
  <c r="F488" i="14"/>
  <c r="G488" i="14" s="1"/>
  <c r="F489" i="14"/>
  <c r="G489" i="14" s="1"/>
  <c r="F490" i="14"/>
  <c r="G490" i="14" s="1"/>
  <c r="F491" i="14"/>
  <c r="G491" i="14" s="1"/>
  <c r="F492" i="14"/>
  <c r="G492" i="14" s="1"/>
  <c r="F493" i="14"/>
  <c r="G493" i="14" s="1"/>
  <c r="F494" i="14"/>
  <c r="G494" i="14" s="1"/>
  <c r="F495" i="14"/>
  <c r="G495" i="14" s="1"/>
  <c r="F496" i="14"/>
  <c r="G496" i="14" s="1"/>
  <c r="F497" i="14"/>
  <c r="G497" i="14" s="1"/>
  <c r="F498" i="14"/>
  <c r="G498" i="14" s="1"/>
  <c r="F499" i="14"/>
  <c r="G499" i="14" s="1"/>
  <c r="F500" i="14"/>
  <c r="G500" i="14" s="1"/>
  <c r="F501" i="14"/>
  <c r="G501" i="14" s="1"/>
  <c r="F502" i="14"/>
  <c r="G502" i="14" s="1"/>
  <c r="F503" i="14"/>
  <c r="G503" i="14" s="1"/>
  <c r="F504" i="14"/>
  <c r="G504" i="14" s="1"/>
  <c r="F505" i="14"/>
  <c r="G505" i="14"/>
  <c r="F506" i="14"/>
  <c r="G506" i="14" s="1"/>
  <c r="F507" i="14"/>
  <c r="G507" i="14" s="1"/>
  <c r="F508" i="14"/>
  <c r="G508" i="14" s="1"/>
  <c r="F509" i="14"/>
  <c r="G509" i="14" s="1"/>
  <c r="F510" i="14"/>
  <c r="G510" i="14" s="1"/>
  <c r="F511" i="14"/>
  <c r="G511" i="14" s="1"/>
  <c r="F512" i="14"/>
  <c r="G512" i="14" s="1"/>
  <c r="F513" i="14"/>
  <c r="G513" i="14" s="1"/>
  <c r="F514" i="14"/>
  <c r="G514" i="14" s="1"/>
  <c r="F515" i="14"/>
  <c r="G515" i="14"/>
  <c r="F516" i="14"/>
  <c r="G516" i="14" s="1"/>
  <c r="F517" i="14"/>
  <c r="G517" i="14" s="1"/>
  <c r="F518" i="14"/>
  <c r="G518" i="14" s="1"/>
  <c r="F519" i="14"/>
  <c r="G519" i="14"/>
  <c r="F520" i="14"/>
  <c r="G520" i="14" s="1"/>
  <c r="F521" i="14"/>
  <c r="G521" i="14"/>
  <c r="F522" i="14"/>
  <c r="G522" i="14" s="1"/>
  <c r="F523" i="14"/>
  <c r="G523" i="14" s="1"/>
  <c r="F524" i="14"/>
  <c r="G524" i="14" s="1"/>
  <c r="F525" i="14"/>
  <c r="G525" i="14" s="1"/>
  <c r="F526" i="14"/>
  <c r="G526" i="14" s="1"/>
  <c r="F527" i="14"/>
  <c r="G527" i="14" s="1"/>
  <c r="F528" i="14"/>
  <c r="G528" i="14"/>
  <c r="F529" i="14"/>
  <c r="G529" i="14" s="1"/>
  <c r="F530" i="14"/>
  <c r="G530" i="14" s="1"/>
  <c r="F531" i="14"/>
  <c r="G531" i="14" s="1"/>
  <c r="F532" i="14"/>
  <c r="G532" i="14"/>
  <c r="F533" i="14"/>
  <c r="G533" i="14" s="1"/>
  <c r="F534" i="14"/>
  <c r="G534" i="14" s="1"/>
  <c r="F535" i="14"/>
  <c r="G535" i="14" s="1"/>
  <c r="F536" i="14"/>
  <c r="G536" i="14"/>
  <c r="F537" i="14"/>
  <c r="G537" i="14" s="1"/>
  <c r="F538" i="14"/>
  <c r="G538" i="14"/>
  <c r="F539" i="14"/>
  <c r="G539" i="14" s="1"/>
  <c r="F540" i="14"/>
  <c r="G540" i="14" s="1"/>
  <c r="F541" i="14"/>
  <c r="G541" i="14" s="1"/>
  <c r="F542" i="14"/>
  <c r="G542" i="14" s="1"/>
  <c r="F543" i="14"/>
  <c r="G543" i="14" s="1"/>
  <c r="F544" i="14"/>
  <c r="G544" i="14" s="1"/>
  <c r="F545" i="14"/>
  <c r="G545" i="14" s="1"/>
  <c r="F546" i="14"/>
  <c r="G546" i="14" s="1"/>
  <c r="F547" i="14"/>
  <c r="G547" i="14" s="1"/>
  <c r="F548" i="14"/>
  <c r="G548" i="14"/>
  <c r="F549" i="14"/>
  <c r="G549" i="14" s="1"/>
  <c r="F550" i="14"/>
  <c r="G550" i="14" s="1"/>
  <c r="F551" i="14"/>
  <c r="G551" i="14" s="1"/>
  <c r="F552" i="14"/>
  <c r="G552" i="14" s="1"/>
  <c r="F553" i="14"/>
  <c r="G553" i="14" s="1"/>
  <c r="F554" i="14"/>
  <c r="G554" i="14" s="1"/>
  <c r="F555" i="14"/>
  <c r="G555" i="14" s="1"/>
  <c r="F556" i="14"/>
  <c r="G556" i="14"/>
  <c r="F557" i="14"/>
  <c r="G557" i="14" s="1"/>
  <c r="F558" i="14"/>
  <c r="G558" i="14" s="1"/>
  <c r="F559" i="14"/>
  <c r="G559" i="14" s="1"/>
  <c r="F560" i="14"/>
  <c r="G560" i="14" s="1"/>
  <c r="F561" i="14"/>
  <c r="G561" i="14" s="1"/>
  <c r="F562" i="14"/>
  <c r="G562" i="14" s="1"/>
  <c r="F563" i="14"/>
  <c r="G563" i="14" s="1"/>
  <c r="F564" i="14"/>
  <c r="G564" i="14" s="1"/>
  <c r="F565" i="14"/>
  <c r="G565" i="14" s="1"/>
  <c r="F566" i="14"/>
  <c r="G566" i="14" s="1"/>
  <c r="F567" i="14"/>
  <c r="G567" i="14" s="1"/>
  <c r="F568" i="14"/>
  <c r="G568" i="14"/>
  <c r="F569" i="14"/>
  <c r="G569" i="14" s="1"/>
  <c r="F570" i="14"/>
  <c r="G570" i="14" s="1"/>
  <c r="F571" i="14"/>
  <c r="G571" i="14" s="1"/>
  <c r="F572" i="14"/>
  <c r="G572" i="14" s="1"/>
  <c r="F573" i="14"/>
  <c r="G573" i="14" s="1"/>
  <c r="F574" i="14"/>
  <c r="G574" i="14"/>
  <c r="F575" i="14"/>
  <c r="G575" i="14" s="1"/>
  <c r="F576" i="14"/>
  <c r="G576" i="14"/>
  <c r="F577" i="14"/>
  <c r="G577" i="14" s="1"/>
  <c r="F578" i="14"/>
  <c r="G578" i="14" s="1"/>
  <c r="F579" i="14"/>
  <c r="G579" i="14" s="1"/>
  <c r="F580" i="14"/>
  <c r="G580" i="14"/>
  <c r="F581" i="14"/>
  <c r="G581" i="14" s="1"/>
  <c r="F582" i="14"/>
  <c r="G582" i="14" s="1"/>
  <c r="F583" i="14"/>
  <c r="G583" i="14"/>
  <c r="F584" i="14"/>
  <c r="G584" i="14" s="1"/>
  <c r="F585" i="14"/>
  <c r="G585" i="14"/>
  <c r="F586" i="14"/>
  <c r="G586" i="14" s="1"/>
  <c r="F587" i="14"/>
  <c r="G587" i="14" s="1"/>
  <c r="F588" i="14"/>
  <c r="G588" i="14" s="1"/>
  <c r="F589" i="14"/>
  <c r="G589" i="14" s="1"/>
  <c r="F590" i="14"/>
  <c r="G590" i="14" s="1"/>
  <c r="F591" i="14"/>
  <c r="G591" i="14" s="1"/>
  <c r="F592" i="14"/>
  <c r="G592" i="14" s="1"/>
  <c r="F593" i="14"/>
  <c r="G593" i="14" s="1"/>
  <c r="F594" i="14"/>
  <c r="G594" i="14" s="1"/>
  <c r="F595" i="14"/>
  <c r="G595" i="14" s="1"/>
  <c r="F596" i="14"/>
  <c r="G596" i="14" s="1"/>
  <c r="F597" i="14"/>
  <c r="G597" i="14" s="1"/>
  <c r="F598" i="14"/>
  <c r="G598" i="14" s="1"/>
  <c r="F599" i="14"/>
  <c r="G599" i="14" s="1"/>
  <c r="F600" i="14"/>
  <c r="G600" i="14"/>
  <c r="F601" i="14"/>
  <c r="G601" i="14" s="1"/>
  <c r="F602" i="14"/>
  <c r="G602" i="14" s="1"/>
  <c r="F603" i="14"/>
  <c r="G603" i="14" s="1"/>
  <c r="F604" i="14"/>
  <c r="G604" i="14" s="1"/>
  <c r="F605" i="14"/>
  <c r="G605" i="14" s="1"/>
  <c r="F606" i="14"/>
  <c r="G606" i="14" s="1"/>
  <c r="F607" i="14"/>
  <c r="G607" i="14" s="1"/>
  <c r="F608" i="14"/>
  <c r="G608" i="14" s="1"/>
  <c r="F609" i="14"/>
  <c r="G609" i="14" s="1"/>
  <c r="F610" i="14"/>
  <c r="G610" i="14"/>
  <c r="F611" i="14"/>
  <c r="G611" i="14" s="1"/>
  <c r="F612" i="14"/>
  <c r="G612" i="14" s="1"/>
  <c r="F613" i="14"/>
  <c r="G613" i="14" s="1"/>
  <c r="F614" i="14"/>
  <c r="G614" i="14" s="1"/>
  <c r="F615" i="14"/>
  <c r="G615" i="14" s="1"/>
  <c r="F616" i="14"/>
  <c r="G616" i="14" s="1"/>
  <c r="F617" i="14"/>
  <c r="G617" i="14" s="1"/>
  <c r="F618" i="14"/>
  <c r="G618" i="14"/>
  <c r="F619" i="14"/>
  <c r="G619" i="14" s="1"/>
  <c r="F620" i="14"/>
  <c r="G620" i="14" s="1"/>
  <c r="F621" i="14"/>
  <c r="G621" i="14"/>
  <c r="F622" i="14"/>
  <c r="G622" i="14" s="1"/>
  <c r="F623" i="14"/>
  <c r="G623" i="14" s="1"/>
  <c r="F624" i="14"/>
  <c r="G624" i="14" s="1"/>
  <c r="F625" i="14"/>
  <c r="G625" i="14"/>
  <c r="F626" i="14"/>
  <c r="G626" i="14" s="1"/>
  <c r="F627" i="14"/>
  <c r="G627" i="14" s="1"/>
  <c r="F628" i="14"/>
  <c r="G628" i="14" s="1"/>
  <c r="F629" i="14"/>
  <c r="G629" i="14" s="1"/>
  <c r="F630" i="14"/>
  <c r="G630" i="14"/>
  <c r="F631" i="14"/>
  <c r="G631" i="14" s="1"/>
  <c r="F632" i="14"/>
  <c r="G632" i="14" s="1"/>
  <c r="F633" i="14"/>
  <c r="G633" i="14"/>
  <c r="F634" i="14"/>
  <c r="G634" i="14" s="1"/>
  <c r="F635" i="14"/>
  <c r="G635" i="14" s="1"/>
  <c r="F636" i="14"/>
  <c r="G636" i="14"/>
  <c r="F637" i="14"/>
  <c r="G637" i="14" s="1"/>
  <c r="F638" i="14"/>
  <c r="G638" i="14" s="1"/>
  <c r="F639" i="14"/>
  <c r="G639" i="14" s="1"/>
  <c r="F640" i="14"/>
  <c r="G640" i="14" s="1"/>
  <c r="F641" i="14"/>
  <c r="G641" i="14" s="1"/>
  <c r="F642" i="14"/>
  <c r="G642" i="14" s="1"/>
  <c r="F643" i="14"/>
  <c r="G643" i="14" s="1"/>
  <c r="F644" i="14"/>
  <c r="G644" i="14" s="1"/>
  <c r="F645" i="14"/>
  <c r="G645" i="14" s="1"/>
  <c r="F646" i="14"/>
  <c r="G646" i="14" s="1"/>
  <c r="F647" i="14"/>
  <c r="G647" i="14" s="1"/>
  <c r="F648" i="14"/>
  <c r="G648" i="14" s="1"/>
  <c r="F649" i="14"/>
  <c r="G649" i="14" s="1"/>
  <c r="F650" i="14"/>
  <c r="G650" i="14" s="1"/>
  <c r="F651" i="14"/>
  <c r="G651" i="14" s="1"/>
  <c r="F652" i="14"/>
  <c r="G652" i="14" s="1"/>
  <c r="F653" i="14"/>
  <c r="G653" i="14" s="1"/>
  <c r="F654" i="14"/>
  <c r="G654" i="14"/>
  <c r="F655" i="14"/>
  <c r="G655" i="14" s="1"/>
  <c r="F656" i="14"/>
  <c r="G656" i="14" s="1"/>
  <c r="F657" i="14"/>
  <c r="G657" i="14" s="1"/>
  <c r="F658" i="14"/>
  <c r="G658" i="14"/>
  <c r="F659" i="14"/>
  <c r="G659" i="14" s="1"/>
  <c r="F660" i="14"/>
  <c r="G660" i="14" s="1"/>
  <c r="F661" i="14"/>
  <c r="G661" i="14" s="1"/>
  <c r="F662" i="14"/>
  <c r="G662" i="14" s="1"/>
  <c r="F663" i="14"/>
  <c r="G663" i="14"/>
  <c r="F664" i="14"/>
  <c r="G664" i="14" s="1"/>
  <c r="F665" i="14"/>
  <c r="G665" i="14" s="1"/>
  <c r="F666" i="14"/>
  <c r="G666" i="14" s="1"/>
  <c r="F667" i="14"/>
  <c r="G667" i="14" s="1"/>
  <c r="F668" i="14"/>
  <c r="G668" i="14" s="1"/>
  <c r="F669" i="14"/>
  <c r="G669" i="14" s="1"/>
  <c r="F670" i="14"/>
  <c r="G670" i="14" s="1"/>
  <c r="F671" i="14"/>
  <c r="G671" i="14" s="1"/>
  <c r="F672" i="14"/>
  <c r="G672" i="14" s="1"/>
  <c r="F673" i="14"/>
  <c r="G673" i="14"/>
  <c r="F674" i="14"/>
  <c r="G674" i="14" s="1"/>
  <c r="F675" i="14"/>
  <c r="G675" i="14" s="1"/>
  <c r="F676" i="14"/>
  <c r="G676" i="14" s="1"/>
  <c r="F677" i="14"/>
  <c r="G677" i="14" s="1"/>
  <c r="F678" i="14"/>
  <c r="G678" i="14"/>
  <c r="F679" i="14"/>
  <c r="G679" i="14" s="1"/>
  <c r="F680" i="14"/>
  <c r="G680" i="14" s="1"/>
  <c r="F681" i="14"/>
  <c r="G681" i="14"/>
  <c r="F682" i="14"/>
  <c r="G682" i="14" s="1"/>
  <c r="F683" i="14"/>
  <c r="G683" i="14" s="1"/>
  <c r="F684" i="14"/>
  <c r="G684" i="14"/>
  <c r="F685" i="14"/>
  <c r="G685" i="14" s="1"/>
  <c r="F686" i="14"/>
  <c r="G686" i="14" s="1"/>
  <c r="F687" i="14"/>
  <c r="G687" i="14" s="1"/>
  <c r="F688" i="14"/>
  <c r="G688" i="14" s="1"/>
  <c r="F689" i="14"/>
  <c r="G689" i="14" s="1"/>
  <c r="F690" i="14"/>
  <c r="G690" i="14" s="1"/>
  <c r="F691" i="14"/>
  <c r="G691" i="14" s="1"/>
  <c r="F692" i="14"/>
  <c r="G692" i="14" s="1"/>
  <c r="F693" i="14"/>
  <c r="G693" i="14" s="1"/>
  <c r="F694" i="14"/>
  <c r="G694" i="14" s="1"/>
  <c r="F695" i="14"/>
  <c r="G695" i="14" s="1"/>
  <c r="F696" i="14"/>
  <c r="G696" i="14"/>
  <c r="F697" i="14"/>
  <c r="G697" i="14" s="1"/>
  <c r="F698" i="14"/>
  <c r="G698" i="14" s="1"/>
  <c r="F699" i="14"/>
  <c r="G699" i="14" s="1"/>
  <c r="F700" i="14"/>
  <c r="G700" i="14"/>
  <c r="F701" i="14"/>
  <c r="G701" i="14" s="1"/>
  <c r="F702" i="14"/>
  <c r="G702" i="14" s="1"/>
  <c r="F703" i="14"/>
  <c r="G703" i="14" s="1"/>
  <c r="F704" i="14"/>
  <c r="G704" i="14" s="1"/>
  <c r="F705" i="14"/>
  <c r="G705" i="14" s="1"/>
  <c r="F706" i="14"/>
  <c r="G706" i="14"/>
  <c r="F707" i="14"/>
  <c r="G707" i="14" s="1"/>
  <c r="F708" i="14"/>
  <c r="G708" i="14" s="1"/>
  <c r="F709" i="14"/>
  <c r="G709" i="14" s="1"/>
  <c r="F710" i="14"/>
  <c r="G710" i="14" s="1"/>
  <c r="F711" i="14"/>
  <c r="G711" i="14"/>
  <c r="F712" i="14"/>
  <c r="G712" i="14" s="1"/>
  <c r="F713" i="14"/>
  <c r="G713" i="14" s="1"/>
  <c r="F714" i="14"/>
  <c r="G714" i="14" s="1"/>
  <c r="F715" i="14"/>
  <c r="G715" i="14" s="1"/>
  <c r="F716" i="14"/>
  <c r="G716" i="14" s="1"/>
  <c r="F717" i="14"/>
  <c r="G717" i="14" s="1"/>
  <c r="F718" i="14"/>
  <c r="G718" i="14" s="1"/>
  <c r="F719" i="14"/>
  <c r="G719" i="14" s="1"/>
  <c r="F720" i="14"/>
  <c r="G720" i="14" s="1"/>
  <c r="F721" i="14"/>
  <c r="G721" i="14"/>
  <c r="F722" i="14"/>
  <c r="G722" i="14" s="1"/>
  <c r="F723" i="14"/>
  <c r="G723" i="14" s="1"/>
  <c r="F724" i="14"/>
  <c r="G724" i="14" s="1"/>
  <c r="F725" i="14"/>
  <c r="G725" i="14" s="1"/>
  <c r="F726" i="14"/>
  <c r="G726" i="14" s="1"/>
  <c r="F727" i="14"/>
  <c r="G727" i="14" s="1"/>
  <c r="F728" i="14"/>
  <c r="G728" i="14" s="1"/>
  <c r="F729" i="14"/>
  <c r="G729" i="14" s="1"/>
  <c r="F730" i="14"/>
  <c r="G730" i="14"/>
  <c r="F731" i="14"/>
  <c r="G731" i="14" s="1"/>
  <c r="F732" i="14"/>
  <c r="G732" i="14" s="1"/>
  <c r="F733" i="14"/>
  <c r="G733" i="14" s="1"/>
  <c r="F734" i="14"/>
  <c r="G734" i="14" s="1"/>
  <c r="F735" i="14"/>
  <c r="G735" i="14" s="1"/>
  <c r="F736" i="14"/>
  <c r="G736" i="14" s="1"/>
  <c r="F737" i="14"/>
  <c r="G737" i="14" s="1"/>
  <c r="F738" i="14"/>
  <c r="G738" i="14"/>
  <c r="F739" i="14"/>
  <c r="G739" i="14" s="1"/>
  <c r="F740" i="14"/>
  <c r="G740" i="14" s="1"/>
  <c r="F741" i="14"/>
  <c r="G741" i="14" s="1"/>
  <c r="F742" i="14"/>
  <c r="G742" i="14" s="1"/>
  <c r="F743" i="14"/>
  <c r="G743" i="14" s="1"/>
  <c r="F744" i="14"/>
  <c r="G744" i="14" s="1"/>
  <c r="F745" i="14"/>
  <c r="G745" i="14" s="1"/>
  <c r="F746" i="14"/>
  <c r="G746" i="14" s="1"/>
  <c r="F747" i="14"/>
  <c r="G747" i="14" s="1"/>
  <c r="F748" i="14"/>
  <c r="G748" i="14" s="1"/>
  <c r="F749" i="14"/>
  <c r="G749" i="14" s="1"/>
  <c r="F750" i="14"/>
  <c r="G750" i="14" s="1"/>
  <c r="F751" i="14"/>
  <c r="G751" i="14" s="1"/>
  <c r="F752" i="14"/>
  <c r="G752" i="14" s="1"/>
  <c r="F753" i="14"/>
  <c r="G753" i="14" s="1"/>
  <c r="F754" i="14"/>
  <c r="G754" i="14"/>
  <c r="F755" i="14"/>
  <c r="G755" i="14" s="1"/>
  <c r="F756" i="14"/>
  <c r="G756" i="14"/>
  <c r="F757" i="14"/>
  <c r="G757" i="14" s="1"/>
  <c r="F758" i="14"/>
  <c r="G758" i="14" s="1"/>
  <c r="F759" i="14"/>
  <c r="G759" i="14" s="1"/>
  <c r="F760" i="14"/>
  <c r="G760" i="14" s="1"/>
  <c r="F761" i="14"/>
  <c r="G761" i="14" s="1"/>
  <c r="F762" i="14"/>
  <c r="G762" i="14" s="1"/>
  <c r="F763" i="14"/>
  <c r="G763" i="14" s="1"/>
  <c r="F764" i="14"/>
  <c r="G764" i="14" s="1"/>
  <c r="F765" i="14"/>
  <c r="G765" i="14" s="1"/>
  <c r="F766" i="14"/>
  <c r="G766" i="14" s="1"/>
  <c r="F767" i="14"/>
  <c r="G767" i="14" s="1"/>
  <c r="F768" i="14"/>
  <c r="G768" i="14" s="1"/>
  <c r="F769" i="14"/>
  <c r="G769" i="14"/>
  <c r="F770" i="14"/>
  <c r="G770" i="14" s="1"/>
  <c r="F771" i="14"/>
  <c r="G771" i="14" s="1"/>
  <c r="F772" i="14"/>
  <c r="G772" i="14" s="1"/>
  <c r="F773" i="14"/>
  <c r="G773" i="14" s="1"/>
  <c r="F774" i="14"/>
  <c r="G774" i="14" s="1"/>
  <c r="F775" i="14"/>
  <c r="G775" i="14" s="1"/>
  <c r="F776" i="14"/>
  <c r="G776" i="14" s="1"/>
  <c r="F777" i="14"/>
  <c r="G777" i="14" s="1"/>
  <c r="F778" i="14"/>
  <c r="G778" i="14" s="1"/>
  <c r="F779" i="14"/>
  <c r="G779" i="14" s="1"/>
  <c r="F780" i="14"/>
  <c r="G780" i="14" s="1"/>
  <c r="F781" i="14"/>
  <c r="G781" i="14" s="1"/>
  <c r="F782" i="14"/>
  <c r="G782" i="14" s="1"/>
  <c r="F783" i="14"/>
  <c r="G783" i="14"/>
  <c r="F784" i="14"/>
  <c r="G784" i="14" s="1"/>
  <c r="F785" i="14"/>
  <c r="G785" i="14" s="1"/>
  <c r="F786" i="14"/>
  <c r="G786" i="14" s="1"/>
  <c r="F787" i="14"/>
  <c r="G787" i="14" s="1"/>
  <c r="F788" i="14"/>
  <c r="G788" i="14" s="1"/>
  <c r="F789" i="14"/>
  <c r="G789" i="14"/>
  <c r="F790" i="14"/>
  <c r="G790" i="14" s="1"/>
  <c r="F791" i="14"/>
  <c r="G791" i="14" s="1"/>
  <c r="F792" i="14"/>
  <c r="G792" i="14" s="1"/>
  <c r="F793" i="14"/>
  <c r="G793" i="14" s="1"/>
  <c r="F794" i="14"/>
  <c r="G794" i="14" s="1"/>
  <c r="F795" i="14"/>
  <c r="G795" i="14" s="1"/>
  <c r="F796" i="14"/>
  <c r="G796" i="14" s="1"/>
  <c r="F797" i="14"/>
  <c r="G797" i="14" s="1"/>
  <c r="F798" i="14"/>
  <c r="G798" i="14" s="1"/>
  <c r="F799" i="14"/>
  <c r="G799" i="14"/>
  <c r="F800" i="14"/>
  <c r="G800" i="14" s="1"/>
  <c r="F801" i="14"/>
  <c r="G801" i="14" s="1"/>
  <c r="F802" i="14"/>
  <c r="G802" i="14" s="1"/>
  <c r="F803" i="14"/>
  <c r="G803" i="14" s="1"/>
  <c r="F804" i="14"/>
  <c r="G804" i="14" s="1"/>
  <c r="F805" i="14"/>
  <c r="G805" i="14" s="1"/>
  <c r="F806" i="14"/>
  <c r="G806" i="14" s="1"/>
  <c r="F807" i="14"/>
  <c r="G807" i="14" s="1"/>
  <c r="F808" i="14"/>
  <c r="G808" i="14" s="1"/>
  <c r="F809" i="14"/>
  <c r="G809" i="14" s="1"/>
  <c r="F810" i="14"/>
  <c r="G810" i="14" s="1"/>
  <c r="F811" i="14"/>
  <c r="G811" i="14" s="1"/>
  <c r="F812" i="14"/>
  <c r="G812" i="14" s="1"/>
  <c r="F813" i="14"/>
  <c r="G813" i="14" s="1"/>
  <c r="F814" i="14"/>
  <c r="G814" i="14" s="1"/>
  <c r="F815" i="14"/>
  <c r="G815" i="14" s="1"/>
  <c r="F816" i="14"/>
  <c r="G816" i="14" s="1"/>
  <c r="F817" i="14"/>
  <c r="G817" i="14" s="1"/>
  <c r="F818" i="14"/>
  <c r="G818" i="14" s="1"/>
  <c r="F819" i="14"/>
  <c r="G819" i="14" s="1"/>
  <c r="F820" i="14"/>
  <c r="G820" i="14" s="1"/>
  <c r="F821" i="14"/>
  <c r="G821" i="14" s="1"/>
  <c r="F822" i="14"/>
  <c r="G822" i="14" s="1"/>
  <c r="F823" i="14"/>
  <c r="G823" i="14" s="1"/>
  <c r="F824" i="14"/>
  <c r="G824" i="14" s="1"/>
  <c r="F825" i="14"/>
  <c r="G825" i="14" s="1"/>
  <c r="F826" i="14"/>
  <c r="G826" i="14" s="1"/>
  <c r="F827" i="14"/>
  <c r="G827" i="14" s="1"/>
  <c r="F828" i="14"/>
  <c r="G828" i="14" s="1"/>
  <c r="F829" i="14"/>
  <c r="G829" i="14" s="1"/>
  <c r="F830" i="14"/>
  <c r="G830" i="14" s="1"/>
  <c r="F831" i="14"/>
  <c r="G831" i="14" s="1"/>
  <c r="F832" i="14"/>
  <c r="G832" i="14" s="1"/>
  <c r="F833" i="14"/>
  <c r="G833" i="14" s="1"/>
  <c r="F834" i="14"/>
  <c r="G834" i="14" s="1"/>
  <c r="F835" i="14"/>
  <c r="G835" i="14"/>
  <c r="F836" i="14"/>
  <c r="G836" i="14" s="1"/>
  <c r="F837" i="14"/>
  <c r="G837" i="14" s="1"/>
  <c r="F838" i="14"/>
  <c r="G838" i="14" s="1"/>
  <c r="F839" i="14"/>
  <c r="G839" i="14" s="1"/>
  <c r="F840" i="14"/>
  <c r="G840" i="14" s="1"/>
  <c r="F841" i="14"/>
  <c r="G841" i="14" s="1"/>
  <c r="F842" i="14"/>
  <c r="G842" i="14" s="1"/>
  <c r="F843" i="14"/>
  <c r="G843" i="14" s="1"/>
  <c r="F844" i="14"/>
  <c r="G844" i="14"/>
  <c r="F845" i="14"/>
  <c r="G845" i="14" s="1"/>
  <c r="F846" i="14"/>
  <c r="G846" i="14" s="1"/>
  <c r="F847" i="14"/>
  <c r="G847" i="14" s="1"/>
  <c r="F848" i="14"/>
  <c r="G848" i="14" s="1"/>
  <c r="F849" i="14"/>
  <c r="G849" i="14" s="1"/>
  <c r="F850" i="14"/>
  <c r="G850" i="14" s="1"/>
  <c r="F851" i="14"/>
  <c r="G851" i="14" s="1"/>
  <c r="F852" i="14"/>
  <c r="G852" i="14" s="1"/>
  <c r="F853" i="14"/>
  <c r="G853" i="14" s="1"/>
  <c r="F854" i="14"/>
  <c r="G854" i="14" s="1"/>
  <c r="F855" i="14"/>
  <c r="G855" i="14"/>
  <c r="F856" i="14"/>
  <c r="G856" i="14" s="1"/>
  <c r="F857" i="14"/>
  <c r="G857" i="14" s="1"/>
  <c r="F858" i="14"/>
  <c r="G858" i="14" s="1"/>
  <c r="F859" i="14"/>
  <c r="G859" i="14" s="1"/>
  <c r="F860" i="14"/>
  <c r="G860" i="14" s="1"/>
  <c r="F861" i="14"/>
  <c r="G861" i="14" s="1"/>
  <c r="F862" i="14"/>
  <c r="G862" i="14" s="1"/>
  <c r="F863" i="14"/>
  <c r="G863" i="14" s="1"/>
  <c r="F864" i="14"/>
  <c r="G864" i="14"/>
  <c r="F865" i="14"/>
  <c r="G865" i="14" s="1"/>
  <c r="F866" i="14"/>
  <c r="G866" i="14" s="1"/>
  <c r="F867" i="14"/>
  <c r="G867" i="14" s="1"/>
  <c r="F868" i="14"/>
  <c r="G868" i="14" s="1"/>
  <c r="F869" i="14"/>
  <c r="G869" i="14" s="1"/>
  <c r="F870" i="14"/>
  <c r="G870" i="14" s="1"/>
  <c r="F871" i="14"/>
  <c r="G871" i="14"/>
  <c r="F872" i="14"/>
  <c r="G872" i="14" s="1"/>
  <c r="F873" i="14"/>
  <c r="G873" i="14" s="1"/>
  <c r="F874" i="14"/>
  <c r="G874" i="14" s="1"/>
  <c r="F875" i="14"/>
  <c r="G875" i="14" s="1"/>
  <c r="F876" i="14"/>
  <c r="G876" i="14" s="1"/>
  <c r="F877" i="14"/>
  <c r="G877" i="14" s="1"/>
  <c r="F878" i="14"/>
  <c r="G878" i="14" s="1"/>
  <c r="F879" i="14"/>
  <c r="G879" i="14" s="1"/>
  <c r="F880" i="14"/>
  <c r="G880" i="14" s="1"/>
  <c r="F881" i="14"/>
  <c r="G881" i="14" s="1"/>
  <c r="F882" i="14"/>
  <c r="G882" i="14"/>
  <c r="F883" i="14"/>
  <c r="G883" i="14" s="1"/>
  <c r="F884" i="14"/>
  <c r="G884" i="14" s="1"/>
  <c r="F885" i="14"/>
  <c r="G885" i="14" s="1"/>
  <c r="F886" i="14"/>
  <c r="G886" i="14" s="1"/>
  <c r="F887" i="14"/>
  <c r="G887" i="14" s="1"/>
  <c r="F888" i="14"/>
  <c r="G888" i="14" s="1"/>
  <c r="F889" i="14"/>
  <c r="G889" i="14" s="1"/>
  <c r="F890" i="14"/>
  <c r="G890" i="14" s="1"/>
  <c r="F891" i="14"/>
  <c r="G891" i="14" s="1"/>
  <c r="F892" i="14"/>
  <c r="G892" i="14" s="1"/>
  <c r="F893" i="14"/>
  <c r="G893" i="14" s="1"/>
  <c r="F894" i="14"/>
  <c r="G894" i="14" s="1"/>
  <c r="F895" i="14"/>
  <c r="G895" i="14" s="1"/>
  <c r="F896" i="14"/>
  <c r="G896" i="14" s="1"/>
  <c r="F897" i="14"/>
  <c r="G897" i="14"/>
  <c r="F898" i="14"/>
  <c r="G898" i="14" s="1"/>
  <c r="F899" i="14"/>
  <c r="G899" i="14" s="1"/>
  <c r="F900" i="14"/>
  <c r="G900" i="14" s="1"/>
  <c r="F901" i="14"/>
  <c r="G901" i="14" s="1"/>
  <c r="F902" i="14"/>
  <c r="G902" i="14" s="1"/>
  <c r="F903" i="14"/>
  <c r="G903" i="14" s="1"/>
  <c r="F904" i="14"/>
  <c r="G904" i="14" s="1"/>
  <c r="F905" i="14"/>
  <c r="G905" i="14" s="1"/>
  <c r="F906" i="14"/>
  <c r="G906" i="14"/>
  <c r="F907" i="14"/>
  <c r="G907" i="14" s="1"/>
  <c r="F908" i="14"/>
  <c r="G908" i="14" s="1"/>
  <c r="F909" i="14"/>
  <c r="G909" i="14" s="1"/>
  <c r="F910" i="14"/>
  <c r="G910" i="14" s="1"/>
  <c r="F911" i="14"/>
  <c r="G911" i="14" s="1"/>
  <c r="F912" i="14"/>
  <c r="G912" i="14" s="1"/>
  <c r="F913" i="14"/>
  <c r="G913" i="14"/>
  <c r="F914" i="14"/>
  <c r="G914" i="14" s="1"/>
  <c r="F915" i="14"/>
  <c r="G915" i="14"/>
  <c r="F916" i="14"/>
  <c r="G916" i="14" s="1"/>
  <c r="F917" i="14"/>
  <c r="G917" i="14" s="1"/>
  <c r="F918" i="14"/>
  <c r="G918" i="14" s="1"/>
  <c r="F919" i="14"/>
  <c r="G919" i="14" s="1"/>
  <c r="F920" i="14"/>
  <c r="G920" i="14" s="1"/>
  <c r="F921" i="14"/>
  <c r="G921" i="14" s="1"/>
  <c r="F922" i="14"/>
  <c r="G922" i="14" s="1"/>
  <c r="F923" i="14"/>
  <c r="G923" i="14" s="1"/>
  <c r="F924" i="14"/>
  <c r="G924" i="14" s="1"/>
  <c r="F925" i="14"/>
  <c r="G925" i="14" s="1"/>
  <c r="F926" i="14"/>
  <c r="G926" i="14" s="1"/>
  <c r="F927" i="14"/>
  <c r="G927" i="14"/>
  <c r="F928" i="14"/>
  <c r="G928" i="14" s="1"/>
  <c r="F929" i="14"/>
  <c r="G929" i="14" s="1"/>
  <c r="F930" i="14"/>
  <c r="G930" i="14" s="1"/>
  <c r="F931" i="14"/>
  <c r="G931" i="14" s="1"/>
  <c r="F932" i="14"/>
  <c r="G932" i="14" s="1"/>
  <c r="F933" i="14"/>
  <c r="G933" i="14" s="1"/>
  <c r="F934" i="14"/>
  <c r="G934" i="14" s="1"/>
  <c r="F935" i="14"/>
  <c r="G935" i="14" s="1"/>
  <c r="F936" i="14"/>
  <c r="G936" i="14"/>
  <c r="F937" i="14"/>
  <c r="G937" i="14" s="1"/>
  <c r="F938" i="14"/>
  <c r="G938" i="14" s="1"/>
  <c r="F939" i="14"/>
  <c r="G939" i="14" s="1"/>
  <c r="F940" i="14"/>
  <c r="G940" i="14"/>
  <c r="F941" i="14"/>
  <c r="G941" i="14" s="1"/>
  <c r="F942" i="14"/>
  <c r="G942" i="14"/>
  <c r="F943" i="14"/>
  <c r="G943" i="14" s="1"/>
  <c r="F944" i="14"/>
  <c r="G944" i="14" s="1"/>
  <c r="F945" i="14"/>
  <c r="G945" i="14" s="1"/>
  <c r="F946" i="14"/>
  <c r="G946" i="14" s="1"/>
  <c r="F947" i="14"/>
  <c r="G947" i="14" s="1"/>
  <c r="F948" i="14"/>
  <c r="G948" i="14" s="1"/>
  <c r="F949" i="14"/>
  <c r="G949" i="14" s="1"/>
  <c r="F950" i="14"/>
  <c r="G950" i="14" s="1"/>
  <c r="F951" i="14"/>
  <c r="G951" i="14" s="1"/>
  <c r="F952" i="14"/>
  <c r="G952" i="14" s="1"/>
  <c r="F953" i="14"/>
  <c r="G953" i="14" s="1"/>
  <c r="F954" i="14"/>
  <c r="G954" i="14" s="1"/>
  <c r="F955" i="14"/>
  <c r="G955" i="14" s="1"/>
  <c r="F956" i="14"/>
  <c r="G956" i="14" s="1"/>
  <c r="F957" i="14"/>
  <c r="G957" i="14" s="1"/>
  <c r="F958" i="14"/>
  <c r="G958" i="14" s="1"/>
  <c r="F959" i="14"/>
  <c r="G959" i="14" s="1"/>
  <c r="F960" i="14"/>
  <c r="G960" i="14" s="1"/>
  <c r="F961" i="14"/>
  <c r="G961" i="14" s="1"/>
  <c r="F962" i="14"/>
  <c r="G962" i="14" s="1"/>
  <c r="F963" i="14"/>
  <c r="G963" i="14" s="1"/>
  <c r="F964" i="14"/>
  <c r="G964" i="14" s="1"/>
  <c r="F965" i="14"/>
  <c r="G965" i="14" s="1"/>
  <c r="F966" i="14"/>
  <c r="G966" i="14" s="1"/>
  <c r="F967" i="14"/>
  <c r="G967" i="14"/>
  <c r="F968" i="14"/>
  <c r="G968" i="14" s="1"/>
  <c r="F969" i="14"/>
  <c r="G969" i="14" s="1"/>
  <c r="F970" i="14"/>
  <c r="G970" i="14" s="1"/>
  <c r="F971" i="14"/>
  <c r="G971" i="14" s="1"/>
  <c r="F972" i="14"/>
  <c r="G972" i="14"/>
  <c r="F973" i="14"/>
  <c r="G973" i="14" s="1"/>
  <c r="F974" i="14"/>
  <c r="G974" i="14" s="1"/>
  <c r="F975" i="14"/>
  <c r="G975" i="14" s="1"/>
  <c r="F976" i="14"/>
  <c r="G976" i="14" s="1"/>
  <c r="F977" i="14"/>
  <c r="G977" i="14" s="1"/>
  <c r="F978" i="14"/>
  <c r="G978" i="14" s="1"/>
  <c r="F979" i="14"/>
  <c r="G979" i="14" s="1"/>
  <c r="F980" i="14"/>
  <c r="G980" i="14" s="1"/>
  <c r="F981" i="14"/>
  <c r="G981" i="14" s="1"/>
  <c r="F982" i="14"/>
  <c r="G982" i="14" s="1"/>
  <c r="F983" i="14"/>
  <c r="G983" i="14" s="1"/>
  <c r="F984" i="14"/>
  <c r="G984" i="14" s="1"/>
  <c r="F985" i="14"/>
  <c r="G985" i="14" s="1"/>
  <c r="F986" i="14"/>
  <c r="G986" i="14" s="1"/>
  <c r="F987" i="14"/>
  <c r="G987" i="14" s="1"/>
  <c r="F988" i="14"/>
  <c r="G988" i="14" s="1"/>
  <c r="F989" i="14"/>
  <c r="G989" i="14" s="1"/>
  <c r="F990" i="14"/>
  <c r="G990" i="14"/>
  <c r="F991" i="14"/>
  <c r="G991" i="14" s="1"/>
  <c r="F992" i="14"/>
  <c r="G992" i="14" s="1"/>
  <c r="F993" i="14"/>
  <c r="G993" i="14" s="1"/>
  <c r="F994" i="14"/>
  <c r="G994" i="14" s="1"/>
  <c r="F995" i="14"/>
  <c r="G995" i="14" s="1"/>
  <c r="F996" i="14"/>
  <c r="G996" i="14" s="1"/>
  <c r="F997" i="14"/>
  <c r="G997" i="14"/>
  <c r="F998" i="14"/>
  <c r="G998" i="14" s="1"/>
  <c r="F999" i="14"/>
  <c r="G999" i="14" s="1"/>
  <c r="F1000" i="14"/>
  <c r="G1000" i="14" s="1"/>
  <c r="F1001" i="14"/>
  <c r="G1001" i="14" s="1"/>
  <c r="F1002" i="14"/>
  <c r="G1002" i="14" s="1"/>
  <c r="F1003" i="14"/>
  <c r="G1003" i="14"/>
  <c r="F1004" i="14"/>
  <c r="G1004" i="14" s="1"/>
  <c r="F1005" i="14"/>
  <c r="G1005" i="14" s="1"/>
  <c r="F1006" i="14"/>
  <c r="G1006" i="14"/>
  <c r="F1007" i="14"/>
  <c r="G1007" i="14" s="1"/>
  <c r="F1008" i="14"/>
  <c r="G1008" i="14" s="1"/>
  <c r="F1009" i="14"/>
  <c r="G1009" i="14" s="1"/>
  <c r="F1010" i="14"/>
  <c r="G1010" i="14" s="1"/>
  <c r="F1011" i="14"/>
  <c r="G1011" i="14" s="1"/>
  <c r="F1012" i="14"/>
  <c r="G1012" i="14"/>
  <c r="F1013" i="14"/>
  <c r="G1013" i="14" s="1"/>
  <c r="F1014" i="14"/>
  <c r="G1014" i="14" s="1"/>
  <c r="F1015" i="14"/>
  <c r="G1015" i="14" s="1"/>
  <c r="F1016" i="14"/>
  <c r="G1016" i="14" s="1"/>
  <c r="F1017" i="14"/>
  <c r="G1017" i="14" s="1"/>
  <c r="F1018" i="14"/>
  <c r="G1018" i="14" s="1"/>
  <c r="F1019" i="14"/>
  <c r="G1019" i="14" s="1"/>
  <c r="F1020" i="14"/>
  <c r="G1020" i="14" s="1"/>
  <c r="F1021" i="14"/>
  <c r="G1021" i="14" s="1"/>
  <c r="F1022" i="14"/>
  <c r="G1022" i="14" s="1"/>
  <c r="F1023" i="14"/>
  <c r="G1023" i="14" s="1"/>
  <c r="F1024" i="14"/>
  <c r="G1024" i="14" s="1"/>
  <c r="F1025" i="14"/>
  <c r="G1025" i="14" s="1"/>
  <c r="F1026" i="14"/>
  <c r="G1026" i="14" s="1"/>
  <c r="F1027" i="14"/>
  <c r="G1027" i="14" s="1"/>
  <c r="F1028" i="14"/>
  <c r="G1028" i="14" s="1"/>
  <c r="F1029" i="14"/>
  <c r="G1029" i="14" s="1"/>
  <c r="F1030" i="14"/>
  <c r="G1030" i="14" s="1"/>
  <c r="F1031" i="14"/>
  <c r="G1031" i="14" s="1"/>
  <c r="F1032" i="14"/>
  <c r="G1032" i="14" s="1"/>
  <c r="F1033" i="14"/>
  <c r="G1033" i="14" s="1"/>
  <c r="F1034" i="14"/>
  <c r="G1034" i="14" s="1"/>
  <c r="F1035" i="14"/>
  <c r="G1035" i="14" s="1"/>
  <c r="F1036" i="14"/>
  <c r="G1036" i="14" s="1"/>
  <c r="F1037" i="14"/>
  <c r="G1037" i="14" s="1"/>
  <c r="F1038" i="14"/>
  <c r="G1038" i="14" s="1"/>
  <c r="F1039" i="14"/>
  <c r="G1039" i="14" s="1"/>
  <c r="F1040" i="14"/>
  <c r="G1040" i="14" s="1"/>
  <c r="F1041" i="14"/>
  <c r="G1041" i="14" s="1"/>
  <c r="F1042" i="14"/>
  <c r="G1042" i="14" s="1"/>
  <c r="F1043" i="14"/>
  <c r="G1043" i="14" s="1"/>
  <c r="F1044" i="14"/>
  <c r="G1044" i="14" s="1"/>
  <c r="F1045" i="14"/>
  <c r="G1045" i="14" s="1"/>
  <c r="F1046" i="14"/>
  <c r="G1046" i="14" s="1"/>
  <c r="F1047" i="14"/>
  <c r="G1047" i="14"/>
  <c r="F1048" i="14"/>
  <c r="G1048" i="14" s="1"/>
  <c r="F1049" i="14"/>
  <c r="G1049" i="14" s="1"/>
  <c r="F1050" i="14"/>
  <c r="G1050" i="14" s="1"/>
  <c r="F1051" i="14"/>
  <c r="G1051" i="14" s="1"/>
  <c r="F1052" i="14"/>
  <c r="G1052" i="14" s="1"/>
  <c r="F1053" i="14"/>
  <c r="G1053" i="14" s="1"/>
  <c r="F1054" i="14"/>
  <c r="G1054" i="14" s="1"/>
  <c r="F1055" i="14"/>
  <c r="G1055" i="14" s="1"/>
  <c r="F1056" i="14"/>
  <c r="G1056" i="14" s="1"/>
  <c r="F1057" i="14"/>
  <c r="G1057" i="14" s="1"/>
  <c r="F1058" i="14"/>
  <c r="G1058" i="14" s="1"/>
  <c r="F1059" i="14"/>
  <c r="G1059" i="14"/>
  <c r="F1060" i="14"/>
  <c r="G1060" i="14" s="1"/>
  <c r="F1061" i="14"/>
  <c r="G1061" i="14" s="1"/>
  <c r="F1062" i="14"/>
  <c r="G1062" i="14" s="1"/>
  <c r="F1063" i="14"/>
  <c r="G1063" i="14" s="1"/>
  <c r="F1064" i="14"/>
  <c r="G1064" i="14" s="1"/>
  <c r="F1065" i="14"/>
  <c r="G1065" i="14" s="1"/>
  <c r="F1066" i="14"/>
  <c r="G1066" i="14" s="1"/>
  <c r="F1067" i="14"/>
  <c r="G1067" i="14" s="1"/>
  <c r="F1068" i="14"/>
  <c r="G1068" i="14" s="1"/>
  <c r="F1069" i="14"/>
  <c r="G1069" i="14"/>
  <c r="F1070" i="14"/>
  <c r="G1070" i="14" s="1"/>
  <c r="F1071" i="14"/>
  <c r="G1071" i="14"/>
  <c r="F1072" i="14"/>
  <c r="G1072" i="14" s="1"/>
  <c r="F1073" i="14"/>
  <c r="G1073" i="14" s="1"/>
  <c r="F1074" i="14"/>
  <c r="G1074" i="14"/>
  <c r="F1075" i="14"/>
  <c r="G1075" i="14" s="1"/>
  <c r="F1076" i="14"/>
  <c r="G1076" i="14" s="1"/>
  <c r="F1077" i="14"/>
  <c r="G1077" i="14" s="1"/>
  <c r="F1078" i="14"/>
  <c r="G1078" i="14" s="1"/>
  <c r="F1079" i="14"/>
  <c r="G1079" i="14" s="1"/>
  <c r="F1080" i="14"/>
  <c r="G1080" i="14" s="1"/>
  <c r="F1081" i="14"/>
  <c r="G1081" i="14" s="1"/>
  <c r="F1082" i="14"/>
  <c r="G1082" i="14" s="1"/>
  <c r="F1083" i="14"/>
  <c r="G1083" i="14" s="1"/>
  <c r="F1084" i="14"/>
  <c r="G1084" i="14" s="1"/>
  <c r="F1085" i="14"/>
  <c r="G1085" i="14" s="1"/>
  <c r="F1086" i="14"/>
  <c r="G1086" i="14" s="1"/>
  <c r="F1087" i="14"/>
  <c r="G1087" i="14" s="1"/>
  <c r="F1088" i="14"/>
  <c r="G1088" i="14" s="1"/>
  <c r="F1089" i="14"/>
  <c r="G1089" i="14" s="1"/>
  <c r="F1090" i="14"/>
  <c r="G1090" i="14" s="1"/>
  <c r="F1091" i="14"/>
  <c r="G1091" i="14" s="1"/>
  <c r="F1092" i="14"/>
  <c r="G1092" i="14" s="1"/>
  <c r="F1093" i="14"/>
  <c r="G1093" i="14"/>
  <c r="F1094" i="14"/>
  <c r="G1094" i="14" s="1"/>
  <c r="F1095" i="14"/>
  <c r="G1095" i="14"/>
  <c r="F1096" i="14"/>
  <c r="G1096" i="14" s="1"/>
  <c r="F1097" i="14"/>
  <c r="G1097" i="14" s="1"/>
  <c r="F1098" i="14"/>
  <c r="G1098" i="14"/>
  <c r="F1099" i="14"/>
  <c r="G1099" i="14" s="1"/>
  <c r="F1100" i="14"/>
  <c r="G1100" i="14" s="1"/>
  <c r="F1101" i="14"/>
  <c r="G1101" i="14" s="1"/>
  <c r="F1102" i="14"/>
  <c r="G1102" i="14" s="1"/>
  <c r="F1103" i="14"/>
  <c r="G1103" i="14" s="1"/>
  <c r="F1104" i="14"/>
  <c r="G1104" i="14" s="1"/>
  <c r="F1105" i="14"/>
  <c r="G1105" i="14" s="1"/>
  <c r="F1106" i="14"/>
  <c r="G1106" i="14" s="1"/>
  <c r="F1107" i="14"/>
  <c r="G1107" i="14" s="1"/>
  <c r="F1108" i="14"/>
  <c r="G1108" i="14" s="1"/>
  <c r="F1109" i="14"/>
  <c r="G1109" i="14" s="1"/>
  <c r="F1110" i="14"/>
  <c r="G1110" i="14" s="1"/>
  <c r="F1111" i="14"/>
  <c r="G1111" i="14" s="1"/>
  <c r="F1112" i="14"/>
  <c r="G1112" i="14" s="1"/>
  <c r="F1113" i="14"/>
  <c r="G1113" i="14" s="1"/>
  <c r="F1114" i="14"/>
  <c r="G1114" i="14" s="1"/>
  <c r="F1115" i="14"/>
  <c r="G1115" i="14" s="1"/>
  <c r="F1116" i="14"/>
  <c r="G1116" i="14"/>
  <c r="F1117" i="14"/>
  <c r="G1117" i="14" s="1"/>
  <c r="F1118" i="14"/>
  <c r="G1118" i="14" s="1"/>
  <c r="F1119" i="14"/>
  <c r="G1119" i="14" s="1"/>
  <c r="F1120" i="14"/>
  <c r="G1120" i="14" s="1"/>
  <c r="F1121" i="14"/>
  <c r="G1121" i="14" s="1"/>
  <c r="F1122" i="14"/>
  <c r="G1122" i="14"/>
  <c r="F1123" i="14"/>
  <c r="G1123" i="14" s="1"/>
  <c r="F1124" i="14"/>
  <c r="G1124" i="14" s="1"/>
  <c r="F1125" i="14"/>
  <c r="G1125" i="14" s="1"/>
  <c r="F1126" i="14"/>
  <c r="G1126" i="14" s="1"/>
  <c r="F1127" i="14"/>
  <c r="G1127" i="14" s="1"/>
  <c r="F1128" i="14"/>
  <c r="G1128" i="14" s="1"/>
  <c r="F1129" i="14"/>
  <c r="G1129" i="14" s="1"/>
  <c r="F1130" i="14"/>
  <c r="G1130" i="14" s="1"/>
  <c r="F1131" i="14"/>
  <c r="G1131" i="14"/>
  <c r="F1132" i="14"/>
  <c r="G1132" i="14" s="1"/>
  <c r="F1133" i="14"/>
  <c r="G1133" i="14" s="1"/>
  <c r="F1134" i="14"/>
  <c r="G1134" i="14" s="1"/>
  <c r="F1135" i="14"/>
  <c r="G1135" i="14" s="1"/>
  <c r="F1136" i="14"/>
  <c r="G1136" i="14" s="1"/>
  <c r="F1137" i="14"/>
  <c r="G1137" i="14" s="1"/>
  <c r="F1138" i="14"/>
  <c r="G1138" i="14" s="1"/>
  <c r="F1139" i="14"/>
  <c r="G1139" i="14" s="1"/>
  <c r="F1140" i="14"/>
  <c r="G1140" i="14"/>
  <c r="F1141" i="14"/>
  <c r="G1141" i="14" s="1"/>
  <c r="F1142" i="14"/>
  <c r="G1142" i="14" s="1"/>
  <c r="F1143" i="14"/>
  <c r="G1143" i="14" s="1"/>
  <c r="F1144" i="14"/>
  <c r="G1144" i="14" s="1"/>
  <c r="F1145" i="14"/>
  <c r="G1145" i="14" s="1"/>
  <c r="F1146" i="14"/>
  <c r="G1146" i="14" s="1"/>
  <c r="F1147" i="14"/>
  <c r="G1147" i="14" s="1"/>
  <c r="F1148" i="14"/>
  <c r="G1148" i="14" s="1"/>
  <c r="F1149" i="14"/>
  <c r="G1149" i="14" s="1"/>
  <c r="F1150" i="14"/>
  <c r="G1150" i="14" s="1"/>
  <c r="F1151" i="14"/>
  <c r="G1151" i="14" s="1"/>
  <c r="F1152" i="14"/>
  <c r="G1152" i="14"/>
  <c r="F1153" i="14"/>
  <c r="G1153" i="14" s="1"/>
  <c r="F1154" i="14"/>
  <c r="G1154" i="14" s="1"/>
  <c r="F1155" i="14"/>
  <c r="G1155" i="14" s="1"/>
  <c r="F1156" i="14"/>
  <c r="G1156" i="14" s="1"/>
  <c r="F1157" i="14"/>
  <c r="G1157" i="14" s="1"/>
  <c r="F1158" i="14"/>
  <c r="G1158" i="14" s="1"/>
  <c r="F1159" i="14"/>
  <c r="G1159" i="14" s="1"/>
  <c r="F1160" i="14"/>
  <c r="G1160" i="14" s="1"/>
  <c r="F1161" i="14"/>
  <c r="G1161" i="14"/>
  <c r="F1162" i="14"/>
  <c r="G1162" i="14" s="1"/>
  <c r="F1163" i="14"/>
  <c r="G1163" i="14" s="1"/>
  <c r="F1164" i="14"/>
  <c r="G1164" i="14" s="1"/>
  <c r="F1165" i="14"/>
  <c r="G1165" i="14" s="1"/>
  <c r="F1166" i="14"/>
  <c r="G1166" i="14"/>
  <c r="F1167" i="14"/>
  <c r="G1167" i="14" s="1"/>
  <c r="F1168" i="14"/>
  <c r="G1168" i="14" s="1"/>
  <c r="F1169" i="14"/>
  <c r="G1169" i="14" s="1"/>
  <c r="F1170" i="14"/>
  <c r="G1170" i="14" s="1"/>
  <c r="F1171" i="14"/>
  <c r="G1171" i="14" s="1"/>
  <c r="F1172" i="14"/>
  <c r="G1172" i="14" s="1"/>
  <c r="F1173" i="14"/>
  <c r="G1173" i="14" s="1"/>
  <c r="F1174" i="14"/>
  <c r="G1174" i="14" s="1"/>
  <c r="F1175" i="14"/>
  <c r="G1175" i="14" s="1"/>
  <c r="F1176" i="14"/>
  <c r="G1176" i="14"/>
  <c r="F1177" i="14"/>
  <c r="G1177" i="14" s="1"/>
  <c r="F1178" i="14"/>
  <c r="G1178" i="14" s="1"/>
  <c r="F1179" i="14"/>
  <c r="G1179" i="14" s="1"/>
  <c r="F1180" i="14"/>
  <c r="G1180" i="14" s="1"/>
  <c r="F1181" i="14"/>
  <c r="G1181" i="14"/>
  <c r="F1182" i="14"/>
  <c r="G1182" i="14" s="1"/>
  <c r="F1183" i="14"/>
  <c r="G1183" i="14" s="1"/>
  <c r="F1184" i="14"/>
  <c r="G1184" i="14" s="1"/>
  <c r="F1185" i="14"/>
  <c r="G1185" i="14" s="1"/>
  <c r="F1186" i="14"/>
  <c r="G1186" i="14" s="1"/>
  <c r="F1187" i="14"/>
  <c r="G1187" i="14" s="1"/>
  <c r="F1188" i="14"/>
  <c r="G1188" i="14" s="1"/>
  <c r="F1189" i="14"/>
  <c r="G1189" i="14" s="1"/>
  <c r="F1190" i="14"/>
  <c r="G1190" i="14" s="1"/>
  <c r="F1191" i="14"/>
  <c r="G1191" i="14"/>
  <c r="F1192" i="14"/>
  <c r="G1192" i="14" s="1"/>
  <c r="F1193" i="14"/>
  <c r="G1193" i="14" s="1"/>
  <c r="F1194" i="14"/>
  <c r="G1194" i="14" s="1"/>
  <c r="F1195" i="14"/>
  <c r="G1195" i="14"/>
  <c r="F1196" i="14"/>
  <c r="G1196" i="14" s="1"/>
  <c r="F1197" i="14"/>
  <c r="G1197" i="14" s="1"/>
  <c r="F1198" i="14"/>
  <c r="G1198" i="14" s="1"/>
  <c r="F1199" i="14"/>
  <c r="G1199" i="14"/>
  <c r="F1200" i="14"/>
  <c r="G1200" i="14" s="1"/>
  <c r="F1201" i="14"/>
  <c r="G1201" i="14" s="1"/>
  <c r="F1202" i="14"/>
  <c r="G1202" i="14" s="1"/>
  <c r="F1203" i="14"/>
  <c r="G1203" i="14" s="1"/>
  <c r="F1204" i="14"/>
  <c r="G1204" i="14" s="1"/>
  <c r="F1205" i="14"/>
  <c r="G1205" i="14" s="1"/>
  <c r="F1206" i="14"/>
  <c r="G1206" i="14" s="1"/>
  <c r="F1207" i="14"/>
  <c r="G1207" i="14"/>
  <c r="F1208" i="14"/>
  <c r="G1208" i="14" s="1"/>
  <c r="F1209" i="14"/>
  <c r="G1209" i="14" s="1"/>
  <c r="F1210" i="14"/>
  <c r="G1210" i="14" s="1"/>
  <c r="F1211" i="14"/>
  <c r="G1211" i="14" s="1"/>
  <c r="F1212" i="14"/>
  <c r="G1212" i="14" s="1"/>
  <c r="F1213" i="14"/>
  <c r="G1213" i="14" s="1"/>
  <c r="F1214" i="14"/>
  <c r="G1214" i="14" s="1"/>
  <c r="F1215" i="14"/>
  <c r="G1215" i="14" s="1"/>
  <c r="F1216" i="14"/>
  <c r="G1216" i="14" s="1"/>
  <c r="F1217" i="14"/>
  <c r="G1217" i="14"/>
  <c r="F1218" i="14"/>
  <c r="G1218" i="14"/>
  <c r="F1219" i="14"/>
  <c r="G1219" i="14"/>
  <c r="F1220" i="14"/>
  <c r="G1220" i="14" s="1"/>
  <c r="F1221" i="14"/>
  <c r="G1221" i="14"/>
  <c r="F1222" i="14"/>
  <c r="G1222" i="14" s="1"/>
  <c r="F1223" i="14"/>
  <c r="G1223" i="14" s="1"/>
  <c r="F1224" i="14"/>
  <c r="G1224" i="14" s="1"/>
  <c r="F1225" i="14"/>
  <c r="G1225" i="14" s="1"/>
  <c r="F1226" i="14"/>
  <c r="G1226" i="14" s="1"/>
  <c r="F1227" i="14"/>
  <c r="G1227" i="14" s="1"/>
  <c r="F1228" i="14"/>
  <c r="G1228" i="14" s="1"/>
  <c r="F1229" i="14"/>
  <c r="G1229" i="14" s="1"/>
  <c r="F1230" i="14"/>
  <c r="G1230" i="14" s="1"/>
  <c r="F1231" i="14"/>
  <c r="G1231" i="14" s="1"/>
  <c r="F1232" i="14"/>
  <c r="G1232" i="14" s="1"/>
  <c r="F1233" i="14"/>
  <c r="G1233" i="14" s="1"/>
  <c r="F1234" i="14"/>
  <c r="G1234" i="14" s="1"/>
  <c r="F1235" i="14"/>
  <c r="G1235" i="14" s="1"/>
  <c r="F1236" i="14"/>
  <c r="G1236" i="14"/>
  <c r="F1237" i="14"/>
  <c r="G1237" i="14" s="1"/>
  <c r="F1238" i="14"/>
  <c r="G1238" i="14" s="1"/>
  <c r="F1239" i="14"/>
  <c r="G1239" i="14" s="1"/>
  <c r="F1240" i="14"/>
  <c r="G1240" i="14" s="1"/>
  <c r="F1241" i="14"/>
  <c r="G1241" i="14" s="1"/>
  <c r="F1242" i="14"/>
  <c r="G1242" i="14"/>
  <c r="F1243" i="14"/>
  <c r="G1243" i="14" s="1"/>
  <c r="F1244" i="14"/>
  <c r="G1244" i="14" s="1"/>
  <c r="F1245" i="14"/>
  <c r="G1245" i="14" s="1"/>
  <c r="F1246" i="14"/>
  <c r="G1246" i="14" s="1"/>
  <c r="F1247" i="14"/>
  <c r="G1247" i="14" s="1"/>
  <c r="F1248" i="14"/>
  <c r="G1248" i="14" s="1"/>
  <c r="F1249" i="14"/>
  <c r="G1249" i="14" s="1"/>
  <c r="F1250" i="14"/>
  <c r="G1250" i="14"/>
  <c r="F1251" i="14"/>
  <c r="G1251" i="14" s="1"/>
  <c r="F1252" i="14"/>
  <c r="G1252" i="14" s="1"/>
  <c r="F1253" i="14"/>
  <c r="G1253" i="14" s="1"/>
  <c r="F1254" i="14"/>
  <c r="G1254" i="14" s="1"/>
  <c r="F1255" i="14"/>
  <c r="G1255" i="14" s="1"/>
  <c r="F1256" i="14"/>
  <c r="G1256" i="14" s="1"/>
  <c r="F1257" i="14"/>
  <c r="G1257" i="14" s="1"/>
  <c r="F1258" i="14"/>
  <c r="G1258" i="14" s="1"/>
  <c r="F1259" i="14"/>
  <c r="G1259" i="14" s="1"/>
  <c r="F1260" i="14"/>
  <c r="G1260" i="14" s="1"/>
  <c r="F1261" i="14"/>
  <c r="G1261" i="14" s="1"/>
  <c r="F1262" i="14"/>
  <c r="G1262" i="14"/>
  <c r="F1263" i="14"/>
  <c r="G1263" i="14" s="1"/>
  <c r="F1264" i="14"/>
  <c r="G1264" i="14" s="1"/>
  <c r="F1265" i="14"/>
  <c r="G1265" i="14" s="1"/>
  <c r="F1266" i="14"/>
  <c r="G1266" i="14" s="1"/>
  <c r="F1267" i="14"/>
  <c r="G1267" i="14"/>
  <c r="F1268" i="14"/>
  <c r="G1268" i="14" s="1"/>
  <c r="F1269" i="14"/>
  <c r="G1269" i="14" s="1"/>
  <c r="F1270" i="14"/>
  <c r="G1270" i="14" s="1"/>
  <c r="F1271" i="14"/>
  <c r="G1271" i="14" s="1"/>
  <c r="F1272" i="14"/>
  <c r="G1272" i="14" s="1"/>
  <c r="F1273" i="14"/>
  <c r="G1273" i="14" s="1"/>
  <c r="F1274" i="14"/>
  <c r="G1274" i="14" s="1"/>
  <c r="F1275" i="14"/>
  <c r="G1275" i="14" s="1"/>
  <c r="F1276" i="14"/>
  <c r="G1276" i="14" s="1"/>
  <c r="F1277" i="14"/>
  <c r="G1277" i="14" s="1"/>
  <c r="F1278" i="14"/>
  <c r="G1278" i="14" s="1"/>
  <c r="F1279" i="14"/>
  <c r="G1279" i="14"/>
  <c r="F1280" i="14"/>
  <c r="G1280" i="14" s="1"/>
  <c r="F1281" i="14"/>
  <c r="G1281" i="14" s="1"/>
  <c r="F1282" i="14"/>
  <c r="G1282" i="14" s="1"/>
  <c r="F1283" i="14"/>
  <c r="G1283" i="14" s="1"/>
  <c r="F1284" i="14"/>
  <c r="G1284" i="14" s="1"/>
  <c r="F1285" i="14"/>
  <c r="G1285" i="14" s="1"/>
  <c r="F1286" i="14"/>
  <c r="G1286" i="14" s="1"/>
  <c r="F1287" i="14"/>
  <c r="G1287" i="14" s="1"/>
  <c r="F1288" i="14"/>
  <c r="G1288" i="14" s="1"/>
  <c r="F1289" i="14"/>
  <c r="G1289" i="14"/>
  <c r="F1290" i="14"/>
  <c r="G1290" i="14" s="1"/>
  <c r="F1291" i="14"/>
  <c r="G1291" i="14" s="1"/>
  <c r="F1292" i="14"/>
  <c r="G1292" i="14"/>
  <c r="F1293" i="14"/>
  <c r="G1293" i="14"/>
  <c r="F1294" i="14"/>
  <c r="G1294" i="14" s="1"/>
  <c r="F1295" i="14"/>
  <c r="G1295" i="14"/>
  <c r="F1296" i="14"/>
  <c r="G1296" i="14" s="1"/>
  <c r="F1297" i="14"/>
  <c r="G1297" i="14" s="1"/>
  <c r="F1298" i="14"/>
  <c r="G1298" i="14" s="1"/>
  <c r="F1299" i="14"/>
  <c r="G1299" i="14" s="1"/>
  <c r="F1300" i="14"/>
  <c r="G1300" i="14" s="1"/>
  <c r="F1301" i="14"/>
  <c r="G1301" i="14" s="1"/>
  <c r="F1302" i="14"/>
  <c r="G1302" i="14"/>
  <c r="F1303" i="14"/>
  <c r="G1303" i="14" s="1"/>
  <c r="F1304" i="14"/>
  <c r="G1304" i="14" s="1"/>
  <c r="F1305" i="14"/>
  <c r="G1305" i="14" s="1"/>
  <c r="F1306" i="14"/>
  <c r="G1306" i="14" s="1"/>
  <c r="F1307" i="14"/>
  <c r="G1307" i="14" s="1"/>
  <c r="F1308" i="14"/>
  <c r="G1308" i="14" s="1"/>
  <c r="F1309" i="14"/>
  <c r="G1309" i="14" s="1"/>
  <c r="F1310" i="14"/>
  <c r="G1310" i="14" s="1"/>
  <c r="F1311" i="14"/>
  <c r="G1311" i="14" s="1"/>
  <c r="F1312" i="14"/>
  <c r="G1312" i="14" s="1"/>
  <c r="F1313" i="14"/>
  <c r="G1313" i="14"/>
  <c r="F1314" i="14"/>
  <c r="G1314" i="14" s="1"/>
  <c r="F1315" i="14"/>
  <c r="G1315" i="14"/>
  <c r="F1316" i="14"/>
  <c r="G1316" i="14" s="1"/>
  <c r="F1317" i="14"/>
  <c r="G1317" i="14" s="1"/>
  <c r="F1318" i="14"/>
  <c r="G1318" i="14" s="1"/>
  <c r="F1319" i="14"/>
  <c r="G1319" i="14" s="1"/>
  <c r="F1320" i="14"/>
  <c r="G1320" i="14" s="1"/>
  <c r="F1321" i="14"/>
  <c r="G1321" i="14"/>
  <c r="F1322" i="14"/>
  <c r="G1322" i="14" s="1"/>
  <c r="F1323" i="14"/>
  <c r="G1323" i="14" s="1"/>
  <c r="F1324" i="14"/>
  <c r="G1324" i="14" s="1"/>
  <c r="F1325" i="14"/>
  <c r="G1325" i="14" s="1"/>
  <c r="F1326" i="14"/>
  <c r="G1326" i="14" s="1"/>
  <c r="F1327" i="14"/>
  <c r="G1327" i="14" s="1"/>
  <c r="F1328" i="14"/>
  <c r="G1328" i="14" s="1"/>
  <c r="F1329" i="14"/>
  <c r="G1329" i="14" s="1"/>
  <c r="F1330" i="14"/>
  <c r="G1330" i="14" s="1"/>
  <c r="F1331" i="14"/>
  <c r="G1331" i="14" s="1"/>
  <c r="F1332" i="14"/>
  <c r="G1332" i="14" s="1"/>
  <c r="F1333" i="14"/>
  <c r="G1333" i="14" s="1"/>
  <c r="F1334" i="14"/>
  <c r="G1334" i="14" s="1"/>
  <c r="F1335" i="14"/>
  <c r="G1335" i="14" s="1"/>
  <c r="F1336" i="14"/>
  <c r="G1336" i="14" s="1"/>
  <c r="F1337" i="14"/>
  <c r="G1337" i="14" s="1"/>
  <c r="F1338" i="14"/>
  <c r="G1338" i="14"/>
  <c r="F1339" i="14"/>
  <c r="G1339" i="14" s="1"/>
  <c r="F1340" i="14"/>
  <c r="G1340" i="14" s="1"/>
  <c r="F1341" i="14"/>
  <c r="G1341" i="14"/>
  <c r="F1342" i="14"/>
  <c r="G1342" i="14" s="1"/>
  <c r="F1343" i="14"/>
  <c r="G1343" i="14" s="1"/>
  <c r="F1344" i="14"/>
  <c r="G1344" i="14" s="1"/>
  <c r="F1345" i="14"/>
  <c r="G1345" i="14" s="1"/>
  <c r="F1346" i="14"/>
  <c r="G1346" i="14" s="1"/>
  <c r="F1347" i="14"/>
  <c r="G1347" i="14" s="1"/>
  <c r="F1348" i="14"/>
  <c r="G1348" i="14" s="1"/>
  <c r="F1349" i="14"/>
  <c r="G1349" i="14" s="1"/>
  <c r="F1350" i="14"/>
  <c r="G1350" i="14" s="1"/>
  <c r="F1351" i="14"/>
  <c r="G1351" i="14" s="1"/>
  <c r="F1352" i="14"/>
  <c r="G1352" i="14" s="1"/>
  <c r="F1353" i="14"/>
  <c r="G1353" i="14" s="1"/>
  <c r="F1354" i="14"/>
  <c r="G1354" i="14" s="1"/>
  <c r="F1355" i="14"/>
  <c r="G1355" i="14" s="1"/>
  <c r="F1356" i="14"/>
  <c r="G1356" i="14" s="1"/>
  <c r="F1357" i="14"/>
  <c r="G1357" i="14" s="1"/>
  <c r="F1358" i="14"/>
  <c r="G1358" i="14" s="1"/>
  <c r="F1359" i="14"/>
  <c r="G1359" i="14" s="1"/>
  <c r="F1360" i="14"/>
  <c r="G1360" i="14" s="1"/>
  <c r="F1361" i="14"/>
  <c r="G1361" i="14" s="1"/>
  <c r="F1362" i="14"/>
  <c r="G1362" i="14" s="1"/>
  <c r="F1363" i="14"/>
  <c r="G1363" i="14" s="1"/>
  <c r="F1364" i="14"/>
  <c r="G1364" i="14"/>
  <c r="F1365" i="14"/>
  <c r="G1365" i="14" s="1"/>
  <c r="F1366" i="14"/>
  <c r="G1366" i="14" s="1"/>
  <c r="F1367" i="14"/>
  <c r="G1367" i="14" s="1"/>
  <c r="F1368" i="14"/>
  <c r="G1368" i="14" s="1"/>
  <c r="F1369" i="14"/>
  <c r="G1369" i="14" s="1"/>
  <c r="F1370" i="14"/>
  <c r="G1370" i="14" s="1"/>
  <c r="F1371" i="14"/>
  <c r="G1371" i="14" s="1"/>
  <c r="F1372" i="14"/>
  <c r="G1372" i="14" s="1"/>
  <c r="F1373" i="14"/>
  <c r="G1373" i="14" s="1"/>
  <c r="F1374" i="14"/>
  <c r="G1374" i="14" s="1"/>
  <c r="F1375" i="14"/>
  <c r="G1375" i="14" s="1"/>
  <c r="F1376" i="14"/>
  <c r="G1376" i="14" s="1"/>
  <c r="F1377" i="14"/>
  <c r="G1377" i="14" s="1"/>
  <c r="F1378" i="14"/>
  <c r="G1378" i="14" s="1"/>
  <c r="F1379" i="14"/>
  <c r="G1379" i="14" s="1"/>
  <c r="F1380" i="14"/>
  <c r="G1380" i="14" s="1"/>
  <c r="F1381" i="14"/>
  <c r="G1381" i="14"/>
  <c r="F1382" i="14"/>
  <c r="G1382" i="14" s="1"/>
  <c r="F1383" i="14"/>
  <c r="G1383" i="14" s="1"/>
  <c r="F1384" i="14"/>
  <c r="G1384" i="14" s="1"/>
  <c r="F1385" i="14"/>
  <c r="G1385" i="14" s="1"/>
  <c r="F1386" i="14"/>
  <c r="G1386" i="14" s="1"/>
  <c r="F1387" i="14"/>
  <c r="G1387" i="14" s="1"/>
  <c r="F1388" i="14"/>
  <c r="G1388" i="14"/>
  <c r="F1389" i="14"/>
  <c r="G1389" i="14" s="1"/>
  <c r="F1390" i="14"/>
  <c r="G1390" i="14" s="1"/>
  <c r="F1391" i="14"/>
  <c r="G1391" i="14" s="1"/>
  <c r="F1392" i="14"/>
  <c r="G1392" i="14" s="1"/>
  <c r="F1393" i="14"/>
  <c r="G1393" i="14"/>
  <c r="F1394" i="14"/>
  <c r="G1394" i="14" s="1"/>
  <c r="F1395" i="14"/>
  <c r="G1395" i="14" s="1"/>
  <c r="F1396" i="14"/>
  <c r="G1396" i="14" s="1"/>
  <c r="F1397" i="14"/>
  <c r="G1397" i="14" s="1"/>
  <c r="F1398" i="14"/>
  <c r="G1398" i="14" s="1"/>
  <c r="F1399" i="14"/>
  <c r="G1399" i="14" s="1"/>
  <c r="F1400" i="14"/>
  <c r="G1400" i="14" s="1"/>
  <c r="F1401" i="14"/>
  <c r="G1401" i="14" s="1"/>
  <c r="F1402" i="14"/>
  <c r="G1402" i="14" s="1"/>
  <c r="F1403" i="14"/>
  <c r="G1403" i="14" s="1"/>
  <c r="F1404" i="14"/>
  <c r="G1404" i="14" s="1"/>
  <c r="F1405" i="14"/>
  <c r="G1405" i="14" s="1"/>
  <c r="F1406" i="14"/>
  <c r="G1406" i="14" s="1"/>
  <c r="F1407" i="14"/>
  <c r="G1407" i="14" s="1"/>
  <c r="F1408" i="14"/>
  <c r="G1408" i="14" s="1"/>
  <c r="F1409" i="14"/>
  <c r="G1409" i="14" s="1"/>
  <c r="F1410" i="14"/>
  <c r="G1410" i="14" s="1"/>
  <c r="F1411" i="14"/>
  <c r="G1411" i="14" s="1"/>
  <c r="F1412" i="14"/>
  <c r="G1412" i="14" s="1"/>
  <c r="F1413" i="14"/>
  <c r="G1413" i="14" s="1"/>
  <c r="F1414" i="14"/>
  <c r="G1414" i="14" s="1"/>
  <c r="F1415" i="14"/>
  <c r="G1415" i="14" s="1"/>
  <c r="F1416" i="14"/>
  <c r="G1416" i="14" s="1"/>
  <c r="F1417" i="14"/>
  <c r="G1417" i="14" s="1"/>
  <c r="F1418" i="14"/>
  <c r="G1418" i="14" s="1"/>
  <c r="F1419" i="14"/>
  <c r="G1419" i="14" s="1"/>
  <c r="F1420" i="14"/>
  <c r="G1420" i="14"/>
  <c r="F1421" i="14"/>
  <c r="G1421" i="14" s="1"/>
  <c r="F1422" i="14"/>
  <c r="G1422" i="14" s="1"/>
  <c r="F1423" i="14"/>
  <c r="G1423" i="14" s="1"/>
  <c r="F1424" i="14"/>
  <c r="G1424" i="14" s="1"/>
  <c r="F1425" i="14"/>
  <c r="G1425" i="14" s="1"/>
  <c r="F1426" i="14"/>
  <c r="G1426" i="14"/>
  <c r="F1427" i="14"/>
  <c r="G1427" i="14" s="1"/>
  <c r="F1428" i="14"/>
  <c r="G1428" i="14" s="1"/>
  <c r="F1429" i="14"/>
  <c r="G1429" i="14" s="1"/>
  <c r="F1430" i="14"/>
  <c r="G1430" i="14" s="1"/>
  <c r="F1431" i="14"/>
  <c r="G1431" i="14"/>
  <c r="F1432" i="14"/>
  <c r="G1432" i="14" s="1"/>
  <c r="F1433" i="14"/>
  <c r="G1433" i="14" s="1"/>
  <c r="F1434" i="14"/>
  <c r="G1434" i="14" s="1"/>
  <c r="F1435" i="14"/>
  <c r="G1435" i="14" s="1"/>
  <c r="F1436" i="14"/>
  <c r="G1436" i="14" s="1"/>
  <c r="F1437" i="14"/>
  <c r="G1437" i="14"/>
  <c r="F1438" i="14"/>
  <c r="G1438" i="14" s="1"/>
  <c r="F1439" i="14"/>
  <c r="G1439" i="14" s="1"/>
  <c r="F1440" i="14"/>
  <c r="G1440" i="14" s="1"/>
  <c r="F1441" i="14"/>
  <c r="G1441" i="14" s="1"/>
  <c r="F1442" i="14"/>
  <c r="G1442" i="14" s="1"/>
  <c r="F1443" i="14"/>
  <c r="G1443" i="14" s="1"/>
  <c r="F1444" i="14"/>
  <c r="G1444" i="14"/>
  <c r="F1445" i="14"/>
  <c r="G1445" i="14" s="1"/>
  <c r="F1446" i="14"/>
  <c r="G1446" i="14" s="1"/>
  <c r="F1447" i="14"/>
  <c r="G1447" i="14" s="1"/>
  <c r="F1448" i="14"/>
  <c r="G1448" i="14" s="1"/>
  <c r="F1449" i="14"/>
  <c r="G1449" i="14" s="1"/>
  <c r="F1450" i="14"/>
  <c r="G1450" i="14"/>
  <c r="F1451" i="14"/>
  <c r="G1451" i="14" s="1"/>
  <c r="F1452" i="14"/>
  <c r="G1452" i="14" s="1"/>
  <c r="F1453" i="14"/>
  <c r="G1453" i="14" s="1"/>
  <c r="F1454" i="14"/>
  <c r="G1454" i="14" s="1"/>
  <c r="F1455" i="14"/>
  <c r="G1455" i="14" s="1"/>
  <c r="F1456" i="14"/>
  <c r="G1456" i="14" s="1"/>
  <c r="F1457" i="14"/>
  <c r="G1457" i="14" s="1"/>
  <c r="F1458" i="14"/>
  <c r="G1458" i="14" s="1"/>
  <c r="F1459" i="14"/>
  <c r="G1459" i="14" s="1"/>
  <c r="F1460" i="14"/>
  <c r="G1460" i="14" s="1"/>
  <c r="F1461" i="14"/>
  <c r="G1461" i="14" s="1"/>
  <c r="F1462" i="14"/>
  <c r="G1462" i="14" s="1"/>
  <c r="F1463" i="14"/>
  <c r="G1463" i="14" s="1"/>
  <c r="F1464" i="14"/>
  <c r="G1464" i="14" s="1"/>
  <c r="F1465" i="14"/>
  <c r="G1465" i="14" s="1"/>
  <c r="F1466" i="14"/>
  <c r="G1466" i="14" s="1"/>
  <c r="F1467" i="14"/>
  <c r="G1467" i="14"/>
  <c r="F1468" i="14"/>
  <c r="G1468" i="14" s="1"/>
  <c r="F1469" i="14"/>
  <c r="G1469" i="14" s="1"/>
  <c r="F1470" i="14"/>
  <c r="G1470" i="14" s="1"/>
  <c r="F1471" i="14"/>
  <c r="G1471" i="14" s="1"/>
  <c r="F1472" i="14"/>
  <c r="G1472" i="14" s="1"/>
  <c r="F1473" i="14"/>
  <c r="G1473" i="14"/>
  <c r="F1474" i="14"/>
  <c r="G1474" i="14" s="1"/>
  <c r="F1475" i="14"/>
  <c r="G1475" i="14" s="1"/>
  <c r="F1476" i="14"/>
  <c r="G1476" i="14" s="1"/>
  <c r="F1477" i="14"/>
  <c r="G1477" i="14" s="1"/>
  <c r="F1478" i="14"/>
  <c r="G1478" i="14" s="1"/>
  <c r="F1479" i="14"/>
  <c r="G1479" i="14"/>
  <c r="F1480" i="14"/>
  <c r="G1480" i="14" s="1"/>
  <c r="F1481" i="14"/>
  <c r="G1481" i="14" s="1"/>
  <c r="F1482" i="14"/>
  <c r="G1482" i="14" s="1"/>
  <c r="F1483" i="14"/>
  <c r="G1483" i="14" s="1"/>
  <c r="F1484" i="14"/>
  <c r="G1484" i="14" s="1"/>
  <c r="F1485" i="14"/>
  <c r="G1485" i="14" s="1"/>
  <c r="F1486" i="14"/>
  <c r="G1486" i="14" s="1"/>
  <c r="F1487" i="14"/>
  <c r="G1487" i="14" s="1"/>
  <c r="F1488" i="14"/>
  <c r="G1488" i="14" s="1"/>
  <c r="F1489" i="14"/>
  <c r="G1489" i="14" s="1"/>
  <c r="F1490" i="14"/>
  <c r="G1490" i="14" s="1"/>
  <c r="F1491" i="14"/>
  <c r="G1491" i="14" s="1"/>
  <c r="F1492" i="14"/>
  <c r="G1492" i="14" s="1"/>
  <c r="F1493" i="14"/>
  <c r="G1493" i="14" s="1"/>
  <c r="F1494" i="14"/>
  <c r="G1494" i="14" s="1"/>
  <c r="F1495" i="14"/>
  <c r="G1495" i="14" s="1"/>
  <c r="F1496" i="14"/>
  <c r="G1496" i="14" s="1"/>
  <c r="F1497" i="14"/>
  <c r="G1497" i="14"/>
  <c r="F1498" i="14"/>
  <c r="G1498" i="14" s="1"/>
  <c r="F1499" i="14"/>
  <c r="G1499" i="14"/>
  <c r="F1500" i="14"/>
  <c r="G1500" i="14" s="1"/>
  <c r="F1501" i="14"/>
  <c r="G1501" i="14" s="1"/>
  <c r="F1502" i="14"/>
  <c r="G1502" i="14" s="1"/>
  <c r="F1503" i="14"/>
  <c r="G1503" i="14" s="1"/>
  <c r="F1504" i="14"/>
  <c r="G1504" i="14" s="1"/>
  <c r="F1505" i="14"/>
  <c r="G1505" i="14" s="1"/>
  <c r="F1506" i="14"/>
  <c r="G1506" i="14" s="1"/>
  <c r="F1507" i="14"/>
  <c r="G1507" i="14" s="1"/>
  <c r="F1508" i="14"/>
  <c r="G1508" i="14" s="1"/>
  <c r="F1509" i="14"/>
  <c r="G1509" i="14" s="1"/>
  <c r="F1510" i="14"/>
  <c r="G1510" i="14" s="1"/>
  <c r="F1511" i="14"/>
  <c r="G1511" i="14" s="1"/>
  <c r="F1512" i="14"/>
  <c r="G1512" i="14" s="1"/>
  <c r="F1513" i="14"/>
  <c r="G1513" i="14" s="1"/>
  <c r="F1514" i="14"/>
  <c r="G1514" i="14" s="1"/>
  <c r="F1515" i="14"/>
  <c r="G1515" i="14"/>
  <c r="F1516" i="14"/>
  <c r="G1516" i="14" s="1"/>
  <c r="F1517" i="14"/>
  <c r="G1517" i="14" s="1"/>
  <c r="F1518" i="14"/>
  <c r="G1518" i="14" s="1"/>
  <c r="F1519" i="14"/>
  <c r="G1519" i="14" s="1"/>
  <c r="F1520" i="14"/>
  <c r="G1520" i="14" s="1"/>
  <c r="F1521" i="14"/>
  <c r="G1521" i="14" s="1"/>
  <c r="F1522" i="14"/>
  <c r="G1522" i="14" s="1"/>
  <c r="F1523" i="14"/>
  <c r="G1523" i="14" s="1"/>
  <c r="F1524" i="14"/>
  <c r="G1524" i="14" s="1"/>
  <c r="F1525" i="14"/>
  <c r="G1525" i="14" s="1"/>
  <c r="F1526" i="14"/>
  <c r="G1526" i="14" s="1"/>
  <c r="F1527" i="14"/>
  <c r="G1527" i="14" s="1"/>
  <c r="F1528" i="14"/>
  <c r="G1528" i="14"/>
  <c r="F1529" i="14"/>
  <c r="G1529" i="14" s="1"/>
  <c r="F1530" i="14"/>
  <c r="G1530" i="14" s="1"/>
  <c r="F1531" i="14"/>
  <c r="G1531" i="14" s="1"/>
  <c r="F1532" i="14"/>
  <c r="G1532" i="14" s="1"/>
  <c r="F1533" i="14"/>
  <c r="G1533" i="14" s="1"/>
  <c r="F1534" i="14"/>
  <c r="G1534" i="14" s="1"/>
  <c r="F1535" i="14"/>
  <c r="G1535" i="14" s="1"/>
  <c r="F1536" i="14"/>
  <c r="G1536" i="14" s="1"/>
  <c r="F1537" i="14"/>
  <c r="G1537" i="14" s="1"/>
  <c r="F1538" i="14"/>
  <c r="G1538" i="14" s="1"/>
  <c r="F1539" i="14"/>
  <c r="G1539" i="14" s="1"/>
  <c r="F1540" i="14"/>
  <c r="G1540" i="14" s="1"/>
  <c r="F1541" i="14"/>
  <c r="G1541" i="14" s="1"/>
  <c r="F1542" i="14"/>
  <c r="G1542" i="14" s="1"/>
  <c r="F1543" i="14"/>
  <c r="G1543" i="14" s="1"/>
  <c r="F1544" i="14"/>
  <c r="G1544" i="14" s="1"/>
  <c r="F1545" i="14"/>
  <c r="G1545" i="14" s="1"/>
  <c r="F1546" i="14"/>
  <c r="G1546" i="14"/>
  <c r="F1547" i="14"/>
  <c r="G1547" i="14"/>
  <c r="F1548" i="14"/>
  <c r="G1548" i="14" s="1"/>
  <c r="F1549" i="14"/>
  <c r="G1549" i="14" s="1"/>
  <c r="F1550" i="14"/>
  <c r="G1550" i="14" s="1"/>
  <c r="F1551" i="14"/>
  <c r="G1551" i="14" s="1"/>
  <c r="F1552" i="14"/>
  <c r="G1552" i="14"/>
  <c r="F1553" i="14"/>
  <c r="G1553" i="14" s="1"/>
  <c r="F1554" i="14"/>
  <c r="G1554" i="14" s="1"/>
  <c r="F1555" i="14"/>
  <c r="G1555" i="14" s="1"/>
  <c r="F1556" i="14"/>
  <c r="G1556" i="14" s="1"/>
  <c r="F1557" i="14"/>
  <c r="G1557" i="14" s="1"/>
  <c r="F1558" i="14"/>
  <c r="G1558" i="14" s="1"/>
  <c r="F1559" i="14"/>
  <c r="G1559" i="14" s="1"/>
  <c r="F1560" i="14"/>
  <c r="G1560" i="14" s="1"/>
  <c r="F1561" i="14"/>
  <c r="G1561" i="14" s="1"/>
  <c r="F1562" i="14"/>
  <c r="G1562" i="14" s="1"/>
  <c r="F1563" i="14"/>
  <c r="G1563" i="14" s="1"/>
  <c r="F1564" i="14"/>
  <c r="G1564" i="14" s="1"/>
  <c r="F1565" i="14"/>
  <c r="G1565" i="14" s="1"/>
  <c r="F1566" i="14"/>
  <c r="G1566" i="14" s="1"/>
  <c r="F1567" i="14"/>
  <c r="G1567" i="14" s="1"/>
  <c r="F1568" i="14"/>
  <c r="G1568" i="14" s="1"/>
  <c r="F1569" i="14"/>
  <c r="G1569" i="14" s="1"/>
  <c r="F1570" i="14"/>
  <c r="G1570" i="14"/>
  <c r="F1571" i="14"/>
  <c r="G1571" i="14" s="1"/>
  <c r="F1572" i="14"/>
  <c r="G1572" i="14" s="1"/>
  <c r="F1573" i="14"/>
  <c r="G1573" i="14" s="1"/>
  <c r="F1574" i="14"/>
  <c r="G1574" i="14" s="1"/>
  <c r="F1575" i="14"/>
  <c r="G1575" i="14" s="1"/>
  <c r="F1576" i="14"/>
  <c r="G1576" i="14"/>
  <c r="F1577" i="14"/>
  <c r="G1577" i="14" s="1"/>
  <c r="F1578" i="14"/>
  <c r="G1578" i="14" s="1"/>
  <c r="F1579" i="14"/>
  <c r="G1579" i="14" s="1"/>
  <c r="F1580" i="14"/>
  <c r="G1580" i="14" s="1"/>
  <c r="F1581" i="14"/>
  <c r="G1581" i="14" s="1"/>
  <c r="F1582" i="14"/>
  <c r="G1582" i="14" s="1"/>
  <c r="F1583" i="14"/>
  <c r="G1583" i="14" s="1"/>
  <c r="F1584" i="14"/>
  <c r="G1584" i="14" s="1"/>
  <c r="F1585" i="14"/>
  <c r="G1585" i="14" s="1"/>
  <c r="F1586" i="14"/>
  <c r="G1586" i="14" s="1"/>
  <c r="F1587" i="14"/>
  <c r="G1587" i="14" s="1"/>
  <c r="F1588" i="14"/>
  <c r="G1588" i="14"/>
  <c r="F1589" i="14"/>
  <c r="G1589" i="14" s="1"/>
  <c r="F1590" i="14"/>
  <c r="G1590" i="14" s="1"/>
  <c r="F1591" i="14"/>
  <c r="G1591" i="14" s="1"/>
  <c r="F1592" i="14"/>
  <c r="G1592" i="14" s="1"/>
  <c r="F1593" i="14"/>
  <c r="G1593" i="14" s="1"/>
  <c r="F1594" i="14"/>
  <c r="G1594" i="14"/>
  <c r="F1595" i="14"/>
  <c r="G1595" i="14" s="1"/>
  <c r="F1596" i="14"/>
  <c r="G1596" i="14" s="1"/>
  <c r="F1597" i="14"/>
  <c r="G1597" i="14" s="1"/>
  <c r="F1598" i="14"/>
  <c r="G1598" i="14" s="1"/>
  <c r="F1599" i="14"/>
  <c r="G1599" i="14"/>
  <c r="F1600" i="14"/>
  <c r="G1600" i="14" s="1"/>
  <c r="F1601" i="14"/>
  <c r="G1601" i="14" s="1"/>
  <c r="F1602" i="14"/>
  <c r="G1602" i="14" s="1"/>
  <c r="F1603" i="14"/>
  <c r="G1603" i="14" s="1"/>
  <c r="F1604" i="14"/>
  <c r="G1604" i="14" s="1"/>
  <c r="F1605" i="14"/>
  <c r="G1605" i="14" s="1"/>
  <c r="F1606" i="14"/>
  <c r="G1606" i="14" s="1"/>
  <c r="F1607" i="14"/>
  <c r="G1607" i="14" s="1"/>
  <c r="F1608" i="14"/>
  <c r="G1608" i="14" s="1"/>
  <c r="F1609" i="14"/>
  <c r="G1609" i="14" s="1"/>
  <c r="F1610" i="14"/>
  <c r="G1610" i="14" s="1"/>
  <c r="F1611" i="14"/>
  <c r="G1611" i="14" s="1"/>
  <c r="F1612" i="14"/>
  <c r="G1612" i="14" s="1"/>
  <c r="F1613" i="14"/>
  <c r="G1613" i="14" s="1"/>
  <c r="F1614" i="14"/>
  <c r="G1614" i="14" s="1"/>
  <c r="F1615" i="14"/>
  <c r="G1615" i="14" s="1"/>
  <c r="F1616" i="14"/>
  <c r="G1616" i="14" s="1"/>
  <c r="F1617" i="14"/>
  <c r="G1617" i="14" s="1"/>
  <c r="F1618" i="14"/>
  <c r="G1618" i="14" s="1"/>
  <c r="F1619" i="14"/>
  <c r="G1619" i="14" s="1"/>
  <c r="F1620" i="14"/>
  <c r="G1620" i="14" s="1"/>
  <c r="F1621" i="14"/>
  <c r="G1621" i="14" s="1"/>
  <c r="F1622" i="14"/>
  <c r="G1622" i="14" s="1"/>
  <c r="F1623" i="14"/>
  <c r="G1623" i="14" s="1"/>
  <c r="F1624" i="14"/>
  <c r="G1624" i="14" s="1"/>
  <c r="F1625" i="14"/>
  <c r="G1625" i="14" s="1"/>
  <c r="F1626" i="14"/>
  <c r="G1626" i="14" s="1"/>
  <c r="F1627" i="14"/>
  <c r="G1627" i="14" s="1"/>
  <c r="F1628" i="14"/>
  <c r="G1628" i="14" s="1"/>
  <c r="F1629" i="14"/>
  <c r="G1629" i="14" s="1"/>
  <c r="F1630" i="14"/>
  <c r="G1630" i="14" s="1"/>
  <c r="F1631" i="14"/>
  <c r="G1631" i="14" s="1"/>
  <c r="F1632" i="14"/>
  <c r="G1632" i="14" s="1"/>
  <c r="F1633" i="14"/>
  <c r="G1633" i="14" s="1"/>
  <c r="F1634" i="14"/>
  <c r="G1634" i="14" s="1"/>
  <c r="F1635" i="14"/>
  <c r="G1635" i="14" s="1"/>
  <c r="F1636" i="14"/>
  <c r="G1636" i="14" s="1"/>
  <c r="F1637" i="14"/>
  <c r="G1637" i="14" s="1"/>
  <c r="F1638" i="14"/>
  <c r="G1638" i="14" s="1"/>
  <c r="F1639" i="14"/>
  <c r="G1639" i="14" s="1"/>
  <c r="F1640" i="14"/>
  <c r="G1640" i="14" s="1"/>
  <c r="F1641" i="14"/>
  <c r="G1641" i="14" s="1"/>
  <c r="F1642" i="14"/>
  <c r="G1642" i="14" s="1"/>
  <c r="F1643" i="14"/>
  <c r="G1643" i="14" s="1"/>
  <c r="F1644" i="14"/>
  <c r="G1644" i="14" s="1"/>
  <c r="F1645" i="14"/>
  <c r="G1645" i="14" s="1"/>
  <c r="F1646" i="14"/>
  <c r="G1646" i="14" s="1"/>
  <c r="F1647" i="14"/>
  <c r="G1647" i="14" s="1"/>
  <c r="F1648" i="14"/>
  <c r="G1648" i="14" s="1"/>
  <c r="F1649" i="14"/>
  <c r="G1649" i="14" s="1"/>
  <c r="F1650" i="14"/>
  <c r="G1650" i="14" s="1"/>
  <c r="F1651" i="14"/>
  <c r="G1651" i="14" s="1"/>
  <c r="F1652" i="14"/>
  <c r="G1652" i="14" s="1"/>
  <c r="F1653" i="14"/>
  <c r="G1653" i="14" s="1"/>
  <c r="F1654" i="14"/>
  <c r="G1654" i="14" s="1"/>
  <c r="F1655" i="14"/>
  <c r="G1655" i="14" s="1"/>
  <c r="F1656" i="14"/>
  <c r="G1656" i="14" s="1"/>
  <c r="F1657" i="14"/>
  <c r="G1657" i="14" s="1"/>
  <c r="F1658" i="14"/>
  <c r="G1658" i="14" s="1"/>
  <c r="F1659" i="14"/>
  <c r="G1659" i="14" s="1"/>
  <c r="F1660" i="14"/>
  <c r="G1660" i="14" s="1"/>
  <c r="F1661" i="14"/>
  <c r="G1661" i="14" s="1"/>
  <c r="F1662" i="14"/>
  <c r="G1662" i="14" s="1"/>
  <c r="F1663" i="14"/>
  <c r="G1663" i="14" s="1"/>
  <c r="F1664" i="14"/>
  <c r="G1664" i="14" s="1"/>
  <c r="F1665" i="14"/>
  <c r="G1665" i="14" s="1"/>
  <c r="F1666" i="14"/>
  <c r="G1666" i="14" s="1"/>
  <c r="F1667" i="14"/>
  <c r="G1667" i="14"/>
  <c r="F1668" i="14"/>
  <c r="G1668" i="14" s="1"/>
  <c r="F1669" i="14"/>
  <c r="G1669" i="14" s="1"/>
  <c r="F1670" i="14"/>
  <c r="G1670" i="14" s="1"/>
  <c r="F1671" i="14"/>
  <c r="G1671" i="14" s="1"/>
  <c r="F1672" i="14"/>
  <c r="G1672" i="14" s="1"/>
  <c r="F1673" i="14"/>
  <c r="G1673" i="14" s="1"/>
  <c r="F1674" i="14"/>
  <c r="G1674" i="14" s="1"/>
  <c r="F1675" i="14"/>
  <c r="G1675" i="14" s="1"/>
  <c r="F1676" i="14"/>
  <c r="G1676" i="14" s="1"/>
  <c r="F1677" i="14"/>
  <c r="G1677" i="14" s="1"/>
  <c r="F1678" i="14"/>
  <c r="G1678" i="14" s="1"/>
  <c r="F1679" i="14"/>
  <c r="G1679" i="14" s="1"/>
  <c r="F1680" i="14"/>
  <c r="G1680" i="14" s="1"/>
  <c r="F1681" i="14"/>
  <c r="G1681" i="14" s="1"/>
  <c r="F1682" i="14"/>
  <c r="G1682" i="14" s="1"/>
  <c r="F1683" i="14"/>
  <c r="G1683" i="14" s="1"/>
  <c r="F1684" i="14"/>
  <c r="G1684" i="14"/>
  <c r="F1685" i="14"/>
  <c r="G1685" i="14" s="1"/>
  <c r="F1686" i="14"/>
  <c r="G1686" i="14" s="1"/>
  <c r="F1687" i="14"/>
  <c r="G1687" i="14" s="1"/>
  <c r="F1688" i="14"/>
  <c r="G1688" i="14" s="1"/>
  <c r="F1689" i="14"/>
  <c r="G1689" i="14" s="1"/>
  <c r="F1690" i="14"/>
  <c r="G1690" i="14" s="1"/>
  <c r="F1691" i="14"/>
  <c r="G1691" i="14" s="1"/>
  <c r="F1692" i="14"/>
  <c r="G1692" i="14" s="1"/>
  <c r="F1693" i="14"/>
  <c r="G1693" i="14" s="1"/>
  <c r="F1694" i="14"/>
  <c r="G1694" i="14" s="1"/>
  <c r="F1695" i="14"/>
  <c r="G1695" i="14" s="1"/>
  <c r="F1696" i="14"/>
  <c r="G1696" i="14"/>
  <c r="F1697" i="14"/>
  <c r="G1697" i="14" s="1"/>
  <c r="F1698" i="14"/>
  <c r="G1698" i="14" s="1"/>
  <c r="F1699" i="14"/>
  <c r="G1699" i="14" s="1"/>
  <c r="F1700" i="14"/>
  <c r="G1700" i="14" s="1"/>
  <c r="F1701" i="14"/>
  <c r="G1701" i="14" s="1"/>
  <c r="F1702" i="14"/>
  <c r="G1702" i="14" s="1"/>
  <c r="F1703" i="14"/>
  <c r="G1703" i="14" s="1"/>
  <c r="F1704" i="14"/>
  <c r="G1704" i="14" s="1"/>
  <c r="F1705" i="14"/>
  <c r="G1705" i="14" s="1"/>
  <c r="F1706" i="14"/>
  <c r="G1706" i="14" s="1"/>
  <c r="F1707" i="14"/>
  <c r="G1707" i="14"/>
  <c r="F1708" i="14"/>
  <c r="G1708" i="14" s="1"/>
  <c r="F1709" i="14"/>
  <c r="G1709" i="14" s="1"/>
  <c r="F1710" i="14"/>
  <c r="G1710" i="14" s="1"/>
  <c r="F1711" i="14"/>
  <c r="G1711" i="14" s="1"/>
  <c r="F1712" i="14"/>
  <c r="G1712" i="14" s="1"/>
  <c r="F1713" i="14"/>
  <c r="G1713" i="14" s="1"/>
  <c r="F1714" i="14"/>
  <c r="G1714" i="14" s="1"/>
  <c r="F1715" i="14"/>
  <c r="G1715" i="14" s="1"/>
  <c r="F1716" i="14"/>
  <c r="G1716" i="14" s="1"/>
  <c r="F1717" i="14"/>
  <c r="G1717" i="14" s="1"/>
  <c r="F1718" i="14"/>
  <c r="G1718" i="14" s="1"/>
  <c r="F1719" i="14"/>
  <c r="G1719" i="14" s="1"/>
  <c r="F1720" i="14"/>
  <c r="G1720" i="14" s="1"/>
  <c r="F1721" i="14"/>
  <c r="G1721" i="14" s="1"/>
  <c r="F1722" i="14"/>
  <c r="G1722" i="14" s="1"/>
  <c r="F1723" i="14"/>
  <c r="G1723" i="14" s="1"/>
  <c r="F1724" i="14"/>
  <c r="G1724" i="14" s="1"/>
  <c r="F1725" i="14"/>
  <c r="G1725" i="14" s="1"/>
  <c r="F1726" i="14"/>
  <c r="G1726" i="14" s="1"/>
  <c r="F1727" i="14"/>
  <c r="G1727" i="14" s="1"/>
  <c r="F1728" i="14"/>
  <c r="G1728" i="14" s="1"/>
  <c r="F1729" i="14"/>
  <c r="G1729" i="14" s="1"/>
  <c r="F1730" i="14"/>
  <c r="G1730" i="14" s="1"/>
  <c r="F1731" i="14"/>
  <c r="G1731" i="14" s="1"/>
  <c r="F1732" i="14"/>
  <c r="G1732" i="14" s="1"/>
  <c r="F1733" i="14"/>
  <c r="G1733" i="14" s="1"/>
  <c r="F1734" i="14"/>
  <c r="G1734" i="14" s="1"/>
  <c r="F1735" i="14"/>
  <c r="G1735" i="14" s="1"/>
  <c r="F1736" i="14"/>
  <c r="G1736" i="14" s="1"/>
  <c r="F1737" i="14"/>
  <c r="G1737" i="14" s="1"/>
  <c r="F1738" i="14"/>
  <c r="G1738" i="14" s="1"/>
  <c r="F1739" i="14"/>
  <c r="G1739" i="14" s="1"/>
  <c r="F1740" i="14"/>
  <c r="G1740" i="14" s="1"/>
  <c r="F1741" i="14"/>
  <c r="G1741" i="14" s="1"/>
  <c r="F1742" i="14"/>
  <c r="G1742" i="14" s="1"/>
  <c r="F1743" i="14"/>
  <c r="G1743" i="14" s="1"/>
  <c r="F1744" i="14"/>
  <c r="G1744" i="14" s="1"/>
  <c r="F1745" i="14"/>
  <c r="G1745" i="14" s="1"/>
  <c r="F1746" i="14"/>
  <c r="G1746" i="14" s="1"/>
  <c r="F1747" i="14"/>
  <c r="G1747" i="14" s="1"/>
  <c r="F1748" i="14"/>
  <c r="G1748" i="14" s="1"/>
  <c r="F1749" i="14"/>
  <c r="G1749" i="14" s="1"/>
  <c r="F1750" i="14"/>
  <c r="G1750" i="14" s="1"/>
  <c r="F1751" i="14"/>
  <c r="G1751" i="14" s="1"/>
  <c r="F1752" i="14"/>
  <c r="G1752" i="14" s="1"/>
  <c r="F1753" i="14"/>
  <c r="G1753" i="14" s="1"/>
  <c r="F1754" i="14"/>
  <c r="G1754" i="14" s="1"/>
  <c r="F1755" i="14"/>
  <c r="G1755" i="14" s="1"/>
  <c r="F1756" i="14"/>
  <c r="G1756" i="14" s="1"/>
  <c r="F1757" i="14"/>
  <c r="G1757" i="14" s="1"/>
  <c r="F1758" i="14"/>
  <c r="G1758" i="14" s="1"/>
  <c r="F1759" i="14"/>
  <c r="G1759" i="14" s="1"/>
  <c r="F1760" i="14"/>
  <c r="G1760" i="14" s="1"/>
  <c r="F1761" i="14"/>
  <c r="G1761" i="14" s="1"/>
  <c r="F1762" i="14"/>
  <c r="G1762" i="14" s="1"/>
  <c r="F1763" i="14"/>
  <c r="G1763" i="14"/>
  <c r="F1764" i="14"/>
  <c r="G1764" i="14" s="1"/>
  <c r="F1765" i="14"/>
  <c r="G1765" i="14" s="1"/>
  <c r="F1766" i="14"/>
  <c r="G1766" i="14" s="1"/>
  <c r="F1767" i="14"/>
  <c r="G1767" i="14" s="1"/>
  <c r="F1768" i="14"/>
  <c r="G1768" i="14" s="1"/>
  <c r="F1769" i="14"/>
  <c r="G1769" i="14" s="1"/>
  <c r="F1770" i="14"/>
  <c r="G1770" i="14" s="1"/>
  <c r="F1771" i="14"/>
  <c r="G1771" i="14" s="1"/>
  <c r="F1772" i="14"/>
  <c r="G1772" i="14" s="1"/>
  <c r="F1773" i="14"/>
  <c r="G1773" i="14" s="1"/>
  <c r="F1774" i="14"/>
  <c r="G1774" i="14" s="1"/>
  <c r="F1775" i="14"/>
  <c r="G1775" i="14" s="1"/>
  <c r="F1776" i="14"/>
  <c r="G1776" i="14" s="1"/>
  <c r="F1777" i="14"/>
  <c r="G1777" i="14" s="1"/>
  <c r="F1778" i="14"/>
  <c r="G1778" i="14" s="1"/>
  <c r="F1779" i="14"/>
  <c r="G1779" i="14" s="1"/>
  <c r="F1780" i="14"/>
  <c r="G1780" i="14"/>
  <c r="F1781" i="14"/>
  <c r="G1781" i="14" s="1"/>
  <c r="F1782" i="14"/>
  <c r="G1782" i="14" s="1"/>
  <c r="F1783" i="14"/>
  <c r="G1783" i="14" s="1"/>
  <c r="F1784" i="14"/>
  <c r="G1784" i="14" s="1"/>
  <c r="F1785" i="14"/>
  <c r="G1785" i="14" s="1"/>
  <c r="F1786" i="14"/>
  <c r="G1786" i="14" s="1"/>
  <c r="F1787" i="14"/>
  <c r="G1787" i="14" s="1"/>
  <c r="F1788" i="14"/>
  <c r="G1788" i="14"/>
  <c r="F1789" i="14"/>
  <c r="G1789" i="14" s="1"/>
  <c r="F1790" i="14"/>
  <c r="G1790" i="14" s="1"/>
  <c r="F1791" i="14"/>
  <c r="G1791" i="14" s="1"/>
  <c r="F1792" i="14"/>
  <c r="G1792" i="14" s="1"/>
  <c r="F1793" i="14"/>
  <c r="G1793" i="14" s="1"/>
  <c r="F1794" i="14"/>
  <c r="G1794" i="14" s="1"/>
  <c r="F1795" i="14"/>
  <c r="G1795" i="14" s="1"/>
  <c r="F1796" i="14"/>
  <c r="G1796" i="14" s="1"/>
  <c r="F1797" i="14"/>
  <c r="G1797" i="14" s="1"/>
  <c r="F1798" i="14"/>
  <c r="G1798" i="14" s="1"/>
  <c r="F1799" i="14"/>
  <c r="G1799" i="14" s="1"/>
  <c r="F1800" i="14"/>
  <c r="G1800" i="14" s="1"/>
  <c r="F1801" i="14"/>
  <c r="G1801" i="14" s="1"/>
  <c r="F1802" i="14"/>
  <c r="G1802" i="14" s="1"/>
  <c r="F1803" i="14"/>
  <c r="G1803" i="14" s="1"/>
  <c r="F1804" i="14"/>
  <c r="G1804" i="14" s="1"/>
  <c r="F1805" i="14"/>
  <c r="G1805" i="14"/>
  <c r="F1806" i="14"/>
  <c r="G1806" i="14" s="1"/>
  <c r="F1807" i="14"/>
  <c r="G1807" i="14" s="1"/>
  <c r="F1808" i="14"/>
  <c r="G1808" i="14" s="1"/>
  <c r="F1809" i="14"/>
  <c r="G1809" i="14" s="1"/>
  <c r="F1810" i="14"/>
  <c r="G1810" i="14" s="1"/>
  <c r="F1811" i="14"/>
  <c r="G1811" i="14" s="1"/>
  <c r="F1812" i="14"/>
  <c r="G1812" i="14" s="1"/>
  <c r="F1813" i="14"/>
  <c r="G1813" i="14" s="1"/>
  <c r="F1814" i="14"/>
  <c r="G1814" i="14" s="1"/>
  <c r="F1815" i="14"/>
  <c r="G1815" i="14" s="1"/>
  <c r="F1816" i="14"/>
  <c r="G1816" i="14"/>
  <c r="F1817" i="14"/>
  <c r="G1817" i="14"/>
  <c r="F1818" i="14"/>
  <c r="G1818" i="14" s="1"/>
  <c r="F1819" i="14"/>
  <c r="G1819" i="14" s="1"/>
  <c r="F1820" i="14"/>
  <c r="G1820" i="14" s="1"/>
  <c r="F1821" i="14"/>
  <c r="G1821" i="14" s="1"/>
  <c r="F1822" i="14"/>
  <c r="G1822" i="14"/>
  <c r="F1823" i="14"/>
  <c r="G1823" i="14" s="1"/>
  <c r="F1824" i="14"/>
  <c r="G1824" i="14" s="1"/>
  <c r="F1825" i="14"/>
  <c r="G1825" i="14" s="1"/>
  <c r="F1826" i="14"/>
  <c r="G1826" i="14" s="1"/>
  <c r="F1827" i="14"/>
  <c r="G1827" i="14"/>
  <c r="F1828" i="14"/>
  <c r="G1828" i="14" s="1"/>
  <c r="F1829" i="14"/>
  <c r="G1829" i="14" s="1"/>
  <c r="F1830" i="14"/>
  <c r="G1830" i="14" s="1"/>
  <c r="F1831" i="14"/>
  <c r="G1831" i="14" s="1"/>
  <c r="F1832" i="14"/>
  <c r="G1832" i="14" s="1"/>
  <c r="F1833" i="14"/>
  <c r="G1833" i="14" s="1"/>
  <c r="F1834" i="14"/>
  <c r="G1834" i="14"/>
  <c r="F1835" i="14"/>
  <c r="G1835" i="14" s="1"/>
  <c r="F1836" i="14"/>
  <c r="G1836" i="14" s="1"/>
  <c r="F1837" i="14"/>
  <c r="G1837" i="14" s="1"/>
  <c r="F1838" i="14"/>
  <c r="G1838" i="14" s="1"/>
  <c r="F1839" i="14"/>
  <c r="G1839" i="14" s="1"/>
  <c r="F1840" i="14"/>
  <c r="G1840" i="14" s="1"/>
  <c r="F1841" i="14"/>
  <c r="G1841" i="14" s="1"/>
  <c r="F1842" i="14"/>
  <c r="G1842" i="14" s="1"/>
  <c r="F1843" i="14"/>
  <c r="G1843" i="14" s="1"/>
  <c r="F1844" i="14"/>
  <c r="G1844" i="14" s="1"/>
  <c r="F1845" i="14"/>
  <c r="G1845" i="14"/>
  <c r="F1846" i="14"/>
  <c r="G1846" i="14" s="1"/>
  <c r="F1847" i="14"/>
  <c r="G1847" i="14" s="1"/>
  <c r="F1848" i="14"/>
  <c r="G1848" i="14" s="1"/>
  <c r="F1849" i="14"/>
  <c r="G1849" i="14" s="1"/>
  <c r="F1850" i="14"/>
  <c r="G1850" i="14" s="1"/>
  <c r="F1851" i="14"/>
  <c r="G1851" i="14" s="1"/>
  <c r="F1852" i="14"/>
  <c r="G1852" i="14" s="1"/>
  <c r="F1853" i="14"/>
  <c r="G1853" i="14" s="1"/>
  <c r="F1854" i="14"/>
  <c r="G1854" i="14" s="1"/>
  <c r="F1855" i="14"/>
  <c r="G1855" i="14" s="1"/>
  <c r="F1856" i="14"/>
  <c r="G1856" i="14" s="1"/>
  <c r="F1857" i="14"/>
  <c r="G1857" i="14" s="1"/>
  <c r="F1858" i="14"/>
  <c r="G1858" i="14" s="1"/>
  <c r="F1859" i="14"/>
  <c r="G1859" i="14" s="1"/>
  <c r="F1860" i="14"/>
  <c r="G1860" i="14" s="1"/>
  <c r="F1861" i="14"/>
  <c r="G1861" i="14" s="1"/>
  <c r="F1862" i="14"/>
  <c r="G1862" i="14" s="1"/>
  <c r="F1863" i="14"/>
  <c r="G1863" i="14" s="1"/>
  <c r="F1864" i="14"/>
  <c r="G1864" i="14" s="1"/>
  <c r="F1865" i="14"/>
  <c r="G1865" i="14" s="1"/>
  <c r="F1866" i="14"/>
  <c r="G1866" i="14" s="1"/>
  <c r="F1867" i="14"/>
  <c r="G1867" i="14" s="1"/>
  <c r="F1868" i="14"/>
  <c r="G1868" i="14" s="1"/>
  <c r="F1869" i="14"/>
  <c r="G1869" i="14" s="1"/>
  <c r="F1870" i="14"/>
  <c r="G1870" i="14" s="1"/>
  <c r="F1871" i="14"/>
  <c r="G1871" i="14" s="1"/>
  <c r="F1872" i="14"/>
  <c r="G1872" i="14" s="1"/>
  <c r="F1873" i="14"/>
  <c r="G1873" i="14" s="1"/>
  <c r="F1874" i="14"/>
  <c r="G1874" i="14" s="1"/>
  <c r="F1875" i="14"/>
  <c r="G1875" i="14" s="1"/>
  <c r="F1876" i="14"/>
  <c r="G1876" i="14" s="1"/>
  <c r="F1877" i="14"/>
  <c r="G1877" i="14" s="1"/>
  <c r="F1878" i="14"/>
  <c r="G1878" i="14"/>
  <c r="F1879" i="14"/>
  <c r="G1879" i="14" s="1"/>
  <c r="F1880" i="14"/>
  <c r="G1880" i="14" s="1"/>
  <c r="F1881" i="14"/>
  <c r="G1881" i="14" s="1"/>
  <c r="F1882" i="14"/>
  <c r="G1882" i="14" s="1"/>
  <c r="F1883" i="14"/>
  <c r="G1883" i="14" s="1"/>
  <c r="F1884" i="14"/>
  <c r="G1884" i="14" s="1"/>
  <c r="F1885" i="14"/>
  <c r="G1885" i="14" s="1"/>
  <c r="F1886" i="14"/>
  <c r="G1886" i="14" s="1"/>
  <c r="F1887" i="14"/>
  <c r="G1887" i="14"/>
  <c r="F1888" i="14"/>
  <c r="G1888" i="14"/>
  <c r="F1889" i="14"/>
  <c r="G1889" i="14" s="1"/>
  <c r="F1890" i="14"/>
  <c r="G1890" i="14" s="1"/>
  <c r="F1891" i="14"/>
  <c r="G1891" i="14" s="1"/>
  <c r="F1892" i="14"/>
  <c r="G1892" i="14" s="1"/>
  <c r="F1893" i="14"/>
  <c r="G1893" i="14" s="1"/>
  <c r="F1894" i="14"/>
  <c r="G1894" i="14"/>
  <c r="F1895" i="14"/>
  <c r="G1895" i="14" s="1"/>
  <c r="F1896" i="14"/>
  <c r="G1896" i="14" s="1"/>
  <c r="F1897" i="14"/>
  <c r="G1897" i="14" s="1"/>
  <c r="F1898" i="14"/>
  <c r="G1898" i="14" s="1"/>
  <c r="F1899" i="14"/>
  <c r="G1899" i="14" s="1"/>
  <c r="F1900" i="14"/>
  <c r="G1900" i="14" s="1"/>
  <c r="F1901" i="14"/>
  <c r="G1901" i="14"/>
  <c r="F1902" i="14"/>
  <c r="G1902" i="14"/>
  <c r="F1903" i="14"/>
  <c r="G1903" i="14" s="1"/>
  <c r="F1904" i="14"/>
  <c r="G1904" i="14" s="1"/>
  <c r="F1905" i="14"/>
  <c r="G1905" i="14" s="1"/>
  <c r="F1906" i="14"/>
  <c r="G1906" i="14" s="1"/>
  <c r="F1907" i="14"/>
  <c r="G1907" i="14" s="1"/>
  <c r="F1908" i="14"/>
  <c r="G1908" i="14" s="1"/>
  <c r="F1909" i="14"/>
  <c r="G1909" i="14" s="1"/>
  <c r="F1910" i="14"/>
  <c r="G1910" i="14" s="1"/>
  <c r="F1911" i="14"/>
  <c r="G1911" i="14" s="1"/>
  <c r="F1912" i="14"/>
  <c r="G1912" i="14"/>
  <c r="F1913" i="14"/>
  <c r="G1913" i="14" s="1"/>
  <c r="F1914" i="14"/>
  <c r="G1914" i="14" s="1"/>
  <c r="F1915" i="14"/>
  <c r="G1915" i="14" s="1"/>
  <c r="F1916" i="14"/>
  <c r="G1916" i="14" s="1"/>
  <c r="F1917" i="14"/>
  <c r="G1917" i="14"/>
  <c r="F1918" i="14"/>
  <c r="G1918" i="14" s="1"/>
  <c r="F1919" i="14"/>
  <c r="G1919" i="14" s="1"/>
  <c r="F1920" i="14"/>
  <c r="G1920" i="14"/>
  <c r="F1921" i="14"/>
  <c r="G1921" i="14" s="1"/>
  <c r="F1922" i="14"/>
  <c r="G1922" i="14" s="1"/>
  <c r="F1923" i="14"/>
  <c r="G1923" i="14" s="1"/>
  <c r="F1924" i="14"/>
  <c r="G1924" i="14"/>
  <c r="F1925" i="14"/>
  <c r="G1925" i="14" s="1"/>
  <c r="F1926" i="14"/>
  <c r="G1926" i="14" s="1"/>
  <c r="F1927" i="14"/>
  <c r="G1927" i="14" s="1"/>
  <c r="F1928" i="14"/>
  <c r="G1928" i="14" s="1"/>
  <c r="F1929" i="14"/>
  <c r="G1929" i="14" s="1"/>
  <c r="F1930" i="14"/>
  <c r="G1930" i="14"/>
  <c r="F1931" i="14"/>
  <c r="G1931" i="14" s="1"/>
  <c r="F1932" i="14"/>
  <c r="G1932" i="14" s="1"/>
  <c r="F1933" i="14"/>
  <c r="G1933" i="14" s="1"/>
  <c r="F1934" i="14"/>
  <c r="G1934" i="14"/>
  <c r="F1935" i="14"/>
  <c r="G1935" i="14" s="1"/>
  <c r="F1936" i="14"/>
  <c r="G1936" i="14" s="1"/>
  <c r="F1937" i="14"/>
  <c r="G1937" i="14" s="1"/>
  <c r="F1938" i="14"/>
  <c r="G1938" i="14" s="1"/>
  <c r="F1939" i="14"/>
  <c r="G1939" i="14" s="1"/>
  <c r="F1940" i="14"/>
  <c r="G1940" i="14" s="1"/>
  <c r="F1941" i="14"/>
  <c r="G1941" i="14" s="1"/>
  <c r="F1942" i="14"/>
  <c r="G1942" i="14"/>
  <c r="F1943" i="14"/>
  <c r="G1943" i="14" s="1"/>
  <c r="F1944" i="14"/>
  <c r="G1944" i="14" s="1"/>
  <c r="F1945" i="14"/>
  <c r="G1945" i="14" s="1"/>
  <c r="F1946" i="14"/>
  <c r="G1946" i="14" s="1"/>
  <c r="F1947" i="14"/>
  <c r="G1947" i="14" s="1"/>
  <c r="F1948" i="14"/>
  <c r="G1948" i="14" s="1"/>
  <c r="F1949" i="14"/>
  <c r="G1949" i="14" s="1"/>
  <c r="F1950" i="14"/>
  <c r="G1950" i="14" s="1"/>
  <c r="F1951" i="14"/>
  <c r="G1951" i="14" s="1"/>
  <c r="F1952" i="14"/>
  <c r="G1952" i="14" s="1"/>
  <c r="F1953" i="14"/>
  <c r="G1953" i="14" s="1"/>
  <c r="F1954" i="14"/>
  <c r="G1954" i="14" s="1"/>
  <c r="F1955" i="14"/>
  <c r="G1955" i="14" s="1"/>
  <c r="F1956" i="14"/>
  <c r="G1956" i="14" s="1"/>
  <c r="F1957" i="14"/>
  <c r="G1957" i="14" s="1"/>
  <c r="F1958" i="14"/>
  <c r="G1958" i="14" s="1"/>
  <c r="F1959" i="14"/>
  <c r="G1959" i="14" s="1"/>
  <c r="F1960" i="14"/>
  <c r="G1960" i="14" s="1"/>
  <c r="F1961" i="14"/>
  <c r="G1961" i="14" s="1"/>
  <c r="F1962" i="14"/>
  <c r="G1962" i="14" s="1"/>
  <c r="F1963" i="14"/>
  <c r="G1963" i="14" s="1"/>
  <c r="F1964" i="14"/>
  <c r="G1964" i="14" s="1"/>
  <c r="F1965" i="14"/>
  <c r="G1965" i="14" s="1"/>
  <c r="F1966" i="14"/>
  <c r="G1966" i="14" s="1"/>
  <c r="F1967" i="14"/>
  <c r="G1967" i="14" s="1"/>
  <c r="F1968" i="14"/>
  <c r="G1968" i="14" s="1"/>
  <c r="F1969" i="14"/>
  <c r="G1969" i="14" s="1"/>
  <c r="F1970" i="14"/>
  <c r="G1970" i="14" s="1"/>
  <c r="F1971" i="14"/>
  <c r="G1971" i="14" s="1"/>
  <c r="F1972" i="14"/>
  <c r="G1972" i="14" s="1"/>
  <c r="F1973" i="14"/>
  <c r="G1973" i="14" s="1"/>
  <c r="F1974" i="14"/>
  <c r="G1974" i="14" s="1"/>
  <c r="F1975" i="14"/>
  <c r="G1975" i="14" s="1"/>
  <c r="F1976" i="14"/>
  <c r="G1976" i="14" s="1"/>
  <c r="F1977" i="14"/>
  <c r="G1977" i="14" s="1"/>
  <c r="F1978" i="14"/>
  <c r="G1978" i="14"/>
  <c r="F1979" i="14"/>
  <c r="G1979" i="14" s="1"/>
  <c r="F1980" i="14"/>
  <c r="G1980" i="14" s="1"/>
  <c r="F1981" i="14"/>
  <c r="G1981" i="14" s="1"/>
  <c r="F1982" i="14"/>
  <c r="G1982" i="14" s="1"/>
  <c r="F1983" i="14"/>
  <c r="G1983" i="14" s="1"/>
  <c r="F1984" i="14"/>
  <c r="G1984" i="14"/>
  <c r="F1985" i="14"/>
  <c r="G1985" i="14"/>
  <c r="F1986" i="14"/>
  <c r="G1986" i="14" s="1"/>
  <c r="F1987" i="14"/>
  <c r="G1987" i="14" s="1"/>
  <c r="F1988" i="14"/>
  <c r="G1988" i="14" s="1"/>
  <c r="F1989" i="14"/>
  <c r="G1989" i="14" s="1"/>
  <c r="F1990" i="14"/>
  <c r="G1990" i="14" s="1"/>
  <c r="F1991" i="14"/>
  <c r="G1991" i="14"/>
  <c r="F1992" i="14"/>
  <c r="G1992" i="14" s="1"/>
  <c r="F1993" i="14"/>
  <c r="G1993" i="14" s="1"/>
  <c r="F1994" i="14"/>
  <c r="G1994" i="14" s="1"/>
  <c r="F1995" i="14"/>
  <c r="G1995" i="14" s="1"/>
  <c r="F1996" i="14"/>
  <c r="G1996" i="14" s="1"/>
  <c r="F1997" i="14"/>
  <c r="G1997" i="14" s="1"/>
  <c r="F1998" i="14"/>
  <c r="G1998" i="14" s="1"/>
  <c r="F1999" i="14"/>
  <c r="G1999" i="14" s="1"/>
  <c r="F2000" i="14"/>
  <c r="G2000" i="14" s="1"/>
  <c r="F2001" i="14"/>
  <c r="G2001" i="14" s="1"/>
  <c r="F2002" i="14"/>
  <c r="G2002" i="14" s="1"/>
  <c r="F2003" i="14"/>
  <c r="G2003" i="14" s="1"/>
  <c r="F2004" i="14"/>
  <c r="G2004" i="14" s="1"/>
  <c r="F2005" i="14"/>
  <c r="G2005" i="14" s="1"/>
  <c r="F2006" i="14"/>
  <c r="G2006" i="14" s="1"/>
  <c r="F2007" i="14"/>
  <c r="G2007" i="14" s="1"/>
  <c r="F2008" i="14"/>
  <c r="G2008" i="14" s="1"/>
  <c r="F2009" i="14"/>
  <c r="G2009" i="14" s="1"/>
  <c r="F2010" i="14"/>
  <c r="G2010" i="14" s="1"/>
  <c r="F2011" i="14"/>
  <c r="G2011" i="14" s="1"/>
  <c r="F2012" i="14"/>
  <c r="G2012" i="14" s="1"/>
  <c r="F2013" i="14"/>
  <c r="G2013" i="14" s="1"/>
  <c r="F2014" i="14"/>
  <c r="G2014" i="14" s="1"/>
  <c r="F2015" i="14"/>
  <c r="G2015" i="14" s="1"/>
  <c r="F2016" i="14"/>
  <c r="G2016" i="14" s="1"/>
  <c r="F2017" i="14"/>
  <c r="G2017" i="14" s="1"/>
  <c r="F2018" i="14"/>
  <c r="G2018" i="14" s="1"/>
  <c r="F2019" i="14"/>
  <c r="G2019" i="14" s="1"/>
  <c r="F2020" i="14"/>
  <c r="G2020" i="14" s="1"/>
  <c r="F2021" i="14"/>
  <c r="G2021" i="14"/>
  <c r="F2022" i="14"/>
  <c r="G2022" i="14" s="1"/>
  <c r="F2023" i="14"/>
  <c r="G2023" i="14" s="1"/>
  <c r="F2024" i="14"/>
  <c r="G2024" i="14"/>
  <c r="F2025" i="14"/>
  <c r="G2025" i="14" s="1"/>
  <c r="F2026" i="14"/>
  <c r="G2026" i="14" s="1"/>
  <c r="F2027" i="14"/>
  <c r="G2027" i="14"/>
  <c r="F2028" i="14"/>
  <c r="G2028" i="14" s="1"/>
  <c r="F2029" i="14"/>
  <c r="G2029" i="14" s="1"/>
  <c r="F2030" i="14"/>
  <c r="G2030" i="14" s="1"/>
  <c r="F2031" i="14"/>
  <c r="G2031" i="14" s="1"/>
  <c r="F2032" i="14"/>
  <c r="G2032" i="14" s="1"/>
  <c r="F2033" i="14"/>
  <c r="G2033" i="14" s="1"/>
  <c r="F2034" i="14"/>
  <c r="G2034" i="14" s="1"/>
  <c r="F2035" i="14"/>
  <c r="G2035" i="14" s="1"/>
  <c r="F2036" i="14"/>
  <c r="G2036" i="14"/>
  <c r="F2037" i="14"/>
  <c r="G2037" i="14" s="1"/>
  <c r="F2038" i="14"/>
  <c r="G2038" i="14" s="1"/>
  <c r="F2039" i="14"/>
  <c r="G2039" i="14" s="1"/>
  <c r="F2040" i="14"/>
  <c r="G2040" i="14" s="1"/>
  <c r="F2041" i="14"/>
  <c r="G2041" i="14" s="1"/>
  <c r="F2042" i="14"/>
  <c r="G2042" i="14" s="1"/>
  <c r="F2043" i="14"/>
  <c r="G2043" i="14" s="1"/>
  <c r="F2044" i="14"/>
  <c r="G2044" i="14" s="1"/>
  <c r="F2045" i="14"/>
  <c r="G2045" i="14" s="1"/>
  <c r="F2046" i="14"/>
  <c r="G2046" i="14" s="1"/>
  <c r="F2047" i="14"/>
  <c r="G2047" i="14" s="1"/>
  <c r="F2048" i="14"/>
  <c r="G2048" i="14" s="1"/>
  <c r="F2049" i="14"/>
  <c r="G2049" i="14" s="1"/>
  <c r="F2050" i="14"/>
  <c r="G2050" i="14" s="1"/>
  <c r="F2051" i="14"/>
  <c r="G2051" i="14" s="1"/>
  <c r="F2052" i="14"/>
  <c r="G2052" i="14" s="1"/>
  <c r="F2053" i="14"/>
  <c r="G2053" i="14" s="1"/>
  <c r="F2054" i="14"/>
  <c r="G2054" i="14"/>
  <c r="F2055" i="14"/>
  <c r="G2055" i="14" s="1"/>
  <c r="F2056" i="14"/>
  <c r="G2056" i="14" s="1"/>
  <c r="F2057" i="14"/>
  <c r="G2057" i="14"/>
  <c r="F2058" i="14"/>
  <c r="G2058" i="14" s="1"/>
  <c r="F2059" i="14"/>
  <c r="G2059" i="14" s="1"/>
  <c r="F2060" i="14"/>
  <c r="G2060" i="14" s="1"/>
  <c r="F2061" i="14"/>
  <c r="G2061" i="14" s="1"/>
  <c r="F2062" i="14"/>
  <c r="G2062" i="14" s="1"/>
  <c r="F2063" i="14"/>
  <c r="G2063" i="14" s="1"/>
  <c r="F2064" i="14"/>
  <c r="G2064" i="14"/>
  <c r="F2065" i="14"/>
  <c r="G2065" i="14" s="1"/>
  <c r="F2066" i="14"/>
  <c r="G2066" i="14" s="1"/>
  <c r="F2067" i="14"/>
  <c r="G2067" i="14" s="1"/>
  <c r="F2068" i="14"/>
  <c r="G2068" i="14" s="1"/>
  <c r="F2069" i="14"/>
  <c r="G2069" i="14" s="1"/>
  <c r="F2070" i="14"/>
  <c r="G2070" i="14" s="1"/>
  <c r="F2071" i="14"/>
  <c r="G2071" i="14" s="1"/>
  <c r="F2072" i="14"/>
  <c r="G2072" i="14" s="1"/>
  <c r="F2073" i="14"/>
  <c r="G2073" i="14" s="1"/>
  <c r="F2074" i="14"/>
  <c r="G2074" i="14"/>
  <c r="F2075" i="14"/>
  <c r="G2075" i="14" s="1"/>
  <c r="F2076" i="14"/>
  <c r="G2076" i="14" s="1"/>
  <c r="F2077" i="14"/>
  <c r="G2077" i="14" s="1"/>
  <c r="F2078" i="14"/>
  <c r="G2078" i="14" s="1"/>
  <c r="F2079" i="14"/>
  <c r="G2079" i="14" s="1"/>
  <c r="F2080" i="14"/>
  <c r="G2080" i="14" s="1"/>
  <c r="F2081" i="14"/>
  <c r="G2081" i="14" s="1"/>
  <c r="F2082" i="14"/>
  <c r="G2082" i="14" s="1"/>
  <c r="F2083" i="14"/>
  <c r="G2083" i="14" s="1"/>
  <c r="F2084" i="14"/>
  <c r="G2084" i="14" s="1"/>
  <c r="F2085" i="14"/>
  <c r="G2085" i="14" s="1"/>
  <c r="F2086" i="14"/>
  <c r="G2086" i="14" s="1"/>
  <c r="F2087" i="14"/>
  <c r="G2087" i="14" s="1"/>
  <c r="F2088" i="14"/>
  <c r="G2088" i="14" s="1"/>
  <c r="F2089" i="14"/>
  <c r="G2089" i="14" s="1"/>
  <c r="F2090" i="14"/>
  <c r="G2090" i="14" s="1"/>
  <c r="F2091" i="14"/>
  <c r="G2091" i="14" s="1"/>
  <c r="F2092" i="14"/>
  <c r="G2092" i="14" s="1"/>
  <c r="F2093" i="14"/>
  <c r="G2093" i="14" s="1"/>
  <c r="F2094" i="14"/>
  <c r="G2094" i="14" s="1"/>
  <c r="F2095" i="14"/>
  <c r="G2095" i="14" s="1"/>
  <c r="F2096" i="14"/>
  <c r="G2096" i="14"/>
  <c r="F2097" i="14"/>
  <c r="G2097" i="14" s="1"/>
  <c r="F2098" i="14"/>
  <c r="G2098" i="14" s="1"/>
  <c r="F2099" i="14"/>
  <c r="G2099" i="14" s="1"/>
  <c r="F2100" i="14"/>
  <c r="G2100" i="14" s="1"/>
  <c r="F2101" i="14"/>
  <c r="G2101" i="14" s="1"/>
  <c r="F2102" i="14"/>
  <c r="G2102" i="14" s="1"/>
  <c r="F2103" i="14"/>
  <c r="G2103" i="14" s="1"/>
  <c r="F2104" i="14"/>
  <c r="G2104" i="14" s="1"/>
  <c r="F2105" i="14"/>
  <c r="G2105" i="14" s="1"/>
  <c r="F2106" i="14"/>
  <c r="G2106" i="14" s="1"/>
  <c r="F2107" i="14"/>
  <c r="G2107" i="14" s="1"/>
  <c r="F2108" i="14"/>
  <c r="G2108" i="14" s="1"/>
  <c r="F2109" i="14"/>
  <c r="G2109" i="14" s="1"/>
  <c r="F2110" i="14"/>
  <c r="G2110" i="14" s="1"/>
  <c r="F2111" i="14"/>
  <c r="G2111" i="14" s="1"/>
  <c r="F2112" i="14"/>
  <c r="G2112" i="14" s="1"/>
  <c r="F2113" i="14"/>
  <c r="G2113" i="14" s="1"/>
  <c r="F2114" i="14"/>
  <c r="G2114" i="14" s="1"/>
  <c r="F2115" i="14"/>
  <c r="G2115" i="14" s="1"/>
  <c r="F2116" i="14"/>
  <c r="G2116" i="14" s="1"/>
  <c r="F2117" i="14"/>
  <c r="G2117" i="14"/>
  <c r="F2118" i="14"/>
  <c r="G2118" i="14" s="1"/>
  <c r="F2119" i="14"/>
  <c r="G2119" i="14" s="1"/>
  <c r="F2120" i="14"/>
  <c r="G2120" i="14" s="1"/>
  <c r="F2121" i="14"/>
  <c r="G2121" i="14" s="1"/>
  <c r="F2122" i="14"/>
  <c r="G2122" i="14"/>
  <c r="F2123" i="14"/>
  <c r="G2123" i="14" s="1"/>
  <c r="F2124" i="14"/>
  <c r="G2124" i="14" s="1"/>
  <c r="F2125" i="14"/>
  <c r="G2125" i="14" s="1"/>
  <c r="F2126" i="14"/>
  <c r="G2126" i="14" s="1"/>
  <c r="F2127" i="14"/>
  <c r="G2127" i="14" s="1"/>
  <c r="F2128" i="14"/>
  <c r="G2128" i="14" s="1"/>
  <c r="F2129" i="14"/>
  <c r="G2129" i="14" s="1"/>
  <c r="F2130" i="14"/>
  <c r="G2130" i="14" s="1"/>
  <c r="F2131" i="14"/>
  <c r="G2131" i="14" s="1"/>
  <c r="F2132" i="14"/>
  <c r="G2132" i="14" s="1"/>
  <c r="F2133" i="14"/>
  <c r="G2133" i="14" s="1"/>
  <c r="F2134" i="14"/>
  <c r="G2134" i="14" s="1"/>
  <c r="F2135" i="14"/>
  <c r="G2135" i="14" s="1"/>
  <c r="F2136" i="14"/>
  <c r="G2136" i="14" s="1"/>
  <c r="F2137" i="14"/>
  <c r="G2137" i="14" s="1"/>
  <c r="F2138" i="14"/>
  <c r="G2138" i="14" s="1"/>
  <c r="F2139" i="14"/>
  <c r="G2139" i="14"/>
  <c r="F2140" i="14"/>
  <c r="G2140" i="14" s="1"/>
  <c r="F2141" i="14"/>
  <c r="G2141" i="14" s="1"/>
  <c r="F2142" i="14"/>
  <c r="G2142" i="14" s="1"/>
  <c r="F2143" i="14"/>
  <c r="G2143" i="14" s="1"/>
  <c r="F2144" i="14"/>
  <c r="G2144" i="14" s="1"/>
  <c r="F2145" i="14"/>
  <c r="G2145" i="14" s="1"/>
  <c r="F2146" i="14"/>
  <c r="G2146" i="14" s="1"/>
  <c r="F2147" i="14"/>
  <c r="G2147" i="14" s="1"/>
  <c r="F2148" i="14"/>
  <c r="G2148" i="14" s="1"/>
  <c r="F2149" i="14"/>
  <c r="G2149" i="14" s="1"/>
  <c r="F2150" i="14"/>
  <c r="G2150" i="14" s="1"/>
  <c r="F2151" i="14"/>
  <c r="G2151" i="14" s="1"/>
  <c r="F2152" i="14"/>
  <c r="G2152" i="14" s="1"/>
  <c r="F2153" i="14"/>
  <c r="G2153" i="14"/>
  <c r="F2154" i="14"/>
  <c r="G2154" i="14" s="1"/>
  <c r="F2155" i="14"/>
  <c r="G2155" i="14" s="1"/>
  <c r="F2156" i="14"/>
  <c r="G2156" i="14"/>
  <c r="F2157" i="14"/>
  <c r="G2157" i="14" s="1"/>
  <c r="F2158" i="14"/>
  <c r="G2158" i="14"/>
  <c r="F2159" i="14"/>
  <c r="G2159" i="14" s="1"/>
  <c r="F2160" i="14"/>
  <c r="G2160" i="14" s="1"/>
  <c r="F2161" i="14"/>
  <c r="G2161" i="14" s="1"/>
  <c r="F2162" i="14"/>
  <c r="G2162" i="14" s="1"/>
  <c r="F2163" i="14"/>
  <c r="G2163" i="14" s="1"/>
  <c r="F2164" i="14"/>
  <c r="G2164" i="14" s="1"/>
  <c r="F2165" i="14"/>
  <c r="G2165" i="14" s="1"/>
  <c r="F2166" i="14"/>
  <c r="G2166" i="14"/>
  <c r="F2167" i="14"/>
  <c r="G2167" i="14" s="1"/>
  <c r="F2168" i="14"/>
  <c r="G2168" i="14" s="1"/>
  <c r="F2169" i="14"/>
  <c r="G2169" i="14"/>
  <c r="F2170" i="14"/>
  <c r="G2170" i="14" s="1"/>
  <c r="F2171" i="14"/>
  <c r="G2171" i="14" s="1"/>
  <c r="F2172" i="14"/>
  <c r="G2172" i="14" s="1"/>
  <c r="F2173" i="14"/>
  <c r="G2173" i="14" s="1"/>
  <c r="F2174" i="14"/>
  <c r="G2174" i="14" s="1"/>
  <c r="F2175" i="14"/>
  <c r="G2175" i="14"/>
  <c r="F2176" i="14"/>
  <c r="G2176" i="14" s="1"/>
  <c r="F2177" i="14"/>
  <c r="G2177" i="14" s="1"/>
  <c r="F2178" i="14"/>
  <c r="G2178" i="14" s="1"/>
  <c r="F2179" i="14"/>
  <c r="G2179" i="14" s="1"/>
  <c r="F2180" i="14"/>
  <c r="G2180" i="14" s="1"/>
  <c r="F2181" i="14"/>
  <c r="G2181" i="14" s="1"/>
  <c r="F2182" i="14"/>
  <c r="G2182" i="14" s="1"/>
  <c r="F2183" i="14"/>
  <c r="G2183" i="14" s="1"/>
  <c r="F2184" i="14"/>
  <c r="G2184" i="14" s="1"/>
  <c r="F2185" i="14"/>
  <c r="G2185" i="14" s="1"/>
  <c r="F2186" i="14"/>
  <c r="G2186" i="14" s="1"/>
  <c r="F2187" i="14"/>
  <c r="G2187" i="14" s="1"/>
  <c r="F2188" i="14"/>
  <c r="G2188" i="14" s="1"/>
  <c r="F2189" i="14"/>
  <c r="G2189" i="14" s="1"/>
  <c r="F2190" i="14"/>
  <c r="G2190" i="14" s="1"/>
  <c r="F2191" i="14"/>
  <c r="G2191" i="14" s="1"/>
  <c r="F2192" i="14"/>
  <c r="G2192" i="14" s="1"/>
  <c r="F2193" i="14"/>
  <c r="G2193" i="14" s="1"/>
  <c r="F2194" i="14"/>
  <c r="G2194" i="14" s="1"/>
  <c r="F2195" i="14"/>
  <c r="G2195" i="14" s="1"/>
  <c r="F2196" i="14"/>
  <c r="G2196" i="14" s="1"/>
  <c r="F2197" i="14"/>
  <c r="G2197" i="14" s="1"/>
  <c r="F2198" i="14"/>
  <c r="G2198" i="14" s="1"/>
  <c r="F2199" i="14"/>
  <c r="G2199" i="14" s="1"/>
  <c r="F2200" i="14"/>
  <c r="G2200" i="14" s="1"/>
  <c r="F2201" i="14"/>
  <c r="G2201" i="14" s="1"/>
  <c r="F2202" i="14"/>
  <c r="G2202" i="14" s="1"/>
  <c r="F2203" i="14"/>
  <c r="G2203" i="14" s="1"/>
  <c r="F2204" i="14"/>
  <c r="G2204" i="14" s="1"/>
  <c r="F2205" i="14"/>
  <c r="G2205" i="14"/>
  <c r="F2206" i="14"/>
  <c r="G2206" i="14" s="1"/>
  <c r="F2207" i="14"/>
  <c r="G2207" i="14"/>
  <c r="F2208" i="14"/>
  <c r="G2208" i="14" s="1"/>
  <c r="F2209" i="14"/>
  <c r="G2209" i="14" s="1"/>
  <c r="F2210" i="14"/>
  <c r="G2210" i="14" s="1"/>
  <c r="F2211" i="14"/>
  <c r="G2211" i="14" s="1"/>
  <c r="F2212" i="14"/>
  <c r="G2212" i="14" s="1"/>
  <c r="F2213" i="14"/>
  <c r="G2213" i="14" s="1"/>
  <c r="F2214" i="14"/>
  <c r="G2214" i="14" s="1"/>
  <c r="F2215" i="14"/>
  <c r="G2215" i="14" s="1"/>
  <c r="F2216" i="14"/>
  <c r="G2216" i="14" s="1"/>
  <c r="F2217" i="14"/>
  <c r="G2217" i="14" s="1"/>
  <c r="F2218" i="14"/>
  <c r="G2218" i="14" s="1"/>
  <c r="F2219" i="14"/>
  <c r="G2219" i="14" s="1"/>
  <c r="F2220" i="14"/>
  <c r="G2220" i="14" s="1"/>
  <c r="F2221" i="14"/>
  <c r="G2221" i="14" s="1"/>
  <c r="F2222" i="14"/>
  <c r="G2222" i="14" s="1"/>
  <c r="F2223" i="14"/>
  <c r="G2223" i="14" s="1"/>
  <c r="F2224" i="14"/>
  <c r="G2224" i="14" s="1"/>
  <c r="F2225" i="14"/>
  <c r="G2225" i="14" s="1"/>
  <c r="F2226" i="14"/>
  <c r="G2226" i="14" s="1"/>
  <c r="F2227" i="14"/>
  <c r="G2227" i="14" s="1"/>
  <c r="F2228" i="14"/>
  <c r="G2228" i="14" s="1"/>
  <c r="F2229" i="14"/>
  <c r="G2229" i="14"/>
  <c r="F2230" i="14"/>
  <c r="G2230" i="14" s="1"/>
  <c r="F2231" i="14"/>
  <c r="G2231" i="14"/>
  <c r="F2232" i="14"/>
  <c r="G2232" i="14" s="1"/>
  <c r="F2233" i="14"/>
  <c r="G2233" i="14" s="1"/>
  <c r="F2234" i="14"/>
  <c r="G2234" i="14" s="1"/>
  <c r="F2235" i="14"/>
  <c r="G2235" i="14"/>
  <c r="F2236" i="14"/>
  <c r="G2236" i="14" s="1"/>
  <c r="F2237" i="14"/>
  <c r="G2237" i="14" s="1"/>
  <c r="F2238" i="14"/>
  <c r="G2238" i="14" s="1"/>
  <c r="F2239" i="14"/>
  <c r="G2239" i="14" s="1"/>
  <c r="F2240" i="14"/>
  <c r="G2240" i="14" s="1"/>
  <c r="F2241" i="14"/>
  <c r="G2241" i="14"/>
  <c r="F2242" i="14"/>
  <c r="G2242" i="14" s="1"/>
  <c r="F2243" i="14"/>
  <c r="G2243" i="14" s="1"/>
  <c r="F2244" i="14"/>
  <c r="G2244" i="14" s="1"/>
  <c r="F2245" i="14"/>
  <c r="G2245" i="14" s="1"/>
  <c r="F2246" i="14"/>
  <c r="G2246" i="14" s="1"/>
  <c r="F2247" i="14"/>
  <c r="G2247" i="14" s="1"/>
  <c r="F2248" i="14"/>
  <c r="G2248" i="14" s="1"/>
  <c r="F2249" i="14"/>
  <c r="G2249" i="14" s="1"/>
  <c r="F2250" i="14"/>
  <c r="G2250" i="14" s="1"/>
  <c r="F2251" i="14"/>
  <c r="G2251" i="14" s="1"/>
  <c r="F2252" i="14"/>
  <c r="G2252" i="14" s="1"/>
  <c r="F2253" i="14"/>
  <c r="G2253" i="14"/>
  <c r="F2254" i="14"/>
  <c r="G2254" i="14" s="1"/>
  <c r="F2255" i="14"/>
  <c r="G2255" i="14" s="1"/>
  <c r="F2256" i="14"/>
  <c r="G2256" i="14" s="1"/>
  <c r="F2257" i="14"/>
  <c r="G2257" i="14" s="1"/>
  <c r="F2258" i="14"/>
  <c r="G2258" i="14" s="1"/>
  <c r="F2259" i="14"/>
  <c r="G2259" i="14" s="1"/>
  <c r="F2260" i="14"/>
  <c r="G2260" i="14" s="1"/>
  <c r="F2261" i="14"/>
  <c r="G2261" i="14"/>
  <c r="F2262" i="14"/>
  <c r="G2262" i="14" s="1"/>
  <c r="F2263" i="14"/>
  <c r="G2263" i="14" s="1"/>
  <c r="F2264" i="14"/>
  <c r="G2264" i="14" s="1"/>
  <c r="F2265" i="14"/>
  <c r="G2265" i="14" s="1"/>
  <c r="F2266" i="14"/>
  <c r="G2266" i="14" s="1"/>
  <c r="F2267" i="14"/>
  <c r="G2267" i="14" s="1"/>
  <c r="F2268" i="14"/>
  <c r="G2268" i="14" s="1"/>
  <c r="F2269" i="14"/>
  <c r="G2269" i="14" s="1"/>
  <c r="F2270" i="14"/>
  <c r="G2270" i="14" s="1"/>
  <c r="F2271" i="14"/>
  <c r="G2271" i="14"/>
  <c r="F2272" i="14"/>
  <c r="G2272" i="14" s="1"/>
  <c r="F2273" i="14"/>
  <c r="G2273" i="14" s="1"/>
  <c r="F2274" i="14"/>
  <c r="G2274" i="14" s="1"/>
  <c r="F2275" i="14"/>
  <c r="G2275" i="14" s="1"/>
  <c r="F2276" i="14"/>
  <c r="G2276" i="14" s="1"/>
  <c r="F2277" i="14"/>
  <c r="G2277" i="14"/>
  <c r="F2278" i="14"/>
  <c r="G2278" i="14" s="1"/>
  <c r="F2279" i="14"/>
  <c r="G2279" i="14" s="1"/>
  <c r="F2280" i="14"/>
  <c r="G2280" i="14" s="1"/>
  <c r="F2281" i="14"/>
  <c r="G2281" i="14" s="1"/>
  <c r="F2282" i="14"/>
  <c r="G2282" i="14" s="1"/>
  <c r="F2283" i="14"/>
  <c r="G2283" i="14" s="1"/>
  <c r="F2284" i="14"/>
  <c r="G2284" i="14" s="1"/>
  <c r="F2285" i="14"/>
  <c r="G2285" i="14" s="1"/>
  <c r="F2286" i="14"/>
  <c r="G2286" i="14" s="1"/>
  <c r="F2287" i="14"/>
  <c r="G2287" i="14" s="1"/>
  <c r="F2288" i="14"/>
  <c r="G2288" i="14" s="1"/>
  <c r="F2289" i="14"/>
  <c r="G2289" i="14" s="1"/>
  <c r="F2290" i="14"/>
  <c r="G2290" i="14" s="1"/>
  <c r="F2291" i="14"/>
  <c r="G2291" i="14" s="1"/>
  <c r="F2292" i="14"/>
  <c r="G2292" i="14" s="1"/>
  <c r="F2293" i="14"/>
  <c r="G2293" i="14" s="1"/>
  <c r="F2294" i="14"/>
  <c r="G2294" i="14" s="1"/>
  <c r="F2295" i="14"/>
  <c r="G2295" i="14" s="1"/>
  <c r="F2296" i="14"/>
  <c r="G2296" i="14" s="1"/>
  <c r="F2297" i="14"/>
  <c r="G2297" i="14" s="1"/>
  <c r="F2298" i="14"/>
  <c r="G2298" i="14" s="1"/>
  <c r="F2299" i="14"/>
  <c r="G2299" i="14" s="1"/>
  <c r="F2300" i="14"/>
  <c r="G2300" i="14" s="1"/>
  <c r="F2301" i="14"/>
  <c r="G2301" i="14" s="1"/>
  <c r="F2302" i="14"/>
  <c r="G2302" i="14" s="1"/>
  <c r="F2303" i="14"/>
  <c r="G2303" i="14" s="1"/>
  <c r="F2304" i="14"/>
  <c r="G2304" i="14" s="1"/>
  <c r="F2305" i="14"/>
  <c r="G2305" i="14" s="1"/>
  <c r="F2306" i="14"/>
  <c r="G2306" i="14" s="1"/>
  <c r="F2307" i="14"/>
  <c r="G2307" i="14" s="1"/>
  <c r="F2308" i="14"/>
  <c r="G2308" i="14" s="1"/>
  <c r="F2309" i="14"/>
  <c r="G2309" i="14" s="1"/>
  <c r="F2310" i="14"/>
  <c r="G2310" i="14" s="1"/>
  <c r="F2311" i="14"/>
  <c r="G2311" i="14" s="1"/>
  <c r="F2312" i="14"/>
  <c r="G2312" i="14" s="1"/>
  <c r="F2313" i="14"/>
  <c r="G2313" i="14"/>
  <c r="F2314" i="14"/>
  <c r="G2314" i="14" s="1"/>
  <c r="F2315" i="14"/>
  <c r="G2315" i="14"/>
  <c r="F2316" i="14"/>
  <c r="G2316" i="14" s="1"/>
  <c r="F2317" i="14"/>
  <c r="G2317" i="14" s="1"/>
  <c r="F2318" i="14"/>
  <c r="G2318" i="14" s="1"/>
  <c r="F2319" i="14"/>
  <c r="G2319" i="14" s="1"/>
  <c r="F2320" i="14"/>
  <c r="G2320" i="14" s="1"/>
  <c r="F2321" i="14"/>
  <c r="G2321" i="14" s="1"/>
  <c r="F2322" i="14"/>
  <c r="G2322" i="14" s="1"/>
  <c r="F2323" i="14"/>
  <c r="G2323" i="14" s="1"/>
  <c r="F2324" i="14"/>
  <c r="G2324" i="14" s="1"/>
  <c r="F2325" i="14"/>
  <c r="G2325" i="14"/>
  <c r="F2326" i="14"/>
  <c r="G2326" i="14" s="1"/>
  <c r="F2327" i="14"/>
  <c r="G2327" i="14" s="1"/>
  <c r="F2328" i="14"/>
  <c r="G2328" i="14" s="1"/>
  <c r="F2329" i="14"/>
  <c r="G2329" i="14" s="1"/>
  <c r="F2330" i="14"/>
  <c r="G2330" i="14" s="1"/>
  <c r="F2331" i="14"/>
  <c r="G2331" i="14" s="1"/>
  <c r="F2332" i="14"/>
  <c r="G2332" i="14" s="1"/>
  <c r="F2333" i="14"/>
  <c r="G2333" i="14" s="1"/>
  <c r="F2334" i="14"/>
  <c r="G2334" i="14" s="1"/>
  <c r="F2335" i="14"/>
  <c r="G2335" i="14" s="1"/>
  <c r="F2336" i="14"/>
  <c r="G2336" i="14" s="1"/>
  <c r="F2337" i="14"/>
  <c r="G2337" i="14" s="1"/>
  <c r="F2338" i="14"/>
  <c r="G2338" i="14" s="1"/>
  <c r="F2339" i="14"/>
  <c r="G2339" i="14" s="1"/>
  <c r="F2340" i="14"/>
  <c r="G2340" i="14" s="1"/>
  <c r="F2341" i="14"/>
  <c r="G2341" i="14" s="1"/>
  <c r="F2342" i="14"/>
  <c r="G2342" i="14" s="1"/>
  <c r="F2343" i="14"/>
  <c r="G2343" i="14" s="1"/>
  <c r="F2344" i="14"/>
  <c r="G2344" i="14" s="1"/>
  <c r="F2345" i="14"/>
  <c r="G2345" i="14" s="1"/>
  <c r="F2346" i="14"/>
  <c r="G2346" i="14" s="1"/>
  <c r="F2347" i="14"/>
  <c r="G2347" i="14" s="1"/>
  <c r="F2348" i="14"/>
  <c r="G2348" i="14" s="1"/>
  <c r="F2349" i="14"/>
  <c r="G2349" i="14" s="1"/>
  <c r="F2350" i="14"/>
  <c r="G2350" i="14" s="1"/>
  <c r="F2351" i="14"/>
  <c r="G2351" i="14" s="1"/>
  <c r="F2352" i="14"/>
  <c r="G2352" i="14" s="1"/>
  <c r="F2353" i="14"/>
  <c r="G2353" i="14" s="1"/>
  <c r="F2354" i="14"/>
  <c r="G2354" i="14" s="1"/>
  <c r="F2355" i="14"/>
  <c r="G2355" i="14" s="1"/>
  <c r="F2356" i="14"/>
  <c r="G2356" i="14" s="1"/>
  <c r="F2357" i="14"/>
  <c r="G2357" i="14" s="1"/>
  <c r="F2358" i="14"/>
  <c r="G2358" i="14" s="1"/>
  <c r="F2359" i="14"/>
  <c r="G2359" i="14" s="1"/>
  <c r="F2360" i="14"/>
  <c r="G2360" i="14" s="1"/>
  <c r="F2361" i="14"/>
  <c r="G2361" i="14" s="1"/>
  <c r="F2362" i="14"/>
  <c r="G2362" i="14" s="1"/>
  <c r="F2363" i="14"/>
  <c r="G2363" i="14" s="1"/>
  <c r="F2364" i="14"/>
  <c r="G2364" i="14" s="1"/>
  <c r="F2365" i="14"/>
  <c r="G2365" i="14" s="1"/>
  <c r="F2366" i="14"/>
  <c r="G2366" i="14" s="1"/>
  <c r="F2367" i="14"/>
  <c r="G2367" i="14" s="1"/>
  <c r="F2368" i="14"/>
  <c r="G2368" i="14" s="1"/>
  <c r="F2369" i="14"/>
  <c r="G2369" i="14"/>
  <c r="F2370" i="14"/>
  <c r="G2370" i="14" s="1"/>
  <c r="F2371" i="14"/>
  <c r="G2371" i="14" s="1"/>
  <c r="F2372" i="14"/>
  <c r="G2372" i="14" s="1"/>
  <c r="F2373" i="14"/>
  <c r="G2373" i="14" s="1"/>
  <c r="F2374" i="14"/>
  <c r="G2374" i="14" s="1"/>
  <c r="F2375" i="14"/>
  <c r="G2375" i="14" s="1"/>
  <c r="F2376" i="14"/>
  <c r="G2376" i="14" s="1"/>
  <c r="F2377" i="14"/>
  <c r="G2377" i="14" s="1"/>
  <c r="F2378" i="14"/>
  <c r="G2378" i="14" s="1"/>
  <c r="F2379" i="14"/>
  <c r="G2379" i="14"/>
  <c r="F2380" i="14"/>
  <c r="G2380" i="14" s="1"/>
  <c r="F2381" i="14"/>
  <c r="G2381" i="14" s="1"/>
  <c r="F2382" i="14"/>
  <c r="G2382" i="14" s="1"/>
  <c r="F2383" i="14"/>
  <c r="G2383" i="14" s="1"/>
  <c r="F2384" i="14"/>
  <c r="G2384" i="14" s="1"/>
  <c r="F2385" i="14"/>
  <c r="G2385" i="14" s="1"/>
  <c r="F2386" i="14"/>
  <c r="G2386" i="14" s="1"/>
  <c r="F2387" i="14"/>
  <c r="G2387" i="14" s="1"/>
  <c r="F2388" i="14"/>
  <c r="G2388" i="14" s="1"/>
  <c r="F2389" i="14"/>
  <c r="G2389" i="14" s="1"/>
  <c r="F2390" i="14"/>
  <c r="G2390" i="14" s="1"/>
  <c r="F2391" i="14"/>
  <c r="G2391" i="14" s="1"/>
  <c r="F2392" i="14"/>
  <c r="G2392" i="14" s="1"/>
  <c r="F2393" i="14"/>
  <c r="G2393" i="14" s="1"/>
  <c r="F2394" i="14"/>
  <c r="G2394" i="14" s="1"/>
  <c r="F2395" i="14"/>
  <c r="G2395" i="14" s="1"/>
  <c r="F2396" i="14"/>
  <c r="G2396" i="14" s="1"/>
  <c r="F2397" i="14"/>
  <c r="G2397" i="14" s="1"/>
  <c r="F2398" i="14"/>
  <c r="G2398" i="14" s="1"/>
  <c r="F2399" i="14"/>
  <c r="G2399" i="14" s="1"/>
  <c r="F2400" i="14"/>
  <c r="G2400" i="14" s="1"/>
  <c r="F2401" i="14"/>
  <c r="G2401" i="14" s="1"/>
  <c r="F2402" i="14"/>
  <c r="G2402" i="14" s="1"/>
  <c r="F2403" i="14"/>
  <c r="G2403" i="14" s="1"/>
  <c r="F2404" i="14"/>
  <c r="G2404" i="14" s="1"/>
  <c r="F2405" i="14"/>
  <c r="G2405" i="14" s="1"/>
  <c r="F2406" i="14"/>
  <c r="G2406" i="14" s="1"/>
  <c r="F2407" i="14"/>
  <c r="G2407" i="14" s="1"/>
  <c r="F2408" i="14"/>
  <c r="G2408" i="14" s="1"/>
  <c r="F2409" i="14"/>
  <c r="G2409" i="14" s="1"/>
  <c r="F2410" i="14"/>
  <c r="G2410" i="14" s="1"/>
  <c r="F2411" i="14"/>
  <c r="G2411" i="14" s="1"/>
  <c r="F2412" i="14"/>
  <c r="G2412" i="14" s="1"/>
  <c r="F2413" i="14"/>
  <c r="G2413" i="14" s="1"/>
  <c r="F2414" i="14"/>
  <c r="G2414" i="14" s="1"/>
  <c r="F2415" i="14"/>
  <c r="G2415" i="14" s="1"/>
  <c r="F2416" i="14"/>
  <c r="G2416" i="14" s="1"/>
  <c r="F2417" i="14"/>
  <c r="G2417" i="14" s="1"/>
  <c r="F2418" i="14"/>
  <c r="G2418" i="14" s="1"/>
  <c r="F2419" i="14"/>
  <c r="G2419" i="14" s="1"/>
  <c r="F2420" i="14"/>
  <c r="G2420" i="14" s="1"/>
  <c r="F2421" i="14"/>
  <c r="G2421" i="14" s="1"/>
  <c r="F2422" i="14"/>
  <c r="G2422" i="14" s="1"/>
  <c r="F2423" i="14"/>
  <c r="G2423" i="14" s="1"/>
  <c r="F2424" i="14"/>
  <c r="G2424" i="14" s="1"/>
  <c r="F2425" i="14"/>
  <c r="G2425" i="14" s="1"/>
  <c r="F2426" i="14"/>
  <c r="G2426" i="14" s="1"/>
  <c r="F2427" i="14"/>
  <c r="G2427" i="14" s="1"/>
  <c r="F2428" i="14"/>
  <c r="G2428" i="14" s="1"/>
  <c r="F2429" i="14"/>
  <c r="G2429" i="14" s="1"/>
  <c r="F2430" i="14"/>
  <c r="G2430" i="14" s="1"/>
  <c r="F2431" i="14"/>
  <c r="G2431" i="14" s="1"/>
  <c r="F2432" i="14"/>
  <c r="G2432" i="14" s="1"/>
  <c r="F2433" i="14"/>
  <c r="G2433" i="14" s="1"/>
  <c r="F2434" i="14"/>
  <c r="G2434" i="14" s="1"/>
  <c r="F2435" i="14"/>
  <c r="G2435" i="14"/>
  <c r="F2436" i="14"/>
  <c r="G2436" i="14" s="1"/>
  <c r="F2437" i="14"/>
  <c r="G2437" i="14" s="1"/>
  <c r="F2438" i="14"/>
  <c r="G2438" i="14" s="1"/>
  <c r="F2439" i="14"/>
  <c r="G2439" i="14" s="1"/>
  <c r="F2440" i="14"/>
  <c r="G2440" i="14" s="1"/>
  <c r="F2441" i="14"/>
  <c r="G2441" i="14" s="1"/>
  <c r="F2442" i="14"/>
  <c r="G2442" i="14" s="1"/>
  <c r="F2443" i="14"/>
  <c r="G2443" i="14" s="1"/>
  <c r="F2444" i="14"/>
  <c r="G2444" i="14" s="1"/>
  <c r="F2445" i="14"/>
  <c r="G2445" i="14" s="1"/>
  <c r="F2446" i="14"/>
  <c r="G2446" i="14" s="1"/>
  <c r="F2447" i="14"/>
  <c r="G2447" i="14" s="1"/>
  <c r="F2448" i="14"/>
  <c r="G2448" i="14" s="1"/>
  <c r="F2449" i="14"/>
  <c r="G2449" i="14" s="1"/>
  <c r="F2450" i="14"/>
  <c r="G2450" i="14" s="1"/>
  <c r="F2451" i="14"/>
  <c r="G2451" i="14" s="1"/>
  <c r="F2452" i="14"/>
  <c r="G2452" i="14" s="1"/>
  <c r="F2453" i="14"/>
  <c r="G2453" i="14"/>
  <c r="F2454" i="14"/>
  <c r="G2454" i="14" s="1"/>
  <c r="F2455" i="14"/>
  <c r="G2455" i="14" s="1"/>
  <c r="F2456" i="14"/>
  <c r="G2456" i="14" s="1"/>
  <c r="F2457" i="14"/>
  <c r="G2457" i="14" s="1"/>
  <c r="F2458" i="14"/>
  <c r="G2458" i="14" s="1"/>
  <c r="F2459" i="14"/>
  <c r="G2459" i="14" s="1"/>
  <c r="F2460" i="14"/>
  <c r="G2460" i="14" s="1"/>
  <c r="F2461" i="14"/>
  <c r="G2461" i="14" s="1"/>
  <c r="F2462" i="14"/>
  <c r="G2462" i="14" s="1"/>
  <c r="F2463" i="14"/>
  <c r="G2463" i="14" s="1"/>
  <c r="F2464" i="14"/>
  <c r="G2464" i="14" s="1"/>
  <c r="F2465" i="14"/>
  <c r="G2465" i="14" s="1"/>
  <c r="F2466" i="14"/>
  <c r="G2466" i="14" s="1"/>
  <c r="F2467" i="14"/>
  <c r="G2467" i="14" s="1"/>
  <c r="F2468" i="14"/>
  <c r="G2468" i="14" s="1"/>
  <c r="F2469" i="14"/>
  <c r="G2469" i="14" s="1"/>
  <c r="F2470" i="14"/>
  <c r="G2470" i="14" s="1"/>
  <c r="F2471" i="14"/>
  <c r="G2471" i="14" s="1"/>
  <c r="F2472" i="14"/>
  <c r="G2472" i="14" s="1"/>
  <c r="F2473" i="14"/>
  <c r="G2473" i="14" s="1"/>
  <c r="F2474" i="14"/>
  <c r="G2474" i="14" s="1"/>
  <c r="F2475" i="14"/>
  <c r="G2475" i="14" s="1"/>
  <c r="F2476" i="14"/>
  <c r="G2476" i="14" s="1"/>
  <c r="F2477" i="14"/>
  <c r="G2477" i="14" s="1"/>
  <c r="F2478" i="14"/>
  <c r="G2478" i="14" s="1"/>
  <c r="F2479" i="14"/>
  <c r="G2479" i="14" s="1"/>
  <c r="F2480" i="14"/>
  <c r="G2480" i="14" s="1"/>
  <c r="F2481" i="14"/>
  <c r="G2481" i="14" s="1"/>
  <c r="F2482" i="14"/>
  <c r="G2482" i="14" s="1"/>
  <c r="F2483" i="14"/>
  <c r="G2483" i="14" s="1"/>
  <c r="F2484" i="14"/>
  <c r="G2484" i="14" s="1"/>
  <c r="F2485" i="14"/>
  <c r="G2485" i="14" s="1"/>
  <c r="F2486" i="14"/>
  <c r="G2486" i="14" s="1"/>
  <c r="F2487" i="14"/>
  <c r="G2487" i="14" s="1"/>
  <c r="F2488" i="14"/>
  <c r="G2488" i="14" s="1"/>
  <c r="F2489" i="14"/>
  <c r="G2489" i="14" s="1"/>
  <c r="F2490" i="14"/>
  <c r="G2490" i="14" s="1"/>
  <c r="F2491" i="14"/>
  <c r="G2491" i="14" s="1"/>
  <c r="F2492" i="14"/>
  <c r="G2492" i="14" s="1"/>
  <c r="F2493" i="14"/>
  <c r="G2493" i="14" s="1"/>
  <c r="F2494" i="14"/>
  <c r="G2494" i="14" s="1"/>
  <c r="F2495" i="14"/>
  <c r="G2495" i="14" s="1"/>
  <c r="F2496" i="14"/>
  <c r="G2496" i="14" s="1"/>
  <c r="F2497" i="14"/>
  <c r="G2497" i="14" s="1"/>
  <c r="F2498" i="14"/>
  <c r="G2498" i="14" s="1"/>
  <c r="F2499" i="14"/>
  <c r="G2499" i="14" s="1"/>
  <c r="F2500" i="14"/>
  <c r="G2500" i="14" s="1"/>
  <c r="F2501" i="14"/>
  <c r="G2501" i="14" s="1"/>
  <c r="F2502" i="14"/>
  <c r="G2502" i="14" s="1"/>
  <c r="F2503" i="14"/>
  <c r="G2503" i="14" s="1"/>
  <c r="F2504" i="14"/>
  <c r="G2504" i="14" s="1"/>
  <c r="F2505" i="14"/>
  <c r="G2505" i="14" s="1"/>
  <c r="F2506" i="14"/>
  <c r="G2506" i="14" s="1"/>
  <c r="F2507" i="14"/>
  <c r="G2507" i="14" s="1"/>
  <c r="F2508" i="14"/>
  <c r="G2508" i="14" s="1"/>
  <c r="F2509" i="14"/>
  <c r="G2509" i="14" s="1"/>
  <c r="F2510" i="14"/>
  <c r="G2510" i="14" s="1"/>
  <c r="F2511" i="14"/>
  <c r="G2511" i="14" s="1"/>
  <c r="F2512" i="14"/>
  <c r="G2512" i="14" s="1"/>
  <c r="F2513" i="14"/>
  <c r="G2513" i="14" s="1"/>
  <c r="F2514" i="14"/>
  <c r="G2514" i="14" s="1"/>
  <c r="F2515" i="14"/>
  <c r="G2515" i="14" s="1"/>
  <c r="F2516" i="14"/>
  <c r="G2516" i="14" s="1"/>
  <c r="F2517" i="14"/>
  <c r="G2517" i="14" s="1"/>
  <c r="F2518" i="14"/>
  <c r="G2518" i="14" s="1"/>
  <c r="F2519" i="14"/>
  <c r="G2519" i="14"/>
  <c r="F2520" i="14"/>
  <c r="G2520" i="14" s="1"/>
  <c r="F2521" i="14"/>
  <c r="G2521" i="14" s="1"/>
  <c r="F2522" i="14"/>
  <c r="G2522" i="14" s="1"/>
  <c r="F2523" i="14"/>
  <c r="G2523" i="14" s="1"/>
  <c r="F2524" i="14"/>
  <c r="G2524" i="14" s="1"/>
  <c r="F2525" i="14"/>
  <c r="G2525" i="14" s="1"/>
  <c r="F2526" i="14"/>
  <c r="G2526" i="14"/>
  <c r="F2527" i="14"/>
  <c r="G2527" i="14" s="1"/>
  <c r="F2528" i="14"/>
  <c r="G2528" i="14" s="1"/>
  <c r="F2529" i="14"/>
  <c r="G2529" i="14" s="1"/>
  <c r="F2530" i="14"/>
  <c r="G2530" i="14" s="1"/>
  <c r="F2531" i="14"/>
  <c r="G2531" i="14" s="1"/>
  <c r="F2532" i="14"/>
  <c r="G2532" i="14" s="1"/>
  <c r="F2533" i="14"/>
  <c r="G2533" i="14" s="1"/>
  <c r="F2534" i="14"/>
  <c r="G2534" i="14" s="1"/>
  <c r="F2535" i="14"/>
  <c r="G2535" i="14" s="1"/>
  <c r="F2536" i="14"/>
  <c r="G2536" i="14" s="1"/>
  <c r="F2537" i="14"/>
  <c r="G2537" i="14" s="1"/>
  <c r="F2538" i="14"/>
  <c r="G2538" i="14" s="1"/>
  <c r="F2539" i="14"/>
  <c r="G2539" i="14" s="1"/>
  <c r="F2540" i="14"/>
  <c r="G2540" i="14" s="1"/>
  <c r="F2541" i="14"/>
  <c r="G2541" i="14" s="1"/>
  <c r="F2542" i="14"/>
  <c r="G2542" i="14" s="1"/>
  <c r="F2543" i="14"/>
  <c r="G2543" i="14" s="1"/>
  <c r="F2544" i="14"/>
  <c r="G2544" i="14" s="1"/>
  <c r="F2545" i="14"/>
  <c r="G2545" i="14" s="1"/>
  <c r="F2546" i="14"/>
  <c r="G2546" i="14" s="1"/>
  <c r="F2547" i="14"/>
  <c r="G2547" i="14" s="1"/>
  <c r="F2548" i="14"/>
  <c r="G2548" i="14" s="1"/>
  <c r="F2549" i="14"/>
  <c r="G2549" i="14" s="1"/>
  <c r="F2550" i="14"/>
  <c r="G2550" i="14" s="1"/>
  <c r="F2551" i="14"/>
  <c r="G2551" i="14" s="1"/>
  <c r="F2552" i="14"/>
  <c r="G2552" i="14" s="1"/>
  <c r="F2553" i="14"/>
  <c r="G2553" i="14" s="1"/>
  <c r="F2554" i="14"/>
  <c r="G2554" i="14" s="1"/>
  <c r="F2555" i="14"/>
  <c r="G2555" i="14" s="1"/>
  <c r="F2556" i="14"/>
  <c r="G2556" i="14" s="1"/>
  <c r="F2557" i="14"/>
  <c r="G2557" i="14" s="1"/>
  <c r="F2558" i="14"/>
  <c r="G2558" i="14" s="1"/>
  <c r="F2559" i="14"/>
  <c r="G2559" i="14" s="1"/>
  <c r="F2560" i="14"/>
  <c r="G2560" i="14" s="1"/>
  <c r="F2561" i="14"/>
  <c r="G2561" i="14" s="1"/>
  <c r="F2562" i="14"/>
  <c r="G2562" i="14" s="1"/>
  <c r="F2563" i="14"/>
  <c r="G2563" i="14" s="1"/>
  <c r="F2564" i="14"/>
  <c r="G2564" i="14" s="1"/>
  <c r="F2565" i="14"/>
  <c r="G2565" i="14" s="1"/>
  <c r="F2566" i="14"/>
  <c r="G2566" i="14" s="1"/>
  <c r="F2567" i="14"/>
  <c r="G2567" i="14" s="1"/>
  <c r="F2568" i="14"/>
  <c r="G2568" i="14" s="1"/>
  <c r="F2569" i="14"/>
  <c r="G2569" i="14" s="1"/>
  <c r="F2570" i="14"/>
  <c r="G2570" i="14" s="1"/>
  <c r="F2571" i="14"/>
  <c r="G2571" i="14" s="1"/>
  <c r="F2572" i="14"/>
  <c r="G2572" i="14" s="1"/>
  <c r="F2573" i="14"/>
  <c r="G2573" i="14"/>
  <c r="F2574" i="14"/>
  <c r="G2574" i="14" s="1"/>
  <c r="F2575" i="14"/>
  <c r="G2575" i="14" s="1"/>
  <c r="F2576" i="14"/>
  <c r="G2576" i="14" s="1"/>
  <c r="F2577" i="14"/>
  <c r="G2577" i="14" s="1"/>
  <c r="F2578" i="14"/>
  <c r="G2578" i="14" s="1"/>
  <c r="F2579" i="14"/>
  <c r="G2579" i="14" s="1"/>
  <c r="F2580" i="14"/>
  <c r="G2580" i="14" s="1"/>
  <c r="F2581" i="14"/>
  <c r="G2581" i="14" s="1"/>
  <c r="F2582" i="14"/>
  <c r="G2582" i="14" s="1"/>
  <c r="F2583" i="14"/>
  <c r="G2583" i="14" s="1"/>
  <c r="F2584" i="14"/>
  <c r="G2584" i="14" s="1"/>
  <c r="F2585" i="14"/>
  <c r="G2585" i="14"/>
  <c r="F2586" i="14"/>
  <c r="G2586" i="14" s="1"/>
  <c r="F2587" i="14"/>
  <c r="G2587" i="14" s="1"/>
  <c r="F2588" i="14"/>
  <c r="G2588" i="14" s="1"/>
  <c r="F2589" i="14"/>
  <c r="G2589" i="14" s="1"/>
  <c r="F2590" i="14"/>
  <c r="G2590" i="14" s="1"/>
  <c r="F2591" i="14"/>
  <c r="G2591" i="14" s="1"/>
  <c r="F2592" i="14"/>
  <c r="G2592" i="14" s="1"/>
  <c r="F2593" i="14"/>
  <c r="G2593" i="14" s="1"/>
  <c r="F2594" i="14"/>
  <c r="G2594" i="14"/>
  <c r="F2595" i="14"/>
  <c r="G2595" i="14" s="1"/>
  <c r="F2596" i="14"/>
  <c r="G2596" i="14" s="1"/>
  <c r="F2597" i="14"/>
  <c r="G2597" i="14"/>
  <c r="F2598" i="14"/>
  <c r="G2598" i="14" s="1"/>
  <c r="F2599" i="14"/>
  <c r="G2599" i="14" s="1"/>
  <c r="F2600" i="14"/>
  <c r="G2600" i="14" s="1"/>
  <c r="F2601" i="14"/>
  <c r="G2601" i="14" s="1"/>
  <c r="F2602" i="14"/>
  <c r="G2602" i="14" s="1"/>
  <c r="F2603" i="14"/>
  <c r="G2603" i="14" s="1"/>
  <c r="F2604" i="14"/>
  <c r="G2604" i="14" s="1"/>
  <c r="F2605" i="14"/>
  <c r="G2605" i="14" s="1"/>
  <c r="F2606" i="14"/>
  <c r="G2606" i="14" s="1"/>
  <c r="F2607" i="14"/>
  <c r="G2607" i="14" s="1"/>
  <c r="F2608" i="14"/>
  <c r="G2608" i="14" s="1"/>
  <c r="F2609" i="14"/>
  <c r="G2609" i="14" s="1"/>
  <c r="F2610" i="14"/>
  <c r="G2610" i="14" s="1"/>
  <c r="F2611" i="14"/>
  <c r="G2611" i="14" s="1"/>
  <c r="F2612" i="14"/>
  <c r="G2612" i="14" s="1"/>
  <c r="F2613" i="14"/>
  <c r="G2613" i="14" s="1"/>
  <c r="F2614" i="14"/>
  <c r="G2614" i="14" s="1"/>
  <c r="F2615" i="14"/>
  <c r="G2615" i="14" s="1"/>
  <c r="F2616" i="14"/>
  <c r="G2616" i="14" s="1"/>
  <c r="F2617" i="14"/>
  <c r="G2617" i="14" s="1"/>
  <c r="F2618" i="14"/>
  <c r="G2618" i="14"/>
  <c r="F2619" i="14"/>
  <c r="G2619" i="14" s="1"/>
  <c r="F2620" i="14"/>
  <c r="G2620" i="14" s="1"/>
  <c r="F2621" i="14"/>
  <c r="G2621" i="14" s="1"/>
  <c r="F2622" i="14"/>
  <c r="G2622" i="14" s="1"/>
  <c r="F2623" i="14"/>
  <c r="G2623" i="14" s="1"/>
  <c r="F2624" i="14"/>
  <c r="G2624" i="14" s="1"/>
  <c r="F2625" i="14"/>
  <c r="G2625" i="14" s="1"/>
  <c r="F2626" i="14"/>
  <c r="G2626" i="14" s="1"/>
  <c r="F2627" i="14"/>
  <c r="G2627" i="14" s="1"/>
  <c r="F2628" i="14"/>
  <c r="G2628" i="14" s="1"/>
  <c r="F2629" i="14"/>
  <c r="G2629" i="14" s="1"/>
  <c r="F2630" i="14"/>
  <c r="G2630" i="14" s="1"/>
  <c r="F2631" i="14"/>
  <c r="G2631" i="14" s="1"/>
  <c r="F2632" i="14"/>
  <c r="G2632" i="14" s="1"/>
  <c r="F2633" i="14"/>
  <c r="G2633" i="14" s="1"/>
  <c r="F2634" i="14"/>
  <c r="G2634" i="14" s="1"/>
  <c r="F2635" i="14"/>
  <c r="G2635" i="14" s="1"/>
  <c r="F2636" i="14"/>
  <c r="G2636" i="14" s="1"/>
  <c r="F2637" i="14"/>
  <c r="G2637" i="14" s="1"/>
  <c r="F2638" i="14"/>
  <c r="G2638" i="14" s="1"/>
  <c r="F2639" i="14"/>
  <c r="G2639" i="14" s="1"/>
  <c r="F2640" i="14"/>
  <c r="G2640" i="14" s="1"/>
  <c r="F2641" i="14"/>
  <c r="G2641" i="14" s="1"/>
  <c r="F2642" i="14"/>
  <c r="G2642" i="14"/>
  <c r="F2643" i="14"/>
  <c r="G2643" i="14" s="1"/>
  <c r="F2644" i="14"/>
  <c r="G2644" i="14" s="1"/>
  <c r="F2645" i="14"/>
  <c r="G2645" i="14"/>
  <c r="F2646" i="14"/>
  <c r="G2646" i="14" s="1"/>
  <c r="F2647" i="14"/>
  <c r="G2647" i="14" s="1"/>
  <c r="F2648" i="14"/>
  <c r="G2648" i="14" s="1"/>
  <c r="F2649" i="14"/>
  <c r="G2649" i="14" s="1"/>
  <c r="F2650" i="14"/>
  <c r="G2650" i="14" s="1"/>
  <c r="F2651" i="14"/>
  <c r="G2651" i="14" s="1"/>
  <c r="F2652" i="14"/>
  <c r="G2652" i="14" s="1"/>
  <c r="F2653" i="14"/>
  <c r="G2653" i="14" s="1"/>
  <c r="F2654" i="14"/>
  <c r="G2654" i="14" s="1"/>
  <c r="F2655" i="14"/>
  <c r="G2655" i="14" s="1"/>
  <c r="F2656" i="14"/>
  <c r="G2656" i="14" s="1"/>
  <c r="F2657" i="14"/>
  <c r="G2657" i="14" s="1"/>
  <c r="F2658" i="14"/>
  <c r="G2658" i="14" s="1"/>
  <c r="F2659" i="14"/>
  <c r="G2659" i="14" s="1"/>
  <c r="F2660" i="14"/>
  <c r="G2660" i="14" s="1"/>
  <c r="F2661" i="14"/>
  <c r="G2661" i="14" s="1"/>
  <c r="F2662" i="14"/>
  <c r="G2662" i="14" s="1"/>
  <c r="F2663" i="14"/>
  <c r="G2663" i="14" s="1"/>
  <c r="F2664" i="14"/>
  <c r="G2664" i="14" s="1"/>
  <c r="F2665" i="14"/>
  <c r="G2665" i="14" s="1"/>
  <c r="F2666" i="14"/>
  <c r="G2666" i="14"/>
  <c r="F2667" i="14"/>
  <c r="G2667" i="14" s="1"/>
  <c r="F2668" i="14"/>
  <c r="G2668" i="14" s="1"/>
  <c r="F2669" i="14"/>
  <c r="G2669" i="14"/>
  <c r="F2670" i="14"/>
  <c r="G2670" i="14" s="1"/>
  <c r="F2671" i="14"/>
  <c r="G2671" i="14" s="1"/>
  <c r="F2672" i="14"/>
  <c r="G2672" i="14" s="1"/>
  <c r="F2673" i="14"/>
  <c r="G2673" i="14" s="1"/>
  <c r="F2674" i="14"/>
  <c r="G2674" i="14" s="1"/>
  <c r="F2675" i="14"/>
  <c r="G2675" i="14" s="1"/>
  <c r="F2676" i="14"/>
  <c r="G2676" i="14" s="1"/>
  <c r="F2677" i="14"/>
  <c r="G2677" i="14" s="1"/>
  <c r="F2678" i="14"/>
  <c r="G2678" i="14" s="1"/>
  <c r="F2679" i="14"/>
  <c r="G2679" i="14" s="1"/>
  <c r="F2680" i="14"/>
  <c r="G2680" i="14" s="1"/>
  <c r="F2681" i="14"/>
  <c r="G2681" i="14" s="1"/>
  <c r="F2682" i="14"/>
  <c r="G2682" i="14" s="1"/>
  <c r="F2683" i="14"/>
  <c r="G2683" i="14" s="1"/>
  <c r="F2684" i="14"/>
  <c r="G2684" i="14" s="1"/>
  <c r="F2685" i="14"/>
  <c r="G2685" i="14" s="1"/>
  <c r="F2686" i="14"/>
  <c r="G2686" i="14" s="1"/>
  <c r="F2687" i="14"/>
  <c r="G2687" i="14" s="1"/>
  <c r="F2688" i="14"/>
  <c r="G2688" i="14" s="1"/>
  <c r="F2689" i="14"/>
  <c r="G2689" i="14" s="1"/>
  <c r="F2690" i="14"/>
  <c r="G2690" i="14" s="1"/>
  <c r="F2691" i="14"/>
  <c r="G2691" i="14" s="1"/>
  <c r="F2692" i="14"/>
  <c r="G2692" i="14" s="1"/>
  <c r="F2693" i="14"/>
  <c r="G2693" i="14"/>
  <c r="F2694" i="14"/>
  <c r="G2694" i="14" s="1"/>
  <c r="F2695" i="14"/>
  <c r="G2695" i="14" s="1"/>
  <c r="F2696" i="14"/>
  <c r="G2696" i="14" s="1"/>
  <c r="F2697" i="14"/>
  <c r="G2697" i="14" s="1"/>
  <c r="F2698" i="14"/>
  <c r="G2698" i="14" s="1"/>
  <c r="F2699" i="14"/>
  <c r="G2699" i="14" s="1"/>
  <c r="F2700" i="14"/>
  <c r="G2700" i="14" s="1"/>
  <c r="F2701" i="14"/>
  <c r="G2701" i="14" s="1"/>
  <c r="F2702" i="14"/>
  <c r="G2702" i="14" s="1"/>
  <c r="F2703" i="14"/>
  <c r="G2703" i="14" s="1"/>
  <c r="F2704" i="14"/>
  <c r="G2704" i="14" s="1"/>
  <c r="F2705" i="14"/>
  <c r="G2705" i="14" s="1"/>
  <c r="F2706" i="14"/>
  <c r="G2706" i="14" s="1"/>
  <c r="F2707" i="14"/>
  <c r="G2707" i="14" s="1"/>
  <c r="F2708" i="14"/>
  <c r="G2708" i="14" s="1"/>
  <c r="F2709" i="14"/>
  <c r="G2709" i="14" s="1"/>
  <c r="F2710" i="14"/>
  <c r="G2710" i="14" s="1"/>
  <c r="F2711" i="14"/>
  <c r="G2711" i="14"/>
  <c r="F2712" i="14"/>
  <c r="G2712" i="14" s="1"/>
  <c r="F2713" i="14"/>
  <c r="G2713" i="14" s="1"/>
  <c r="F2714" i="14"/>
  <c r="G2714" i="14" s="1"/>
  <c r="F2715" i="14"/>
  <c r="G2715" i="14" s="1"/>
  <c r="F2716" i="14"/>
  <c r="G2716" i="14" s="1"/>
  <c r="F2717" i="14"/>
  <c r="G2717" i="14" s="1"/>
  <c r="F2718" i="14"/>
  <c r="G2718" i="14" s="1"/>
  <c r="F2719" i="14"/>
  <c r="G2719" i="14" s="1"/>
  <c r="F2720" i="14"/>
  <c r="G2720" i="14" s="1"/>
  <c r="F2721" i="14"/>
  <c r="G2721" i="14" s="1"/>
  <c r="F2722" i="14"/>
  <c r="G2722" i="14" s="1"/>
  <c r="F2723" i="14"/>
  <c r="G2723" i="14" s="1"/>
  <c r="F2724" i="14"/>
  <c r="G2724" i="14" s="1"/>
  <c r="F2725" i="14"/>
  <c r="G2725" i="14" s="1"/>
  <c r="F2726" i="14"/>
  <c r="G2726" i="14" s="1"/>
  <c r="F2727" i="14"/>
  <c r="G2727" i="14" s="1"/>
  <c r="F2728" i="14"/>
  <c r="G2728" i="14" s="1"/>
  <c r="F2729" i="14"/>
  <c r="G2729" i="14"/>
  <c r="F2730" i="14"/>
  <c r="G2730" i="14" s="1"/>
  <c r="F2731" i="14"/>
  <c r="G2731" i="14" s="1"/>
  <c r="F2732" i="14"/>
  <c r="G2732" i="14" s="1"/>
  <c r="F2733" i="14"/>
  <c r="G2733" i="14" s="1"/>
  <c r="F2734" i="14"/>
  <c r="G2734" i="14" s="1"/>
  <c r="F2735" i="14"/>
  <c r="G2735" i="14"/>
  <c r="F2736" i="14"/>
  <c r="G2736" i="14"/>
  <c r="F2737" i="14"/>
  <c r="G2737" i="14" s="1"/>
  <c r="F2738" i="14"/>
  <c r="G2738" i="14" s="1"/>
  <c r="F2739" i="14"/>
  <c r="G2739" i="14" s="1"/>
  <c r="F2740" i="14"/>
  <c r="G2740" i="14" s="1"/>
  <c r="F2741" i="14"/>
  <c r="G2741" i="14" s="1"/>
  <c r="F2742" i="14"/>
  <c r="G2742" i="14" s="1"/>
  <c r="F2743" i="14"/>
  <c r="G2743" i="14" s="1"/>
  <c r="F2744" i="14"/>
  <c r="G2744" i="14"/>
  <c r="F2745" i="14"/>
  <c r="G2745" i="14" s="1"/>
  <c r="F2746" i="14"/>
  <c r="G2746" i="14" s="1"/>
  <c r="F2747" i="14"/>
  <c r="G2747" i="14" s="1"/>
  <c r="F2748" i="14"/>
  <c r="G2748" i="14" s="1"/>
  <c r="F2749" i="14"/>
  <c r="G2749" i="14" s="1"/>
  <c r="F2750" i="14"/>
  <c r="G2750" i="14" s="1"/>
  <c r="F2751" i="14"/>
  <c r="G2751" i="14" s="1"/>
  <c r="F2752" i="14"/>
  <c r="G2752" i="14" s="1"/>
  <c r="F2753" i="14"/>
  <c r="G2753" i="14" s="1"/>
  <c r="F2754" i="14"/>
  <c r="G2754" i="14"/>
  <c r="F2755" i="14"/>
  <c r="G2755" i="14" s="1"/>
  <c r="F2756" i="14"/>
  <c r="G2756" i="14" s="1"/>
  <c r="F2757" i="14"/>
  <c r="G2757" i="14" s="1"/>
  <c r="F2758" i="14"/>
  <c r="G2758" i="14" s="1"/>
  <c r="F2759" i="14"/>
  <c r="G2759" i="14" s="1"/>
  <c r="F2760" i="14"/>
  <c r="G2760" i="14" s="1"/>
  <c r="F2761" i="14"/>
  <c r="G2761" i="14" s="1"/>
  <c r="F2762" i="14"/>
  <c r="G2762" i="14" s="1"/>
  <c r="F2763" i="14"/>
  <c r="G2763" i="14" s="1"/>
  <c r="F2764" i="14"/>
  <c r="G2764" i="14" s="1"/>
  <c r="F2765" i="14"/>
  <c r="G2765" i="14"/>
  <c r="F2766" i="14"/>
  <c r="G2766" i="14" s="1"/>
  <c r="F2767" i="14"/>
  <c r="G2767" i="14" s="1"/>
  <c r="F2768" i="14"/>
  <c r="G2768" i="14" s="1"/>
  <c r="F2769" i="14"/>
  <c r="G2769" i="14" s="1"/>
  <c r="F2770" i="14"/>
  <c r="G2770" i="14" s="1"/>
  <c r="F2771" i="14"/>
  <c r="G2771" i="14"/>
  <c r="F2772" i="14"/>
  <c r="G2772" i="14" s="1"/>
  <c r="F2773" i="14"/>
  <c r="G2773" i="14" s="1"/>
  <c r="F2774" i="14"/>
  <c r="G2774" i="14" s="1"/>
  <c r="F2775" i="14"/>
  <c r="G2775" i="14" s="1"/>
  <c r="F2776" i="14"/>
  <c r="G2776" i="14" s="1"/>
  <c r="F2777" i="14"/>
  <c r="G2777" i="14" s="1"/>
  <c r="F2778" i="14"/>
  <c r="G2778" i="14" s="1"/>
  <c r="F2779" i="14"/>
  <c r="G2779" i="14" s="1"/>
  <c r="F2780" i="14"/>
  <c r="G2780" i="14" s="1"/>
  <c r="F2781" i="14"/>
  <c r="G2781" i="14" s="1"/>
  <c r="F2782" i="14"/>
  <c r="G2782" i="14" s="1"/>
  <c r="F2783" i="14"/>
  <c r="G2783" i="14" s="1"/>
  <c r="F2784" i="14"/>
  <c r="G2784" i="14" s="1"/>
  <c r="F2785" i="14"/>
  <c r="G2785" i="14" s="1"/>
  <c r="F2786" i="14"/>
  <c r="G2786" i="14" s="1"/>
  <c r="F2787" i="14"/>
  <c r="G2787" i="14" s="1"/>
  <c r="F2788" i="14"/>
  <c r="G2788" i="14" s="1"/>
  <c r="F2789" i="14"/>
  <c r="G2789" i="14"/>
  <c r="F2790" i="14"/>
  <c r="G2790" i="14" s="1"/>
  <c r="F2791" i="14"/>
  <c r="G2791" i="14" s="1"/>
  <c r="F2792" i="14"/>
  <c r="G2792" i="14" s="1"/>
  <c r="F2793" i="14"/>
  <c r="G2793" i="14" s="1"/>
  <c r="F2794" i="14"/>
  <c r="G2794" i="14" s="1"/>
  <c r="F2795" i="14"/>
  <c r="G2795" i="14" s="1"/>
  <c r="F2796" i="14"/>
  <c r="G2796" i="14" s="1"/>
  <c r="F2797" i="14"/>
  <c r="G2797" i="14" s="1"/>
  <c r="F2798" i="14"/>
  <c r="G2798" i="14" s="1"/>
  <c r="F2799" i="14"/>
  <c r="G2799" i="14" s="1"/>
  <c r="F2800" i="14"/>
  <c r="G2800" i="14" s="1"/>
  <c r="F2801" i="14"/>
  <c r="G2801" i="14" s="1"/>
  <c r="F2802" i="14"/>
  <c r="G2802" i="14" s="1"/>
  <c r="F2803" i="14"/>
  <c r="G2803" i="14" s="1"/>
  <c r="F2804" i="14"/>
  <c r="G2804" i="14" s="1"/>
  <c r="F2805" i="14"/>
  <c r="G2805" i="14" s="1"/>
  <c r="F2806" i="14"/>
  <c r="G2806" i="14" s="1"/>
  <c r="F2807" i="14"/>
  <c r="G2807" i="14"/>
  <c r="F2808" i="14"/>
  <c r="G2808" i="14"/>
  <c r="F2809" i="14"/>
  <c r="G2809" i="14" s="1"/>
  <c r="F2810" i="14"/>
  <c r="G2810" i="14" s="1"/>
  <c r="F2811" i="14"/>
  <c r="G2811" i="14" s="1"/>
  <c r="F2812" i="14"/>
  <c r="G2812" i="14" s="1"/>
  <c r="F2813" i="14"/>
  <c r="G2813" i="14" s="1"/>
  <c r="F2814" i="14"/>
  <c r="G2814" i="14" s="1"/>
  <c r="F2815" i="14"/>
  <c r="G2815" i="14" s="1"/>
  <c r="F2816" i="14"/>
  <c r="G2816" i="14" s="1"/>
  <c r="F2817" i="14"/>
  <c r="G2817" i="14" s="1"/>
  <c r="F2818" i="14"/>
  <c r="G2818" i="14" s="1"/>
  <c r="F2819" i="14"/>
  <c r="G2819" i="14" s="1"/>
  <c r="F2820" i="14"/>
  <c r="G2820" i="14" s="1"/>
  <c r="F2821" i="14"/>
  <c r="G2821" i="14" s="1"/>
  <c r="F2822" i="14"/>
  <c r="G2822" i="14" s="1"/>
  <c r="F2823" i="14"/>
  <c r="G2823" i="14" s="1"/>
  <c r="F2824" i="14"/>
  <c r="G2824" i="14" s="1"/>
  <c r="F2825" i="14"/>
  <c r="G2825" i="14" s="1"/>
  <c r="F2826" i="14"/>
  <c r="G2826" i="14" s="1"/>
  <c r="F2827" i="14"/>
  <c r="G2827" i="14" s="1"/>
  <c r="F2828" i="14"/>
  <c r="G2828" i="14" s="1"/>
  <c r="F2829" i="14"/>
  <c r="G2829" i="14" s="1"/>
  <c r="F2830" i="14"/>
  <c r="G2830" i="14" s="1"/>
  <c r="F2831" i="14"/>
  <c r="G2831" i="14" s="1"/>
  <c r="F2832" i="14"/>
  <c r="G2832" i="14"/>
  <c r="F2833" i="14"/>
  <c r="G2833" i="14" s="1"/>
  <c r="F2834" i="14"/>
  <c r="G2834" i="14" s="1"/>
  <c r="F2835" i="14"/>
  <c r="G2835" i="14" s="1"/>
  <c r="F2836" i="14"/>
  <c r="G2836" i="14" s="1"/>
  <c r="F2837" i="14"/>
  <c r="G2837" i="14" s="1"/>
  <c r="F2838" i="14"/>
  <c r="G2838" i="14"/>
  <c r="F2839" i="14"/>
  <c r="G2839" i="14" s="1"/>
  <c r="F2840" i="14"/>
  <c r="G2840" i="14" s="1"/>
  <c r="F2841" i="14"/>
  <c r="G2841" i="14" s="1"/>
  <c r="F2842" i="14"/>
  <c r="G2842" i="14" s="1"/>
  <c r="F2843" i="14"/>
  <c r="G2843" i="14" s="1"/>
  <c r="F2844" i="14"/>
  <c r="G2844" i="14"/>
  <c r="F2845" i="14"/>
  <c r="G2845" i="14" s="1"/>
  <c r="F2846" i="14"/>
  <c r="G2846" i="14" s="1"/>
  <c r="F2847" i="14"/>
  <c r="G2847" i="14" s="1"/>
  <c r="F2848" i="14"/>
  <c r="G2848" i="14" s="1"/>
  <c r="F2849" i="14"/>
  <c r="G2849" i="14" s="1"/>
  <c r="F2850" i="14"/>
  <c r="G2850" i="14" s="1"/>
  <c r="F2851" i="14"/>
  <c r="G2851" i="14" s="1"/>
  <c r="F2852" i="14"/>
  <c r="G2852" i="14" s="1"/>
  <c r="F2853" i="14"/>
  <c r="G2853" i="14" s="1"/>
  <c r="F2854" i="14"/>
  <c r="G2854" i="14" s="1"/>
  <c r="F2855" i="14"/>
  <c r="G2855" i="14" s="1"/>
  <c r="F2856" i="14"/>
  <c r="G2856" i="14" s="1"/>
  <c r="F2857" i="14"/>
  <c r="G2857" i="14" s="1"/>
  <c r="F2858" i="14"/>
  <c r="G2858" i="14" s="1"/>
  <c r="F2859" i="14"/>
  <c r="G2859" i="14" s="1"/>
  <c r="F2860" i="14"/>
  <c r="G2860" i="14" s="1"/>
  <c r="F2861" i="14"/>
  <c r="G2861" i="14"/>
  <c r="F2862" i="14"/>
  <c r="G2862" i="14" s="1"/>
  <c r="F2863" i="14"/>
  <c r="G2863" i="14" s="1"/>
  <c r="F2864" i="14"/>
  <c r="G2864" i="14" s="1"/>
  <c r="F2865" i="14"/>
  <c r="G2865" i="14" s="1"/>
  <c r="F2866" i="14"/>
  <c r="G2866" i="14" s="1"/>
  <c r="F2867" i="14"/>
  <c r="G2867" i="14" s="1"/>
  <c r="F2868" i="14"/>
  <c r="G2868" i="14" s="1"/>
  <c r="F2869" i="14"/>
  <c r="G2869" i="14" s="1"/>
  <c r="F2870" i="14"/>
  <c r="G2870" i="14" s="1"/>
  <c r="F2871" i="14"/>
  <c r="G2871" i="14" s="1"/>
  <c r="F2872" i="14"/>
  <c r="G2872" i="14" s="1"/>
  <c r="F2873" i="14"/>
  <c r="G2873" i="14" s="1"/>
  <c r="F2874" i="14"/>
  <c r="G2874" i="14"/>
  <c r="F2875" i="14"/>
  <c r="G2875" i="14" s="1"/>
  <c r="F2876" i="14"/>
  <c r="G2876" i="14" s="1"/>
  <c r="F2877" i="14"/>
  <c r="G2877" i="14" s="1"/>
  <c r="F2878" i="14"/>
  <c r="G2878" i="14" s="1"/>
  <c r="F2879" i="14"/>
  <c r="G2879" i="14"/>
  <c r="F2880" i="14"/>
  <c r="G2880" i="14"/>
  <c r="F2881" i="14"/>
  <c r="G2881" i="14" s="1"/>
  <c r="F2882" i="14"/>
  <c r="G2882" i="14" s="1"/>
  <c r="F2883" i="14"/>
  <c r="G2883" i="14" s="1"/>
  <c r="F2884" i="14"/>
  <c r="G2884" i="14" s="1"/>
  <c r="F2885" i="14"/>
  <c r="G2885" i="14" s="1"/>
  <c r="F2886" i="14"/>
  <c r="G2886" i="14" s="1"/>
  <c r="F2887" i="14"/>
  <c r="G2887" i="14" s="1"/>
  <c r="F2888" i="14"/>
  <c r="G2888" i="14"/>
  <c r="F2889" i="14"/>
  <c r="G2889" i="14" s="1"/>
  <c r="F2890" i="14"/>
  <c r="G2890" i="14" s="1"/>
  <c r="F2891" i="14"/>
  <c r="G2891" i="14" s="1"/>
  <c r="F2892" i="14"/>
  <c r="G2892" i="14" s="1"/>
  <c r="F2893" i="14"/>
  <c r="G2893" i="14" s="1"/>
  <c r="F2894" i="14"/>
  <c r="G2894" i="14" s="1"/>
  <c r="F2895" i="14"/>
  <c r="G2895" i="14" s="1"/>
  <c r="F2896" i="14"/>
  <c r="G2896" i="14" s="1"/>
  <c r="F2897" i="14"/>
  <c r="G2897" i="14"/>
  <c r="F2898" i="14"/>
  <c r="G2898" i="14" s="1"/>
  <c r="F2899" i="14"/>
  <c r="G2899" i="14" s="1"/>
  <c r="F2900" i="14"/>
  <c r="G2900" i="14"/>
  <c r="F2901" i="14"/>
  <c r="G2901" i="14" s="1"/>
  <c r="F2902" i="14"/>
  <c r="G2902" i="14" s="1"/>
  <c r="F2903" i="14"/>
  <c r="G2903" i="14" s="1"/>
  <c r="F2904" i="14"/>
  <c r="G2904" i="14" s="1"/>
  <c r="F2905" i="14"/>
  <c r="G2905" i="14" s="1"/>
  <c r="F2906" i="14"/>
  <c r="G2906" i="14" s="1"/>
  <c r="F2907" i="14"/>
  <c r="G2907" i="14"/>
  <c r="F2908" i="14"/>
  <c r="G2908" i="14" s="1"/>
  <c r="F2909" i="14"/>
  <c r="G2909" i="14" s="1"/>
  <c r="F2910" i="14"/>
  <c r="G2910" i="14" s="1"/>
  <c r="F2911" i="14"/>
  <c r="G2911" i="14" s="1"/>
  <c r="F2912" i="14"/>
  <c r="G2912" i="14" s="1"/>
  <c r="F2913" i="14"/>
  <c r="G2913" i="14" s="1"/>
  <c r="F2914" i="14"/>
  <c r="G2914" i="14" s="1"/>
  <c r="F2915" i="14"/>
  <c r="G2915" i="14" s="1"/>
  <c r="F2916" i="14"/>
  <c r="G2916" i="14"/>
  <c r="F2917" i="14"/>
  <c r="G2917" i="14" s="1"/>
  <c r="F2918" i="14"/>
  <c r="G2918" i="14" s="1"/>
  <c r="F2919" i="14"/>
  <c r="G2919" i="14" s="1"/>
  <c r="F2920" i="14"/>
  <c r="G2920" i="14" s="1"/>
  <c r="F2921" i="14"/>
  <c r="G2921" i="14" s="1"/>
  <c r="F2922" i="14"/>
  <c r="G2922" i="14"/>
  <c r="F2923" i="14"/>
  <c r="G2923" i="14" s="1"/>
  <c r="F2924" i="14"/>
  <c r="G2924" i="14" s="1"/>
  <c r="F2925" i="14"/>
  <c r="G2925" i="14" s="1"/>
  <c r="F2926" i="14"/>
  <c r="G2926" i="14" s="1"/>
  <c r="F2927" i="14"/>
  <c r="G2927" i="14" s="1"/>
  <c r="F2928" i="14"/>
  <c r="G2928" i="14" s="1"/>
  <c r="F2929" i="14"/>
  <c r="G2929" i="14" s="1"/>
  <c r="F2930" i="14"/>
  <c r="G2930" i="14" s="1"/>
  <c r="F2931" i="14"/>
  <c r="G2931" i="14" s="1"/>
  <c r="F2932" i="14"/>
  <c r="G2932" i="14" s="1"/>
  <c r="F2933" i="14"/>
  <c r="G2933" i="14" s="1"/>
  <c r="F2934" i="14"/>
  <c r="G2934" i="14" s="1"/>
  <c r="F2935" i="14"/>
  <c r="G2935" i="14" s="1"/>
  <c r="F2936" i="14"/>
  <c r="G2936" i="14" s="1"/>
  <c r="F2937" i="14"/>
  <c r="G2937" i="14" s="1"/>
  <c r="F2938" i="14"/>
  <c r="G2938" i="14" s="1"/>
  <c r="F2939" i="14"/>
  <c r="G2939" i="14" s="1"/>
  <c r="F2940" i="14"/>
  <c r="G2940" i="14" s="1"/>
  <c r="F2941" i="14"/>
  <c r="G2941" i="14" s="1"/>
  <c r="F2942" i="14"/>
  <c r="G2942" i="14" s="1"/>
  <c r="F2943" i="14"/>
  <c r="G2943" i="14"/>
  <c r="F2944" i="14"/>
  <c r="G2944" i="14" s="1"/>
  <c r="F2945" i="14"/>
  <c r="G2945" i="14"/>
  <c r="F2946" i="14"/>
  <c r="G2946" i="14" s="1"/>
  <c r="F2947" i="14"/>
  <c r="G2947" i="14" s="1"/>
  <c r="F2948" i="14"/>
  <c r="G2948" i="14" s="1"/>
  <c r="F2949" i="14"/>
  <c r="G2949" i="14" s="1"/>
  <c r="F2950" i="14"/>
  <c r="G2950" i="14" s="1"/>
  <c r="F2951" i="14"/>
  <c r="G2951" i="14" s="1"/>
  <c r="F2952" i="14"/>
  <c r="G2952" i="14" s="1"/>
  <c r="F2953" i="14"/>
  <c r="G2953" i="14" s="1"/>
  <c r="F2954" i="14"/>
  <c r="G2954" i="14" s="1"/>
  <c r="F2955" i="14"/>
  <c r="G2955" i="14" s="1"/>
  <c r="F2956" i="14"/>
  <c r="G2956" i="14" s="1"/>
  <c r="F2957" i="14"/>
  <c r="G2957" i="14" s="1"/>
  <c r="F2958" i="14"/>
  <c r="G2958" i="14" s="1"/>
  <c r="F2959" i="14"/>
  <c r="G2959" i="14" s="1"/>
  <c r="F2960" i="14"/>
  <c r="G2960" i="14"/>
  <c r="F2961" i="14"/>
  <c r="G2961" i="14" s="1"/>
  <c r="F2962" i="14"/>
  <c r="G2962" i="14" s="1"/>
  <c r="F2963" i="14"/>
  <c r="G2963" i="14"/>
  <c r="F2964" i="14"/>
  <c r="G2964" i="14" s="1"/>
  <c r="F2965" i="14"/>
  <c r="G2965" i="14" s="1"/>
  <c r="F2966" i="14"/>
  <c r="G2966" i="14" s="1"/>
  <c r="F2967" i="14"/>
  <c r="G2967" i="14" s="1"/>
  <c r="F2968" i="14"/>
  <c r="G2968" i="14" s="1"/>
  <c r="F2969" i="14"/>
  <c r="G2969" i="14" s="1"/>
  <c r="F2970" i="14"/>
  <c r="G2970" i="14" s="1"/>
  <c r="F2971" i="14"/>
  <c r="G2971" i="14" s="1"/>
  <c r="F2972" i="14"/>
  <c r="G2972" i="14" s="1"/>
  <c r="F2973" i="14"/>
  <c r="G2973" i="14" s="1"/>
  <c r="F2974" i="14"/>
  <c r="G2974" i="14" s="1"/>
  <c r="F2975" i="14"/>
  <c r="G2975" i="14" s="1"/>
  <c r="F2976" i="14"/>
  <c r="G2976" i="14"/>
  <c r="F2977" i="14"/>
  <c r="G2977" i="14" s="1"/>
  <c r="F2978" i="14"/>
  <c r="G2978" i="14" s="1"/>
  <c r="F2979" i="14"/>
  <c r="G2979" i="14" s="1"/>
  <c r="F2980" i="14"/>
  <c r="G2980" i="14" s="1"/>
  <c r="F2981" i="14"/>
  <c r="G2981" i="14" s="1"/>
  <c r="F2982" i="14"/>
  <c r="G2982" i="14" s="1"/>
  <c r="F2983" i="14"/>
  <c r="G2983" i="14" s="1"/>
  <c r="F2984" i="14"/>
  <c r="G2984" i="14" s="1"/>
  <c r="F2985" i="14"/>
  <c r="G2985" i="14" s="1"/>
  <c r="F2986" i="14"/>
  <c r="G2986" i="14" s="1"/>
  <c r="F2987" i="14"/>
  <c r="G2987" i="14" s="1"/>
  <c r="F2988" i="14"/>
  <c r="G2988" i="14"/>
  <c r="F2989" i="14"/>
  <c r="G2989" i="14" s="1"/>
  <c r="F2990" i="14"/>
  <c r="G2990" i="14" s="1"/>
  <c r="F2991" i="14"/>
  <c r="G2991" i="14" s="1"/>
  <c r="F2992" i="14"/>
  <c r="G2992" i="14" s="1"/>
  <c r="F2993" i="14"/>
  <c r="G2993" i="14" s="1"/>
  <c r="F2994" i="14"/>
  <c r="G2994" i="14"/>
  <c r="F2995" i="14"/>
  <c r="G2995" i="14" s="1"/>
  <c r="F2996" i="14"/>
  <c r="G2996" i="14" s="1"/>
  <c r="F2997" i="14"/>
  <c r="G2997" i="14" s="1"/>
  <c r="F2998" i="14"/>
  <c r="G2998" i="14" s="1"/>
  <c r="F2999" i="14"/>
  <c r="G2999" i="14" s="1"/>
  <c r="F3000" i="14"/>
  <c r="G3000" i="14" s="1"/>
  <c r="F3001" i="14"/>
  <c r="G3001" i="14" s="1"/>
  <c r="F3002" i="14"/>
  <c r="G3002" i="14" s="1"/>
  <c r="F3003" i="14"/>
  <c r="G3003" i="14" s="1"/>
  <c r="F3004" i="14"/>
  <c r="G3004" i="14" s="1"/>
  <c r="F5" i="14"/>
  <c r="G5" i="14" s="1"/>
  <c r="F5" i="12"/>
  <c r="G5" i="12" s="1"/>
  <c r="F6" i="12"/>
  <c r="G6" i="12" s="1"/>
  <c r="F7" i="12"/>
  <c r="G7" i="12" s="1"/>
  <c r="F8" i="12"/>
  <c r="G8" i="12" s="1"/>
  <c r="F9" i="12"/>
  <c r="G9" i="12" s="1"/>
  <c r="F10" i="12"/>
  <c r="G10" i="12" s="1"/>
  <c r="F11" i="12"/>
  <c r="G11" i="12" s="1"/>
  <c r="F12" i="12"/>
  <c r="G12" i="12" s="1"/>
  <c r="F13" i="12"/>
  <c r="G13" i="12" s="1"/>
  <c r="F14" i="12"/>
  <c r="G14" i="12" s="1"/>
  <c r="F15" i="12"/>
  <c r="G15" i="12" s="1"/>
  <c r="F16" i="12"/>
  <c r="G16" i="12" s="1"/>
  <c r="F17" i="12"/>
  <c r="G17" i="12" s="1"/>
  <c r="F18" i="12"/>
  <c r="G18" i="12" s="1"/>
  <c r="F19" i="12"/>
  <c r="G19" i="12" s="1"/>
  <c r="F20" i="12"/>
  <c r="G20" i="12" s="1"/>
  <c r="F21" i="12"/>
  <c r="G21" i="12" s="1"/>
  <c r="F22" i="12"/>
  <c r="G22" i="12" s="1"/>
  <c r="F23" i="12"/>
  <c r="G23" i="12" s="1"/>
  <c r="F24" i="12"/>
  <c r="G24" i="12" s="1"/>
  <c r="F25" i="12"/>
  <c r="G25" i="12" s="1"/>
  <c r="F26" i="12"/>
  <c r="G26" i="12" s="1"/>
  <c r="F27" i="12"/>
  <c r="G27" i="12" s="1"/>
  <c r="F28" i="12"/>
  <c r="G28" i="12" s="1"/>
  <c r="F29" i="12"/>
  <c r="G29" i="12" s="1"/>
  <c r="F30" i="12"/>
  <c r="G30" i="12" s="1"/>
  <c r="F31" i="12"/>
  <c r="G31" i="12" s="1"/>
  <c r="F32" i="12"/>
  <c r="G32" i="12" s="1"/>
  <c r="F33" i="12"/>
  <c r="G33" i="12" s="1"/>
  <c r="F34" i="12"/>
  <c r="G34" i="12" s="1"/>
  <c r="F35" i="12"/>
  <c r="G35" i="12" s="1"/>
  <c r="F36" i="12"/>
  <c r="G36" i="12" s="1"/>
  <c r="F37" i="12"/>
  <c r="G37" i="12" s="1"/>
  <c r="F38" i="12"/>
  <c r="G38" i="12" s="1"/>
  <c r="F39" i="12"/>
  <c r="G39" i="12" s="1"/>
  <c r="F40" i="12"/>
  <c r="G40" i="12" s="1"/>
  <c r="F41" i="12"/>
  <c r="G41" i="12" s="1"/>
  <c r="F42" i="12"/>
  <c r="G42" i="12" s="1"/>
  <c r="F43" i="12"/>
  <c r="G43" i="12" s="1"/>
  <c r="F44" i="12"/>
  <c r="G44" i="12" s="1"/>
  <c r="F45" i="12"/>
  <c r="G45" i="12" s="1"/>
  <c r="F46" i="12"/>
  <c r="G46" i="12" s="1"/>
  <c r="F47" i="12"/>
  <c r="G47" i="12" s="1"/>
  <c r="F48" i="12"/>
  <c r="G48" i="12" s="1"/>
  <c r="F49" i="12"/>
  <c r="G49" i="12" s="1"/>
  <c r="F50" i="12"/>
  <c r="G50" i="12" s="1"/>
  <c r="F51" i="12"/>
  <c r="G51" i="12" s="1"/>
  <c r="F52" i="12"/>
  <c r="G52" i="12" s="1"/>
  <c r="F53" i="12"/>
  <c r="G53" i="12" s="1"/>
  <c r="F54" i="12"/>
  <c r="G54" i="12" s="1"/>
  <c r="F55" i="12"/>
  <c r="G55" i="12" s="1"/>
  <c r="F56" i="12"/>
  <c r="G56" i="12" s="1"/>
  <c r="F57" i="12"/>
  <c r="G57" i="12" s="1"/>
  <c r="F58" i="12"/>
  <c r="G58" i="12" s="1"/>
  <c r="F59" i="12"/>
  <c r="G59" i="12" s="1"/>
  <c r="F60" i="12"/>
  <c r="G60" i="12" s="1"/>
  <c r="F61" i="12"/>
  <c r="G61" i="12" s="1"/>
  <c r="F62" i="12"/>
  <c r="G62" i="12" s="1"/>
  <c r="F63" i="12"/>
  <c r="G63" i="12" s="1"/>
  <c r="F64" i="12"/>
  <c r="G64" i="12" s="1"/>
  <c r="F65" i="12"/>
  <c r="G65" i="12" s="1"/>
  <c r="F66" i="12"/>
  <c r="G66" i="12" s="1"/>
  <c r="F67" i="12"/>
  <c r="G67" i="12" s="1"/>
  <c r="F68" i="12"/>
  <c r="G68" i="12" s="1"/>
  <c r="F69" i="12"/>
  <c r="G69" i="12" s="1"/>
  <c r="F70" i="12"/>
  <c r="G70" i="12" s="1"/>
  <c r="F71" i="12"/>
  <c r="G71" i="12" s="1"/>
  <c r="F72" i="12"/>
  <c r="G72" i="12" s="1"/>
  <c r="F73" i="12"/>
  <c r="G73" i="12" s="1"/>
  <c r="F74" i="12"/>
  <c r="G74" i="12" s="1"/>
  <c r="F75" i="12"/>
  <c r="G75" i="12" s="1"/>
  <c r="F76" i="12"/>
  <c r="G76" i="12" s="1"/>
  <c r="F77" i="12"/>
  <c r="G77" i="12" s="1"/>
  <c r="F78" i="12"/>
  <c r="G78" i="12" s="1"/>
  <c r="F79" i="12"/>
  <c r="G79" i="12" s="1"/>
  <c r="F80" i="12"/>
  <c r="G80" i="12" s="1"/>
  <c r="F81" i="12"/>
  <c r="G81" i="12" s="1"/>
  <c r="F82" i="12"/>
  <c r="G82" i="12" s="1"/>
  <c r="F83" i="12"/>
  <c r="G83" i="12" s="1"/>
  <c r="F84" i="12"/>
  <c r="G84" i="12" s="1"/>
  <c r="F85" i="12"/>
  <c r="G85" i="12" s="1"/>
  <c r="F86" i="12"/>
  <c r="G86" i="12" s="1"/>
  <c r="F87" i="12"/>
  <c r="G87" i="12" s="1"/>
  <c r="F88" i="12"/>
  <c r="G88" i="12" s="1"/>
  <c r="F89" i="12"/>
  <c r="G89" i="12" s="1"/>
  <c r="F90" i="12"/>
  <c r="G90" i="12" s="1"/>
  <c r="F91" i="12"/>
  <c r="G91" i="12" s="1"/>
  <c r="F92" i="12"/>
  <c r="G92" i="12" s="1"/>
  <c r="F93" i="12"/>
  <c r="G93" i="12" s="1"/>
  <c r="F94" i="12"/>
  <c r="G94" i="12" s="1"/>
  <c r="F95" i="12"/>
  <c r="G95" i="12" s="1"/>
  <c r="F96" i="12"/>
  <c r="G96" i="12" s="1"/>
  <c r="F97" i="12"/>
  <c r="G97" i="12" s="1"/>
  <c r="F98" i="12"/>
  <c r="G98" i="12" s="1"/>
  <c r="F99" i="12"/>
  <c r="G99" i="12" s="1"/>
  <c r="F100" i="12"/>
  <c r="G100" i="12" s="1"/>
  <c r="F101" i="12"/>
  <c r="G101" i="12" s="1"/>
  <c r="F102" i="12"/>
  <c r="G102" i="12" s="1"/>
  <c r="F103" i="12"/>
  <c r="G103" i="12" s="1"/>
  <c r="F104" i="12"/>
  <c r="G104" i="12" s="1"/>
  <c r="F105" i="12"/>
  <c r="G105" i="12" s="1"/>
  <c r="F106" i="12"/>
  <c r="G106" i="12" s="1"/>
  <c r="F107" i="12"/>
  <c r="G107" i="12" s="1"/>
  <c r="F108" i="12"/>
  <c r="G108" i="12" s="1"/>
  <c r="F109" i="12"/>
  <c r="G109" i="12" s="1"/>
  <c r="F110" i="12"/>
  <c r="G110" i="12" s="1"/>
  <c r="F111" i="12"/>
  <c r="G111" i="12" s="1"/>
  <c r="F112" i="12"/>
  <c r="G112" i="12" s="1"/>
  <c r="F113" i="12"/>
  <c r="G113" i="12" s="1"/>
  <c r="F114" i="12"/>
  <c r="G114" i="12" s="1"/>
  <c r="F115" i="12"/>
  <c r="G115" i="12" s="1"/>
  <c r="F116" i="12"/>
  <c r="G116" i="12" s="1"/>
  <c r="F117" i="12"/>
  <c r="G117" i="12" s="1"/>
  <c r="F118" i="12"/>
  <c r="G118" i="12" s="1"/>
  <c r="F119" i="12"/>
  <c r="G119" i="12" s="1"/>
  <c r="F120" i="12"/>
  <c r="G120" i="12" s="1"/>
  <c r="F121" i="12"/>
  <c r="G121" i="12" s="1"/>
  <c r="F122" i="12"/>
  <c r="G122" i="12" s="1"/>
  <c r="F123" i="12"/>
  <c r="G123" i="12" s="1"/>
  <c r="F124" i="12"/>
  <c r="G124" i="12" s="1"/>
  <c r="F125" i="12"/>
  <c r="G125" i="12" s="1"/>
  <c r="F126" i="12"/>
  <c r="G126" i="12" s="1"/>
  <c r="F127" i="12"/>
  <c r="G127" i="12" s="1"/>
  <c r="F128" i="12"/>
  <c r="G128" i="12" s="1"/>
  <c r="F129" i="12"/>
  <c r="G129" i="12" s="1"/>
  <c r="F130" i="12"/>
  <c r="G130" i="12" s="1"/>
  <c r="F131" i="12"/>
  <c r="G131" i="12" s="1"/>
  <c r="F132" i="12"/>
  <c r="G132" i="12" s="1"/>
  <c r="F133" i="12"/>
  <c r="G133" i="12" s="1"/>
  <c r="F134" i="12"/>
  <c r="G134" i="12" s="1"/>
  <c r="F135" i="12"/>
  <c r="G135" i="12" s="1"/>
  <c r="F136" i="12"/>
  <c r="G136" i="12" s="1"/>
  <c r="F137" i="12"/>
  <c r="G137" i="12" s="1"/>
  <c r="F138" i="12"/>
  <c r="G138" i="12" s="1"/>
  <c r="F139" i="12"/>
  <c r="G139" i="12" s="1"/>
  <c r="F140" i="12"/>
  <c r="G140" i="12" s="1"/>
  <c r="F141" i="12"/>
  <c r="G141" i="12" s="1"/>
  <c r="F142" i="12"/>
  <c r="G142" i="12" s="1"/>
  <c r="F143" i="12"/>
  <c r="G143" i="12" s="1"/>
  <c r="F144" i="12"/>
  <c r="G144" i="12" s="1"/>
  <c r="F145" i="12"/>
  <c r="G145" i="12" s="1"/>
  <c r="F146" i="12"/>
  <c r="G146" i="12" s="1"/>
  <c r="F147" i="12"/>
  <c r="G147" i="12" s="1"/>
  <c r="F148" i="12"/>
  <c r="G148" i="12" s="1"/>
  <c r="F149" i="12"/>
  <c r="G149" i="12" s="1"/>
  <c r="F150" i="12"/>
  <c r="G150" i="12" s="1"/>
  <c r="F151" i="12"/>
  <c r="G151" i="12" s="1"/>
  <c r="F152" i="12"/>
  <c r="G152" i="12" s="1"/>
  <c r="F153" i="12"/>
  <c r="G153" i="12" s="1"/>
  <c r="F154" i="12"/>
  <c r="G154" i="12" s="1"/>
  <c r="F155" i="12"/>
  <c r="G155" i="12" s="1"/>
  <c r="F156" i="12"/>
  <c r="G156" i="12" s="1"/>
  <c r="F157" i="12"/>
  <c r="G157" i="12" s="1"/>
  <c r="F158" i="12"/>
  <c r="G158" i="12" s="1"/>
  <c r="F159" i="12"/>
  <c r="G159" i="12" s="1"/>
  <c r="F160" i="12"/>
  <c r="G160" i="12" s="1"/>
  <c r="F161" i="12"/>
  <c r="G161" i="12" s="1"/>
  <c r="F162" i="12"/>
  <c r="G162" i="12" s="1"/>
  <c r="F163" i="12"/>
  <c r="G163" i="12" s="1"/>
  <c r="F164" i="12"/>
  <c r="G164" i="12" s="1"/>
  <c r="F165" i="12"/>
  <c r="G165" i="12" s="1"/>
  <c r="F166" i="12"/>
  <c r="G166" i="12" s="1"/>
  <c r="F167" i="12"/>
  <c r="G167" i="12" s="1"/>
  <c r="F168" i="12"/>
  <c r="G168" i="12" s="1"/>
  <c r="F169" i="12"/>
  <c r="G169" i="12" s="1"/>
  <c r="F170" i="12"/>
  <c r="G170" i="12" s="1"/>
  <c r="F171" i="12"/>
  <c r="G171" i="12" s="1"/>
  <c r="F172" i="12"/>
  <c r="G172" i="12" s="1"/>
  <c r="F173" i="12"/>
  <c r="G173" i="12" s="1"/>
  <c r="F174" i="12"/>
  <c r="G174" i="12" s="1"/>
  <c r="F175" i="12"/>
  <c r="G175" i="12" s="1"/>
  <c r="F176" i="12"/>
  <c r="G176" i="12" s="1"/>
  <c r="F177" i="12"/>
  <c r="G177" i="12" s="1"/>
  <c r="F178" i="12"/>
  <c r="G178" i="12" s="1"/>
  <c r="F179" i="12"/>
  <c r="G179" i="12" s="1"/>
  <c r="F180" i="12"/>
  <c r="G180" i="12" s="1"/>
  <c r="F181" i="12"/>
  <c r="G181" i="12" s="1"/>
  <c r="F182" i="12"/>
  <c r="G182" i="12" s="1"/>
  <c r="F183" i="12"/>
  <c r="G183" i="12" s="1"/>
  <c r="F184" i="12"/>
  <c r="G184" i="12" s="1"/>
  <c r="F185" i="12"/>
  <c r="G185" i="12" s="1"/>
  <c r="F186" i="12"/>
  <c r="G186" i="12" s="1"/>
  <c r="F187" i="12"/>
  <c r="G187" i="12" s="1"/>
  <c r="F188" i="12"/>
  <c r="G188" i="12" s="1"/>
  <c r="F189" i="12"/>
  <c r="G189" i="12" s="1"/>
  <c r="F190" i="12"/>
  <c r="G190" i="12" s="1"/>
  <c r="F191" i="12"/>
  <c r="G191" i="12" s="1"/>
  <c r="F192" i="12"/>
  <c r="G192" i="12" s="1"/>
  <c r="F193" i="12"/>
  <c r="G193" i="12" s="1"/>
  <c r="F194" i="12"/>
  <c r="G194" i="12" s="1"/>
  <c r="F195" i="12"/>
  <c r="G195" i="12" s="1"/>
  <c r="F196" i="12"/>
  <c r="G196" i="12" s="1"/>
  <c r="F197" i="12"/>
  <c r="G197" i="12" s="1"/>
  <c r="F198" i="12"/>
  <c r="G198" i="12" s="1"/>
  <c r="F199" i="12"/>
  <c r="G199" i="12" s="1"/>
  <c r="F200" i="12"/>
  <c r="G200" i="12" s="1"/>
  <c r="F201" i="12"/>
  <c r="G201" i="12" s="1"/>
  <c r="F202" i="12"/>
  <c r="G202" i="12" s="1"/>
  <c r="F203" i="12"/>
  <c r="G203" i="12" s="1"/>
  <c r="F204" i="12"/>
  <c r="G204" i="12" s="1"/>
  <c r="F205" i="12"/>
  <c r="G205" i="12" s="1"/>
  <c r="F206" i="12"/>
  <c r="G206" i="12" s="1"/>
  <c r="F207" i="12"/>
  <c r="G207" i="12" s="1"/>
  <c r="F208" i="12"/>
  <c r="G208" i="12" s="1"/>
  <c r="F209" i="12"/>
  <c r="G209" i="12" s="1"/>
  <c r="F210" i="12"/>
  <c r="G210" i="12" s="1"/>
  <c r="F211" i="12"/>
  <c r="G211" i="12" s="1"/>
  <c r="F212" i="12"/>
  <c r="G212" i="12" s="1"/>
  <c r="F213" i="12"/>
  <c r="G213" i="12" s="1"/>
  <c r="F214" i="12"/>
  <c r="G214" i="12" s="1"/>
  <c r="F215" i="12"/>
  <c r="G215" i="12" s="1"/>
  <c r="F216" i="12"/>
  <c r="G216" i="12" s="1"/>
  <c r="F217" i="12"/>
  <c r="G217" i="12" s="1"/>
  <c r="F218" i="12"/>
  <c r="G218" i="12" s="1"/>
  <c r="F219" i="12"/>
  <c r="G219" i="12" s="1"/>
  <c r="F220" i="12"/>
  <c r="G220" i="12" s="1"/>
  <c r="F221" i="12"/>
  <c r="G221" i="12" s="1"/>
  <c r="F222" i="12"/>
  <c r="G222" i="12" s="1"/>
  <c r="F223" i="12"/>
  <c r="G223" i="12" s="1"/>
  <c r="F224" i="12"/>
  <c r="G224" i="12" s="1"/>
  <c r="F225" i="12"/>
  <c r="G225" i="12" s="1"/>
  <c r="F226" i="12"/>
  <c r="G226" i="12" s="1"/>
  <c r="F227" i="12"/>
  <c r="G227" i="12" s="1"/>
  <c r="F228" i="12"/>
  <c r="G228" i="12" s="1"/>
  <c r="F229" i="12"/>
  <c r="G229" i="12" s="1"/>
  <c r="F230" i="12"/>
  <c r="G230" i="12" s="1"/>
  <c r="F231" i="12"/>
  <c r="G231" i="12" s="1"/>
  <c r="F232" i="12"/>
  <c r="G232" i="12" s="1"/>
  <c r="F233" i="12"/>
  <c r="G233" i="12" s="1"/>
  <c r="F234" i="12"/>
  <c r="G234" i="12" s="1"/>
  <c r="F235" i="12"/>
  <c r="G235" i="12" s="1"/>
  <c r="F236" i="12"/>
  <c r="G236" i="12" s="1"/>
  <c r="F237" i="12"/>
  <c r="G237" i="12" s="1"/>
  <c r="F238" i="12"/>
  <c r="G238" i="12" s="1"/>
  <c r="F239" i="12"/>
  <c r="G239" i="12" s="1"/>
  <c r="F240" i="12"/>
  <c r="G240" i="12" s="1"/>
  <c r="F241" i="12"/>
  <c r="G241" i="12" s="1"/>
  <c r="F242" i="12"/>
  <c r="G242" i="12" s="1"/>
  <c r="F243" i="12"/>
  <c r="G243" i="12" s="1"/>
  <c r="F244" i="12"/>
  <c r="G244" i="12" s="1"/>
  <c r="F245" i="12"/>
  <c r="G245" i="12" s="1"/>
  <c r="F246" i="12"/>
  <c r="G246" i="12" s="1"/>
  <c r="F247" i="12"/>
  <c r="G247" i="12" s="1"/>
  <c r="F248" i="12"/>
  <c r="G248" i="12" s="1"/>
  <c r="F249" i="12"/>
  <c r="G249" i="12" s="1"/>
  <c r="F250" i="12"/>
  <c r="G250" i="12" s="1"/>
  <c r="F251" i="12"/>
  <c r="G251" i="12" s="1"/>
  <c r="F252" i="12"/>
  <c r="G252" i="12" s="1"/>
  <c r="F253" i="12"/>
  <c r="G253" i="12" s="1"/>
  <c r="F254" i="12"/>
  <c r="G254" i="12" s="1"/>
  <c r="F255" i="12"/>
  <c r="G255" i="12" s="1"/>
  <c r="F256" i="12"/>
  <c r="G256" i="12" s="1"/>
  <c r="F257" i="12"/>
  <c r="G257" i="12" s="1"/>
  <c r="F258" i="12"/>
  <c r="G258" i="12" s="1"/>
  <c r="F259" i="12"/>
  <c r="G259" i="12" s="1"/>
  <c r="F260" i="12"/>
  <c r="G260" i="12" s="1"/>
  <c r="F261" i="12"/>
  <c r="G261" i="12" s="1"/>
  <c r="F262" i="12"/>
  <c r="G262" i="12" s="1"/>
  <c r="F263" i="12"/>
  <c r="G263" i="12" s="1"/>
  <c r="F264" i="12"/>
  <c r="G264" i="12" s="1"/>
  <c r="F265" i="12"/>
  <c r="G265" i="12" s="1"/>
  <c r="F266" i="12"/>
  <c r="G266" i="12" s="1"/>
  <c r="F267" i="12"/>
  <c r="G267" i="12" s="1"/>
  <c r="F268" i="12"/>
  <c r="G268" i="12" s="1"/>
  <c r="F269" i="12"/>
  <c r="G269" i="12" s="1"/>
  <c r="F270" i="12"/>
  <c r="G270" i="12" s="1"/>
  <c r="F271" i="12"/>
  <c r="G271" i="12" s="1"/>
  <c r="F272" i="12"/>
  <c r="G272" i="12" s="1"/>
  <c r="F273" i="12"/>
  <c r="G273" i="12" s="1"/>
  <c r="F274" i="12"/>
  <c r="G274" i="12" s="1"/>
  <c r="F275" i="12"/>
  <c r="G275" i="12" s="1"/>
  <c r="F276" i="12"/>
  <c r="G276" i="12" s="1"/>
  <c r="F277" i="12"/>
  <c r="G277" i="12" s="1"/>
  <c r="F278" i="12"/>
  <c r="G278" i="12" s="1"/>
  <c r="F279" i="12"/>
  <c r="G279" i="12" s="1"/>
  <c r="F280" i="12"/>
  <c r="G280" i="12" s="1"/>
  <c r="F281" i="12"/>
  <c r="G281" i="12" s="1"/>
  <c r="F282" i="12"/>
  <c r="G282" i="12" s="1"/>
  <c r="F283" i="12"/>
  <c r="G283" i="12" s="1"/>
  <c r="F284" i="12"/>
  <c r="G284" i="12" s="1"/>
  <c r="F285" i="12"/>
  <c r="G285" i="12" s="1"/>
  <c r="F286" i="12"/>
  <c r="G286" i="12" s="1"/>
  <c r="F287" i="12"/>
  <c r="G287" i="12" s="1"/>
  <c r="F288" i="12"/>
  <c r="G288" i="12" s="1"/>
  <c r="F289" i="12"/>
  <c r="G289" i="12" s="1"/>
  <c r="F290" i="12"/>
  <c r="G290" i="12" s="1"/>
  <c r="F291" i="12"/>
  <c r="G291" i="12" s="1"/>
  <c r="F292" i="12"/>
  <c r="G292" i="12" s="1"/>
  <c r="F293" i="12"/>
  <c r="G293" i="12" s="1"/>
  <c r="F294" i="12"/>
  <c r="G294" i="12" s="1"/>
  <c r="F295" i="12"/>
  <c r="G295" i="12" s="1"/>
  <c r="F296" i="12"/>
  <c r="G296" i="12" s="1"/>
  <c r="F297" i="12"/>
  <c r="G297" i="12" s="1"/>
  <c r="F298" i="12"/>
  <c r="G298" i="12" s="1"/>
  <c r="F299" i="12"/>
  <c r="G299" i="12" s="1"/>
  <c r="F300" i="12"/>
  <c r="G300" i="12" s="1"/>
  <c r="F301" i="12"/>
  <c r="G301" i="12" s="1"/>
  <c r="F302" i="12"/>
  <c r="G302" i="12" s="1"/>
  <c r="F303" i="12"/>
  <c r="G303" i="12" s="1"/>
  <c r="F304" i="12"/>
  <c r="G304" i="12" s="1"/>
  <c r="F305" i="12"/>
  <c r="G305" i="12" s="1"/>
  <c r="F306" i="12"/>
  <c r="G306" i="12" s="1"/>
  <c r="F307" i="12"/>
  <c r="G307" i="12" s="1"/>
  <c r="F308" i="12"/>
  <c r="G308" i="12" s="1"/>
  <c r="F309" i="12"/>
  <c r="G309" i="12" s="1"/>
  <c r="F310" i="12"/>
  <c r="G310" i="12" s="1"/>
  <c r="F311" i="12"/>
  <c r="G311" i="12" s="1"/>
  <c r="F312" i="12"/>
  <c r="G312" i="12" s="1"/>
  <c r="F313" i="12"/>
  <c r="G313" i="12" s="1"/>
  <c r="F314" i="12"/>
  <c r="G314" i="12" s="1"/>
  <c r="F315" i="12"/>
  <c r="G315" i="12" s="1"/>
  <c r="F316" i="12"/>
  <c r="G316" i="12" s="1"/>
  <c r="F317" i="12"/>
  <c r="G317" i="12" s="1"/>
  <c r="F318" i="12"/>
  <c r="G318" i="12" s="1"/>
  <c r="F319" i="12"/>
  <c r="G319" i="12" s="1"/>
  <c r="F320" i="12"/>
  <c r="G320" i="12" s="1"/>
  <c r="F321" i="12"/>
  <c r="G321" i="12" s="1"/>
  <c r="F322" i="12"/>
  <c r="G322" i="12" s="1"/>
  <c r="F323" i="12"/>
  <c r="G323" i="12" s="1"/>
  <c r="F324" i="12"/>
  <c r="G324" i="12" s="1"/>
  <c r="F325" i="12"/>
  <c r="G325" i="12" s="1"/>
  <c r="F326" i="12"/>
  <c r="G326" i="12" s="1"/>
  <c r="F327" i="12"/>
  <c r="G327" i="12" s="1"/>
  <c r="F328" i="12"/>
  <c r="G328" i="12" s="1"/>
  <c r="F329" i="12"/>
  <c r="G329" i="12" s="1"/>
  <c r="F330" i="12"/>
  <c r="G330" i="12" s="1"/>
  <c r="F331" i="12"/>
  <c r="G331" i="12" s="1"/>
  <c r="F332" i="12"/>
  <c r="G332" i="12" s="1"/>
  <c r="F333" i="12"/>
  <c r="G333" i="12" s="1"/>
  <c r="F334" i="12"/>
  <c r="G334" i="12" s="1"/>
  <c r="F335" i="12"/>
  <c r="G335" i="12" s="1"/>
  <c r="F336" i="12"/>
  <c r="G336" i="12" s="1"/>
  <c r="F337" i="12"/>
  <c r="G337" i="12" s="1"/>
  <c r="F338" i="12"/>
  <c r="G338" i="12" s="1"/>
  <c r="F339" i="12"/>
  <c r="G339" i="12" s="1"/>
  <c r="F340" i="12"/>
  <c r="G340" i="12" s="1"/>
  <c r="F341" i="12"/>
  <c r="G341" i="12" s="1"/>
  <c r="F342" i="12"/>
  <c r="G342" i="12" s="1"/>
  <c r="F343" i="12"/>
  <c r="G343" i="12" s="1"/>
  <c r="F344" i="12"/>
  <c r="G344" i="12" s="1"/>
  <c r="F345" i="12"/>
  <c r="G345" i="12" s="1"/>
  <c r="F346" i="12"/>
  <c r="G346" i="12" s="1"/>
  <c r="F347" i="12"/>
  <c r="G347" i="12" s="1"/>
  <c r="F348" i="12"/>
  <c r="G348" i="12" s="1"/>
  <c r="F349" i="12"/>
  <c r="G349" i="12" s="1"/>
  <c r="F350" i="12"/>
  <c r="G350" i="12" s="1"/>
  <c r="F351" i="12"/>
  <c r="G351" i="12" s="1"/>
  <c r="F352" i="12"/>
  <c r="G352" i="12" s="1"/>
  <c r="F353" i="12"/>
  <c r="G353" i="12" s="1"/>
  <c r="F354" i="12"/>
  <c r="G354" i="12" s="1"/>
  <c r="F355" i="12"/>
  <c r="G355" i="12" s="1"/>
  <c r="F356" i="12"/>
  <c r="G356" i="12" s="1"/>
  <c r="F357" i="12"/>
  <c r="G357" i="12" s="1"/>
  <c r="F358" i="12"/>
  <c r="G358" i="12" s="1"/>
  <c r="F359" i="12"/>
  <c r="G359" i="12" s="1"/>
  <c r="F360" i="12"/>
  <c r="G360" i="12" s="1"/>
  <c r="F361" i="12"/>
  <c r="G361" i="12" s="1"/>
  <c r="F362" i="12"/>
  <c r="G362" i="12" s="1"/>
  <c r="F363" i="12"/>
  <c r="G363" i="12" s="1"/>
  <c r="F364" i="12"/>
  <c r="G364" i="12" s="1"/>
  <c r="F365" i="12"/>
  <c r="G365" i="12" s="1"/>
  <c r="F366" i="12"/>
  <c r="G366" i="12" s="1"/>
  <c r="F367" i="12"/>
  <c r="G367" i="12" s="1"/>
  <c r="F368" i="12"/>
  <c r="G368" i="12" s="1"/>
  <c r="F369" i="12"/>
  <c r="G369" i="12" s="1"/>
  <c r="F370" i="12"/>
  <c r="G370" i="12" s="1"/>
  <c r="F371" i="12"/>
  <c r="G371" i="12" s="1"/>
  <c r="F372" i="12"/>
  <c r="G372" i="12" s="1"/>
  <c r="F373" i="12"/>
  <c r="G373" i="12" s="1"/>
  <c r="F374" i="12"/>
  <c r="G374" i="12" s="1"/>
  <c r="F375" i="12"/>
  <c r="G375" i="12" s="1"/>
  <c r="F376" i="12"/>
  <c r="G376" i="12" s="1"/>
  <c r="F377" i="12"/>
  <c r="G377" i="12" s="1"/>
  <c r="F378" i="12"/>
  <c r="G378" i="12" s="1"/>
  <c r="F379" i="12"/>
  <c r="G379" i="12" s="1"/>
  <c r="F380" i="12"/>
  <c r="G380" i="12" s="1"/>
  <c r="F381" i="12"/>
  <c r="G381" i="12" s="1"/>
  <c r="F382" i="12"/>
  <c r="G382" i="12" s="1"/>
  <c r="F383" i="12"/>
  <c r="G383" i="12" s="1"/>
  <c r="F384" i="12"/>
  <c r="G384" i="12" s="1"/>
  <c r="F385" i="12"/>
  <c r="G385" i="12" s="1"/>
  <c r="F386" i="12"/>
  <c r="G386" i="12" s="1"/>
  <c r="F387" i="12"/>
  <c r="G387" i="12" s="1"/>
  <c r="F388" i="12"/>
  <c r="G388" i="12" s="1"/>
  <c r="F389" i="12"/>
  <c r="G389" i="12" s="1"/>
  <c r="F390" i="12"/>
  <c r="G390" i="12" s="1"/>
  <c r="F391" i="12"/>
  <c r="G391" i="12" s="1"/>
  <c r="F392" i="12"/>
  <c r="G392" i="12" s="1"/>
  <c r="F393" i="12"/>
  <c r="G393" i="12" s="1"/>
  <c r="F394" i="12"/>
  <c r="G394" i="12" s="1"/>
  <c r="F395" i="12"/>
  <c r="G395" i="12" s="1"/>
  <c r="F396" i="12"/>
  <c r="G396" i="12" s="1"/>
  <c r="F397" i="12"/>
  <c r="G397" i="12" s="1"/>
  <c r="F398" i="12"/>
  <c r="G398" i="12" s="1"/>
  <c r="F399" i="12"/>
  <c r="G399" i="12" s="1"/>
  <c r="F400" i="12"/>
  <c r="G400" i="12" s="1"/>
  <c r="F401" i="12"/>
  <c r="G401" i="12" s="1"/>
  <c r="F402" i="12"/>
  <c r="G402" i="12" s="1"/>
  <c r="F403" i="12"/>
  <c r="G403" i="12" s="1"/>
  <c r="F404" i="12"/>
  <c r="G404" i="12" s="1"/>
  <c r="F405" i="12"/>
  <c r="G405" i="12" s="1"/>
  <c r="F406" i="12"/>
  <c r="G406" i="12" s="1"/>
  <c r="F407" i="12"/>
  <c r="G407" i="12" s="1"/>
  <c r="F408" i="12"/>
  <c r="G408" i="12" s="1"/>
  <c r="F409" i="12"/>
  <c r="G409" i="12" s="1"/>
  <c r="F410" i="12"/>
  <c r="G410" i="12" s="1"/>
  <c r="F411" i="12"/>
  <c r="G411" i="12" s="1"/>
  <c r="F412" i="12"/>
  <c r="G412" i="12" s="1"/>
  <c r="F413" i="12"/>
  <c r="G413" i="12" s="1"/>
  <c r="F414" i="12"/>
  <c r="G414" i="12" s="1"/>
  <c r="F415" i="12"/>
  <c r="G415" i="12" s="1"/>
  <c r="F416" i="12"/>
  <c r="G416" i="12" s="1"/>
  <c r="F417" i="12"/>
  <c r="G417" i="12" s="1"/>
  <c r="F418" i="12"/>
  <c r="G418" i="12" s="1"/>
  <c r="F419" i="12"/>
  <c r="G419" i="12" s="1"/>
  <c r="F420" i="12"/>
  <c r="G420" i="12" s="1"/>
  <c r="F421" i="12"/>
  <c r="G421" i="12" s="1"/>
  <c r="F422" i="12"/>
  <c r="G422" i="12" s="1"/>
  <c r="F423" i="12"/>
  <c r="G423" i="12" s="1"/>
  <c r="F424" i="12"/>
  <c r="G424" i="12" s="1"/>
  <c r="F425" i="12"/>
  <c r="G425" i="12" s="1"/>
  <c r="F426" i="12"/>
  <c r="G426" i="12" s="1"/>
  <c r="F427" i="12"/>
  <c r="G427" i="12" s="1"/>
  <c r="F428" i="12"/>
  <c r="G428" i="12" s="1"/>
  <c r="F429" i="12"/>
  <c r="G429" i="12" s="1"/>
  <c r="F430" i="12"/>
  <c r="G430" i="12" s="1"/>
  <c r="F431" i="12"/>
  <c r="G431" i="12" s="1"/>
  <c r="F432" i="12"/>
  <c r="G432" i="12" s="1"/>
  <c r="F433" i="12"/>
  <c r="G433" i="12" s="1"/>
  <c r="F434" i="12"/>
  <c r="G434" i="12" s="1"/>
  <c r="F435" i="12"/>
  <c r="G435" i="12" s="1"/>
  <c r="F436" i="12"/>
  <c r="G436" i="12" s="1"/>
  <c r="F437" i="12"/>
  <c r="G437" i="12" s="1"/>
  <c r="F438" i="12"/>
  <c r="G438" i="12" s="1"/>
  <c r="F439" i="12"/>
  <c r="G439" i="12" s="1"/>
  <c r="F440" i="12"/>
  <c r="G440" i="12" s="1"/>
  <c r="F441" i="12"/>
  <c r="G441" i="12" s="1"/>
  <c r="F442" i="12"/>
  <c r="G442" i="12" s="1"/>
  <c r="F443" i="12"/>
  <c r="G443" i="12" s="1"/>
  <c r="F444" i="12"/>
  <c r="G444" i="12" s="1"/>
  <c r="F445" i="12"/>
  <c r="G445" i="12" s="1"/>
  <c r="F446" i="12"/>
  <c r="G446" i="12" s="1"/>
  <c r="F447" i="12"/>
  <c r="G447" i="12" s="1"/>
  <c r="F448" i="12"/>
  <c r="G448" i="12" s="1"/>
  <c r="F449" i="12"/>
  <c r="G449" i="12" s="1"/>
  <c r="F450" i="12"/>
  <c r="G450" i="12" s="1"/>
  <c r="F451" i="12"/>
  <c r="G451" i="12" s="1"/>
  <c r="F452" i="12"/>
  <c r="G452" i="12" s="1"/>
  <c r="F453" i="12"/>
  <c r="G453" i="12" s="1"/>
  <c r="F454" i="12"/>
  <c r="G454" i="12" s="1"/>
  <c r="F455" i="12"/>
  <c r="G455" i="12" s="1"/>
  <c r="F456" i="12"/>
  <c r="G456" i="12" s="1"/>
  <c r="F457" i="12"/>
  <c r="G457" i="12" s="1"/>
  <c r="F458" i="12"/>
  <c r="G458" i="12" s="1"/>
  <c r="F459" i="12"/>
  <c r="G459" i="12" s="1"/>
  <c r="F460" i="12"/>
  <c r="G460" i="12" s="1"/>
  <c r="F461" i="12"/>
  <c r="G461" i="12" s="1"/>
  <c r="F462" i="12"/>
  <c r="G462" i="12" s="1"/>
  <c r="F463" i="12"/>
  <c r="G463" i="12" s="1"/>
  <c r="F464" i="12"/>
  <c r="G464" i="12" s="1"/>
  <c r="F465" i="12"/>
  <c r="G465" i="12" s="1"/>
  <c r="F466" i="12"/>
  <c r="G466" i="12" s="1"/>
  <c r="F467" i="12"/>
  <c r="G467" i="12" s="1"/>
  <c r="F468" i="12"/>
  <c r="G468" i="12" s="1"/>
  <c r="F469" i="12"/>
  <c r="G469" i="12" s="1"/>
  <c r="F470" i="12"/>
  <c r="G470" i="12" s="1"/>
  <c r="F471" i="12"/>
  <c r="G471" i="12" s="1"/>
  <c r="F472" i="12"/>
  <c r="G472" i="12" s="1"/>
  <c r="F473" i="12"/>
  <c r="G473" i="12" s="1"/>
  <c r="F474" i="12"/>
  <c r="G474" i="12" s="1"/>
  <c r="F475" i="12"/>
  <c r="G475" i="12" s="1"/>
  <c r="F476" i="12"/>
  <c r="G476" i="12" s="1"/>
  <c r="F477" i="12"/>
  <c r="G477" i="12" s="1"/>
  <c r="F478" i="12"/>
  <c r="G478" i="12" s="1"/>
  <c r="F479" i="12"/>
  <c r="G479" i="12" s="1"/>
  <c r="F480" i="12"/>
  <c r="G480" i="12" s="1"/>
  <c r="F481" i="12"/>
  <c r="G481" i="12" s="1"/>
  <c r="F482" i="12"/>
  <c r="G482" i="12" s="1"/>
  <c r="F483" i="12"/>
  <c r="G483" i="12" s="1"/>
  <c r="F484" i="12"/>
  <c r="G484" i="12" s="1"/>
  <c r="F485" i="12"/>
  <c r="G485" i="12" s="1"/>
  <c r="F486" i="12"/>
  <c r="G486" i="12" s="1"/>
  <c r="F487" i="12"/>
  <c r="G487" i="12" s="1"/>
  <c r="F488" i="12"/>
  <c r="G488" i="12" s="1"/>
  <c r="F489" i="12"/>
  <c r="G489" i="12" s="1"/>
  <c r="F490" i="12"/>
  <c r="G490" i="12" s="1"/>
  <c r="F491" i="12"/>
  <c r="G491" i="12" s="1"/>
  <c r="F492" i="12"/>
  <c r="G492" i="12" s="1"/>
  <c r="F493" i="12"/>
  <c r="G493" i="12" s="1"/>
  <c r="F494" i="12"/>
  <c r="G494" i="12" s="1"/>
  <c r="F495" i="12"/>
  <c r="G495" i="12" s="1"/>
  <c r="F496" i="12"/>
  <c r="G496" i="12" s="1"/>
  <c r="F497" i="12"/>
  <c r="G497" i="12" s="1"/>
  <c r="F498" i="12"/>
  <c r="G498" i="12" s="1"/>
  <c r="F499" i="12"/>
  <c r="G499" i="12" s="1"/>
  <c r="F500" i="12"/>
  <c r="G500" i="12" s="1"/>
  <c r="F501" i="12"/>
  <c r="G501" i="12" s="1"/>
  <c r="F502" i="12"/>
  <c r="G502" i="12" s="1"/>
  <c r="F503" i="12"/>
  <c r="G503" i="12" s="1"/>
  <c r="F504" i="12"/>
  <c r="G504" i="12" s="1"/>
  <c r="F505" i="12"/>
  <c r="G505" i="12" s="1"/>
  <c r="F506" i="12"/>
  <c r="G506" i="12" s="1"/>
  <c r="F507" i="12"/>
  <c r="G507" i="12" s="1"/>
  <c r="F508" i="12"/>
  <c r="G508" i="12" s="1"/>
  <c r="F509" i="12"/>
  <c r="G509" i="12" s="1"/>
  <c r="F510" i="12"/>
  <c r="G510" i="12" s="1"/>
  <c r="F511" i="12"/>
  <c r="G511" i="12" s="1"/>
  <c r="F512" i="12"/>
  <c r="G512" i="12" s="1"/>
  <c r="F513" i="12"/>
  <c r="G513" i="12" s="1"/>
  <c r="F514" i="12"/>
  <c r="G514" i="12" s="1"/>
  <c r="F515" i="12"/>
  <c r="G515" i="12" s="1"/>
  <c r="F516" i="12"/>
  <c r="G516" i="12" s="1"/>
  <c r="F517" i="12"/>
  <c r="G517" i="12" s="1"/>
  <c r="F518" i="12"/>
  <c r="G518" i="12" s="1"/>
  <c r="F519" i="12"/>
  <c r="G519" i="12" s="1"/>
  <c r="F520" i="12"/>
  <c r="G520" i="12" s="1"/>
  <c r="F521" i="12"/>
  <c r="G521" i="12" s="1"/>
  <c r="F522" i="12"/>
  <c r="G522" i="12" s="1"/>
  <c r="F523" i="12"/>
  <c r="G523" i="12" s="1"/>
  <c r="F524" i="12"/>
  <c r="G524" i="12" s="1"/>
  <c r="F525" i="12"/>
  <c r="G525" i="12" s="1"/>
  <c r="F526" i="12"/>
  <c r="G526" i="12" s="1"/>
  <c r="F527" i="12"/>
  <c r="G527" i="12" s="1"/>
  <c r="F528" i="12"/>
  <c r="G528" i="12" s="1"/>
  <c r="F529" i="12"/>
  <c r="G529" i="12" s="1"/>
  <c r="F530" i="12"/>
  <c r="G530" i="12" s="1"/>
  <c r="F531" i="12"/>
  <c r="G531" i="12" s="1"/>
  <c r="F532" i="12"/>
  <c r="G532" i="12" s="1"/>
  <c r="F533" i="12"/>
  <c r="G533" i="12" s="1"/>
  <c r="F534" i="12"/>
  <c r="G534" i="12" s="1"/>
  <c r="F535" i="12"/>
  <c r="G535" i="12" s="1"/>
  <c r="F536" i="12"/>
  <c r="G536" i="12" s="1"/>
  <c r="F537" i="12"/>
  <c r="G537" i="12" s="1"/>
  <c r="F538" i="12"/>
  <c r="G538" i="12" s="1"/>
  <c r="F539" i="12"/>
  <c r="G539" i="12" s="1"/>
  <c r="F540" i="12"/>
  <c r="G540" i="12" s="1"/>
  <c r="F541" i="12"/>
  <c r="G541" i="12" s="1"/>
  <c r="F542" i="12"/>
  <c r="G542" i="12" s="1"/>
  <c r="F543" i="12"/>
  <c r="G543" i="12" s="1"/>
  <c r="F544" i="12"/>
  <c r="G544" i="12" s="1"/>
  <c r="F545" i="12"/>
  <c r="G545" i="12" s="1"/>
  <c r="F546" i="12"/>
  <c r="G546" i="12" s="1"/>
  <c r="F547" i="12"/>
  <c r="G547" i="12" s="1"/>
  <c r="F548" i="12"/>
  <c r="G548" i="12" s="1"/>
  <c r="F549" i="12"/>
  <c r="G549" i="12" s="1"/>
  <c r="F550" i="12"/>
  <c r="G550" i="12" s="1"/>
  <c r="F551" i="12"/>
  <c r="G551" i="12" s="1"/>
  <c r="F552" i="12"/>
  <c r="G552" i="12" s="1"/>
  <c r="F553" i="12"/>
  <c r="G553" i="12" s="1"/>
  <c r="F554" i="12"/>
  <c r="G554" i="12" s="1"/>
  <c r="F555" i="12"/>
  <c r="G555" i="12" s="1"/>
  <c r="F556" i="12"/>
  <c r="G556" i="12" s="1"/>
  <c r="F557" i="12"/>
  <c r="G557" i="12" s="1"/>
  <c r="F558" i="12"/>
  <c r="G558" i="12" s="1"/>
  <c r="F559" i="12"/>
  <c r="G559" i="12" s="1"/>
  <c r="F560" i="12"/>
  <c r="G560" i="12" s="1"/>
  <c r="F561" i="12"/>
  <c r="G561" i="12" s="1"/>
  <c r="F562" i="12"/>
  <c r="G562" i="12" s="1"/>
  <c r="F563" i="12"/>
  <c r="G563" i="12" s="1"/>
  <c r="F564" i="12"/>
  <c r="G564" i="12" s="1"/>
  <c r="F565" i="12"/>
  <c r="G565" i="12" s="1"/>
  <c r="F566" i="12"/>
  <c r="G566" i="12" s="1"/>
  <c r="F567" i="12"/>
  <c r="G567" i="12" s="1"/>
  <c r="F568" i="12"/>
  <c r="G568" i="12" s="1"/>
  <c r="F569" i="12"/>
  <c r="G569" i="12" s="1"/>
  <c r="F570" i="12"/>
  <c r="G570" i="12" s="1"/>
  <c r="F571" i="12"/>
  <c r="G571" i="12" s="1"/>
  <c r="F572" i="12"/>
  <c r="G572" i="12" s="1"/>
  <c r="F573" i="12"/>
  <c r="G573" i="12" s="1"/>
  <c r="F574" i="12"/>
  <c r="G574" i="12" s="1"/>
  <c r="F575" i="12"/>
  <c r="G575" i="12" s="1"/>
  <c r="F576" i="12"/>
  <c r="G576" i="12" s="1"/>
  <c r="F577" i="12"/>
  <c r="G577" i="12" s="1"/>
  <c r="F578" i="12"/>
  <c r="G578" i="12" s="1"/>
  <c r="F579" i="12"/>
  <c r="G579" i="12" s="1"/>
  <c r="F580" i="12"/>
  <c r="G580" i="12" s="1"/>
  <c r="F581" i="12"/>
  <c r="G581" i="12" s="1"/>
  <c r="F582" i="12"/>
  <c r="G582" i="12" s="1"/>
  <c r="F583" i="12"/>
  <c r="G583" i="12" s="1"/>
  <c r="F584" i="12"/>
  <c r="G584" i="12" s="1"/>
  <c r="F585" i="12"/>
  <c r="G585" i="12" s="1"/>
  <c r="F586" i="12"/>
  <c r="G586" i="12" s="1"/>
  <c r="F587" i="12"/>
  <c r="G587" i="12" s="1"/>
  <c r="F588" i="12"/>
  <c r="G588" i="12" s="1"/>
  <c r="F589" i="12"/>
  <c r="G589" i="12" s="1"/>
  <c r="F590" i="12"/>
  <c r="G590" i="12" s="1"/>
  <c r="F591" i="12"/>
  <c r="G591" i="12" s="1"/>
  <c r="F592" i="12"/>
  <c r="G592" i="12" s="1"/>
  <c r="F593" i="12"/>
  <c r="G593" i="12" s="1"/>
  <c r="F594" i="12"/>
  <c r="G594" i="12" s="1"/>
  <c r="F595" i="12"/>
  <c r="G595" i="12" s="1"/>
  <c r="F596" i="12"/>
  <c r="G596" i="12" s="1"/>
  <c r="F597" i="12"/>
  <c r="G597" i="12" s="1"/>
  <c r="F598" i="12"/>
  <c r="G598" i="12" s="1"/>
  <c r="F599" i="12"/>
  <c r="G599" i="12" s="1"/>
  <c r="F600" i="12"/>
  <c r="G600" i="12" s="1"/>
  <c r="F601" i="12"/>
  <c r="G601" i="12" s="1"/>
  <c r="F602" i="12"/>
  <c r="G602" i="12" s="1"/>
  <c r="F603" i="12"/>
  <c r="G603" i="12" s="1"/>
  <c r="F604" i="12"/>
  <c r="G604" i="12" s="1"/>
  <c r="F605" i="12"/>
  <c r="G605" i="12" s="1"/>
  <c r="F606" i="12"/>
  <c r="G606" i="12" s="1"/>
  <c r="F607" i="12"/>
  <c r="G607" i="12" s="1"/>
  <c r="F608" i="12"/>
  <c r="G608" i="12" s="1"/>
  <c r="F609" i="12"/>
  <c r="G609" i="12" s="1"/>
  <c r="F610" i="12"/>
  <c r="G610" i="12" s="1"/>
  <c r="F611" i="12"/>
  <c r="G611" i="12" s="1"/>
  <c r="F612" i="12"/>
  <c r="G612" i="12" s="1"/>
  <c r="F613" i="12"/>
  <c r="G613" i="12" s="1"/>
  <c r="F614" i="12"/>
  <c r="G614" i="12" s="1"/>
  <c r="F615" i="12"/>
  <c r="G615" i="12" s="1"/>
  <c r="F616" i="12"/>
  <c r="G616" i="12" s="1"/>
  <c r="F617" i="12"/>
  <c r="G617" i="12" s="1"/>
  <c r="F618" i="12"/>
  <c r="G618" i="12" s="1"/>
  <c r="F619" i="12"/>
  <c r="G619" i="12" s="1"/>
  <c r="F620" i="12"/>
  <c r="G620" i="12" s="1"/>
  <c r="F621" i="12"/>
  <c r="G621" i="12" s="1"/>
  <c r="F622" i="12"/>
  <c r="G622" i="12" s="1"/>
  <c r="F623" i="12"/>
  <c r="G623" i="12" s="1"/>
  <c r="F624" i="12"/>
  <c r="G624" i="12" s="1"/>
  <c r="F625" i="12"/>
  <c r="G625" i="12" s="1"/>
  <c r="F626" i="12"/>
  <c r="G626" i="12" s="1"/>
  <c r="F627" i="12"/>
  <c r="G627" i="12" s="1"/>
  <c r="F628" i="12"/>
  <c r="G628" i="12" s="1"/>
  <c r="F629" i="12"/>
  <c r="G629" i="12" s="1"/>
  <c r="F630" i="12"/>
  <c r="G630" i="12" s="1"/>
  <c r="F631" i="12"/>
  <c r="G631" i="12" s="1"/>
  <c r="F632" i="12"/>
  <c r="G632" i="12" s="1"/>
  <c r="F633" i="12"/>
  <c r="G633" i="12" s="1"/>
  <c r="F634" i="12"/>
  <c r="G634" i="12" s="1"/>
  <c r="F635" i="12"/>
  <c r="G635" i="12" s="1"/>
  <c r="F636" i="12"/>
  <c r="G636" i="12" s="1"/>
  <c r="F637" i="12"/>
  <c r="G637" i="12" s="1"/>
  <c r="F638" i="12"/>
  <c r="G638" i="12" s="1"/>
  <c r="F639" i="12"/>
  <c r="G639" i="12" s="1"/>
  <c r="F640" i="12"/>
  <c r="G640" i="12" s="1"/>
  <c r="F641" i="12"/>
  <c r="G641" i="12" s="1"/>
  <c r="F642" i="12"/>
  <c r="G642" i="12" s="1"/>
  <c r="F643" i="12"/>
  <c r="G643" i="12" s="1"/>
  <c r="F644" i="12"/>
  <c r="G644" i="12" s="1"/>
  <c r="F645" i="12"/>
  <c r="G645" i="12" s="1"/>
  <c r="F646" i="12"/>
  <c r="G646" i="12" s="1"/>
  <c r="F647" i="12"/>
  <c r="G647" i="12" s="1"/>
  <c r="F648" i="12"/>
  <c r="G648" i="12" s="1"/>
  <c r="F649" i="12"/>
  <c r="G649" i="12" s="1"/>
  <c r="F650" i="12"/>
  <c r="G650" i="12" s="1"/>
  <c r="F651" i="12"/>
  <c r="G651" i="12" s="1"/>
  <c r="F652" i="12"/>
  <c r="G652" i="12" s="1"/>
  <c r="F653" i="12"/>
  <c r="G653" i="12" s="1"/>
  <c r="F654" i="12"/>
  <c r="G654" i="12" s="1"/>
  <c r="F655" i="12"/>
  <c r="G655" i="12" s="1"/>
  <c r="F656" i="12"/>
  <c r="G656" i="12" s="1"/>
  <c r="F657" i="12"/>
  <c r="G657" i="12" s="1"/>
  <c r="F658" i="12"/>
  <c r="G658" i="12" s="1"/>
  <c r="F659" i="12"/>
  <c r="G659" i="12" s="1"/>
  <c r="F660" i="12"/>
  <c r="G660" i="12" s="1"/>
  <c r="F661" i="12"/>
  <c r="G661" i="12" s="1"/>
  <c r="F662" i="12"/>
  <c r="G662" i="12" s="1"/>
  <c r="F663" i="12"/>
  <c r="G663" i="12" s="1"/>
  <c r="F664" i="12"/>
  <c r="G664" i="12" s="1"/>
  <c r="F665" i="12"/>
  <c r="G665" i="12" s="1"/>
  <c r="F666" i="12"/>
  <c r="G666" i="12" s="1"/>
  <c r="F667" i="12"/>
  <c r="G667" i="12" s="1"/>
  <c r="F668" i="12"/>
  <c r="G668" i="12" s="1"/>
  <c r="F669" i="12"/>
  <c r="G669" i="12" s="1"/>
  <c r="F670" i="12"/>
  <c r="G670" i="12" s="1"/>
  <c r="F671" i="12"/>
  <c r="G671" i="12" s="1"/>
  <c r="F672" i="12"/>
  <c r="G672" i="12" s="1"/>
  <c r="F673" i="12"/>
  <c r="G673" i="12" s="1"/>
  <c r="F674" i="12"/>
  <c r="G674" i="12" s="1"/>
  <c r="F675" i="12"/>
  <c r="G675" i="12" s="1"/>
  <c r="F676" i="12"/>
  <c r="G676" i="12" s="1"/>
  <c r="F677" i="12"/>
  <c r="G677" i="12" s="1"/>
  <c r="F678" i="12"/>
  <c r="G678" i="12" s="1"/>
  <c r="F679" i="12"/>
  <c r="G679" i="12" s="1"/>
  <c r="F680" i="12"/>
  <c r="G680" i="12" s="1"/>
  <c r="F681" i="12"/>
  <c r="G681" i="12" s="1"/>
  <c r="F682" i="12"/>
  <c r="G682" i="12" s="1"/>
  <c r="F683" i="12"/>
  <c r="G683" i="12" s="1"/>
  <c r="F684" i="12"/>
  <c r="G684" i="12" s="1"/>
  <c r="F685" i="12"/>
  <c r="G685" i="12" s="1"/>
  <c r="F686" i="12"/>
  <c r="G686" i="12" s="1"/>
  <c r="F687" i="12"/>
  <c r="G687" i="12" s="1"/>
  <c r="F688" i="12"/>
  <c r="G688" i="12" s="1"/>
  <c r="F689" i="12"/>
  <c r="G689" i="12" s="1"/>
  <c r="F690" i="12"/>
  <c r="G690" i="12" s="1"/>
  <c r="F691" i="12"/>
  <c r="G691" i="12" s="1"/>
  <c r="F692" i="12"/>
  <c r="G692" i="12" s="1"/>
  <c r="F693" i="12"/>
  <c r="G693" i="12" s="1"/>
  <c r="F694" i="12"/>
  <c r="G694" i="12" s="1"/>
  <c r="F695" i="12"/>
  <c r="G695" i="12" s="1"/>
  <c r="F696" i="12"/>
  <c r="G696" i="12" s="1"/>
  <c r="F697" i="12"/>
  <c r="G697" i="12" s="1"/>
  <c r="F698" i="12"/>
  <c r="G698" i="12" s="1"/>
  <c r="F699" i="12"/>
  <c r="G699" i="12" s="1"/>
  <c r="F700" i="12"/>
  <c r="G700" i="12" s="1"/>
  <c r="F701" i="12"/>
  <c r="G701" i="12" s="1"/>
  <c r="F702" i="12"/>
  <c r="G702" i="12" s="1"/>
  <c r="F703" i="12"/>
  <c r="G703" i="12" s="1"/>
  <c r="F704" i="12"/>
  <c r="G704" i="12" s="1"/>
  <c r="F705" i="12"/>
  <c r="G705" i="12" s="1"/>
  <c r="F706" i="12"/>
  <c r="G706" i="12" s="1"/>
  <c r="F707" i="12"/>
  <c r="G707" i="12" s="1"/>
  <c r="F708" i="12"/>
  <c r="G708" i="12" s="1"/>
  <c r="F709" i="12"/>
  <c r="G709" i="12" s="1"/>
  <c r="F710" i="12"/>
  <c r="G710" i="12" s="1"/>
  <c r="F711" i="12"/>
  <c r="G711" i="12" s="1"/>
  <c r="F712" i="12"/>
  <c r="G712" i="12" s="1"/>
  <c r="F713" i="12"/>
  <c r="G713" i="12" s="1"/>
  <c r="F714" i="12"/>
  <c r="G714" i="12" s="1"/>
  <c r="F715" i="12"/>
  <c r="G715" i="12" s="1"/>
  <c r="F716" i="12"/>
  <c r="G716" i="12" s="1"/>
  <c r="F717" i="12"/>
  <c r="G717" i="12" s="1"/>
  <c r="F718" i="12"/>
  <c r="G718" i="12" s="1"/>
  <c r="F719" i="12"/>
  <c r="G719" i="12" s="1"/>
  <c r="F720" i="12"/>
  <c r="G720" i="12" s="1"/>
  <c r="F721" i="12"/>
  <c r="G721" i="12" s="1"/>
  <c r="F722" i="12"/>
  <c r="G722" i="12" s="1"/>
  <c r="F723" i="12"/>
  <c r="G723" i="12" s="1"/>
  <c r="F724" i="12"/>
  <c r="G724" i="12" s="1"/>
  <c r="F725" i="12"/>
  <c r="G725" i="12" s="1"/>
  <c r="F726" i="12"/>
  <c r="G726" i="12" s="1"/>
  <c r="F727" i="12"/>
  <c r="G727" i="12" s="1"/>
  <c r="F728" i="12"/>
  <c r="G728" i="12" s="1"/>
  <c r="F729" i="12"/>
  <c r="G729" i="12" s="1"/>
  <c r="F730" i="12"/>
  <c r="G730" i="12" s="1"/>
  <c r="F731" i="12"/>
  <c r="G731" i="12" s="1"/>
  <c r="F732" i="12"/>
  <c r="G732" i="12" s="1"/>
  <c r="F733" i="12"/>
  <c r="G733" i="12" s="1"/>
  <c r="F734" i="12"/>
  <c r="G734" i="12" s="1"/>
  <c r="F735" i="12"/>
  <c r="G735" i="12" s="1"/>
  <c r="F736" i="12"/>
  <c r="G736" i="12" s="1"/>
  <c r="F737" i="12"/>
  <c r="G737" i="12" s="1"/>
  <c r="F738" i="12"/>
  <c r="G738" i="12" s="1"/>
  <c r="F739" i="12"/>
  <c r="G739" i="12" s="1"/>
  <c r="F740" i="12"/>
  <c r="G740" i="12" s="1"/>
  <c r="F741" i="12"/>
  <c r="G741" i="12" s="1"/>
  <c r="F742" i="12"/>
  <c r="G742" i="12" s="1"/>
  <c r="F743" i="12"/>
  <c r="G743" i="12" s="1"/>
  <c r="F744" i="12"/>
  <c r="G744" i="12" s="1"/>
  <c r="F745" i="12"/>
  <c r="G745" i="12" s="1"/>
  <c r="F746" i="12"/>
  <c r="G746" i="12" s="1"/>
  <c r="F747" i="12"/>
  <c r="G747" i="12" s="1"/>
  <c r="F748" i="12"/>
  <c r="G748" i="12" s="1"/>
  <c r="F749" i="12"/>
  <c r="G749" i="12" s="1"/>
  <c r="F750" i="12"/>
  <c r="G750" i="12" s="1"/>
  <c r="F751" i="12"/>
  <c r="G751" i="12" s="1"/>
  <c r="F752" i="12"/>
  <c r="G752" i="12" s="1"/>
  <c r="F753" i="12"/>
  <c r="G753" i="12" s="1"/>
  <c r="F754" i="12"/>
  <c r="G754" i="12" s="1"/>
  <c r="F755" i="12"/>
  <c r="G755" i="12" s="1"/>
  <c r="F756" i="12"/>
  <c r="G756" i="12" s="1"/>
  <c r="F757" i="12"/>
  <c r="G757" i="12" s="1"/>
  <c r="F758" i="12"/>
  <c r="G758" i="12" s="1"/>
  <c r="F759" i="12"/>
  <c r="G759" i="12" s="1"/>
  <c r="F760" i="12"/>
  <c r="G760" i="12" s="1"/>
  <c r="F761" i="12"/>
  <c r="G761" i="12" s="1"/>
  <c r="F762" i="12"/>
  <c r="G762" i="12" s="1"/>
  <c r="F763" i="12"/>
  <c r="G763" i="12" s="1"/>
  <c r="F764" i="12"/>
  <c r="G764" i="12" s="1"/>
  <c r="F765" i="12"/>
  <c r="G765" i="12" s="1"/>
  <c r="F766" i="12"/>
  <c r="G766" i="12" s="1"/>
  <c r="F767" i="12"/>
  <c r="G767" i="12" s="1"/>
  <c r="F768" i="12"/>
  <c r="G768" i="12" s="1"/>
  <c r="F769" i="12"/>
  <c r="G769" i="12" s="1"/>
  <c r="F770" i="12"/>
  <c r="G770" i="12" s="1"/>
  <c r="F771" i="12"/>
  <c r="G771" i="12" s="1"/>
  <c r="F772" i="12"/>
  <c r="G772" i="12" s="1"/>
  <c r="F773" i="12"/>
  <c r="G773" i="12" s="1"/>
  <c r="F774" i="12"/>
  <c r="G774" i="12" s="1"/>
  <c r="F775" i="12"/>
  <c r="G775" i="12" s="1"/>
  <c r="F776" i="12"/>
  <c r="G776" i="12" s="1"/>
  <c r="F777" i="12"/>
  <c r="G777" i="12" s="1"/>
  <c r="F778" i="12"/>
  <c r="G778" i="12" s="1"/>
  <c r="F779" i="12"/>
  <c r="G779" i="12" s="1"/>
  <c r="F780" i="12"/>
  <c r="G780" i="12" s="1"/>
  <c r="F781" i="12"/>
  <c r="G781" i="12" s="1"/>
  <c r="F782" i="12"/>
  <c r="G782" i="12" s="1"/>
  <c r="F783" i="12"/>
  <c r="G783" i="12" s="1"/>
  <c r="F784" i="12"/>
  <c r="G784" i="12" s="1"/>
  <c r="F785" i="12"/>
  <c r="G785" i="12" s="1"/>
  <c r="F786" i="12"/>
  <c r="G786" i="12" s="1"/>
  <c r="F787" i="12"/>
  <c r="G787" i="12" s="1"/>
  <c r="F788" i="12"/>
  <c r="G788" i="12" s="1"/>
  <c r="F789" i="12"/>
  <c r="G789" i="12" s="1"/>
  <c r="F790" i="12"/>
  <c r="G790" i="12" s="1"/>
  <c r="F791" i="12"/>
  <c r="G791" i="12" s="1"/>
  <c r="F792" i="12"/>
  <c r="G792" i="12" s="1"/>
  <c r="F793" i="12"/>
  <c r="G793" i="12" s="1"/>
  <c r="F794" i="12"/>
  <c r="G794" i="12" s="1"/>
  <c r="F795" i="12"/>
  <c r="G795" i="12" s="1"/>
  <c r="F796" i="12"/>
  <c r="G796" i="12" s="1"/>
  <c r="F797" i="12"/>
  <c r="G797" i="12" s="1"/>
  <c r="F798" i="12"/>
  <c r="G798" i="12" s="1"/>
  <c r="F799" i="12"/>
  <c r="G799" i="12" s="1"/>
  <c r="F800" i="12"/>
  <c r="G800" i="12" s="1"/>
  <c r="F801" i="12"/>
  <c r="G801" i="12" s="1"/>
  <c r="F802" i="12"/>
  <c r="G802" i="12" s="1"/>
  <c r="F803" i="12"/>
  <c r="G803" i="12" s="1"/>
  <c r="F804" i="12"/>
  <c r="G804" i="12" s="1"/>
  <c r="F805" i="12"/>
  <c r="G805" i="12" s="1"/>
  <c r="F806" i="12"/>
  <c r="G806" i="12" s="1"/>
  <c r="F807" i="12"/>
  <c r="G807" i="12" s="1"/>
  <c r="F808" i="12"/>
  <c r="G808" i="12" s="1"/>
  <c r="F809" i="12"/>
  <c r="G809" i="12" s="1"/>
  <c r="F810" i="12"/>
  <c r="G810" i="12" s="1"/>
  <c r="F811" i="12"/>
  <c r="G811" i="12" s="1"/>
  <c r="F812" i="12"/>
  <c r="G812" i="12" s="1"/>
  <c r="F813" i="12"/>
  <c r="G813" i="12" s="1"/>
  <c r="F814" i="12"/>
  <c r="G814" i="12" s="1"/>
  <c r="F815" i="12"/>
  <c r="G815" i="12" s="1"/>
  <c r="F816" i="12"/>
  <c r="G816" i="12" s="1"/>
  <c r="F817" i="12"/>
  <c r="G817" i="12" s="1"/>
  <c r="F818" i="12"/>
  <c r="G818" i="12" s="1"/>
  <c r="F819" i="12"/>
  <c r="G819" i="12" s="1"/>
  <c r="F820" i="12"/>
  <c r="G820" i="12" s="1"/>
  <c r="F821" i="12"/>
  <c r="G821" i="12" s="1"/>
  <c r="F822" i="12"/>
  <c r="G822" i="12" s="1"/>
  <c r="F823" i="12"/>
  <c r="G823" i="12" s="1"/>
  <c r="F824" i="12"/>
  <c r="G824" i="12" s="1"/>
  <c r="F825" i="12"/>
  <c r="G825" i="12" s="1"/>
  <c r="F826" i="12"/>
  <c r="G826" i="12" s="1"/>
  <c r="F827" i="12"/>
  <c r="G827" i="12" s="1"/>
  <c r="F828" i="12"/>
  <c r="G828" i="12" s="1"/>
  <c r="F829" i="12"/>
  <c r="G829" i="12" s="1"/>
  <c r="F830" i="12"/>
  <c r="G830" i="12" s="1"/>
  <c r="F831" i="12"/>
  <c r="G831" i="12" s="1"/>
  <c r="F832" i="12"/>
  <c r="G832" i="12" s="1"/>
  <c r="F833" i="12"/>
  <c r="G833" i="12" s="1"/>
  <c r="F834" i="12"/>
  <c r="G834" i="12" s="1"/>
  <c r="F835" i="12"/>
  <c r="G835" i="12" s="1"/>
  <c r="F836" i="12"/>
  <c r="G836" i="12" s="1"/>
  <c r="F837" i="12"/>
  <c r="G837" i="12" s="1"/>
  <c r="F838" i="12"/>
  <c r="G838" i="12" s="1"/>
  <c r="F839" i="12"/>
  <c r="G839" i="12" s="1"/>
  <c r="F840" i="12"/>
  <c r="G840" i="12" s="1"/>
  <c r="F841" i="12"/>
  <c r="G841" i="12" s="1"/>
  <c r="F842" i="12"/>
  <c r="G842" i="12" s="1"/>
  <c r="F843" i="12"/>
  <c r="G843" i="12" s="1"/>
  <c r="F844" i="12"/>
  <c r="G844" i="12" s="1"/>
  <c r="F845" i="12"/>
  <c r="G845" i="12" s="1"/>
  <c r="F846" i="12"/>
  <c r="G846" i="12" s="1"/>
  <c r="F847" i="12"/>
  <c r="G847" i="12" s="1"/>
  <c r="F848" i="12"/>
  <c r="G848" i="12" s="1"/>
  <c r="F849" i="12"/>
  <c r="G849" i="12" s="1"/>
  <c r="F850" i="12"/>
  <c r="G850" i="12" s="1"/>
  <c r="F851" i="12"/>
  <c r="G851" i="12" s="1"/>
  <c r="F852" i="12"/>
  <c r="G852" i="12" s="1"/>
  <c r="F853" i="12"/>
  <c r="G853" i="12" s="1"/>
  <c r="F854" i="12"/>
  <c r="G854" i="12" s="1"/>
  <c r="F855" i="12"/>
  <c r="G855" i="12" s="1"/>
  <c r="F856" i="12"/>
  <c r="G856" i="12" s="1"/>
  <c r="F857" i="12"/>
  <c r="G857" i="12" s="1"/>
  <c r="F858" i="12"/>
  <c r="G858" i="12" s="1"/>
  <c r="F859" i="12"/>
  <c r="G859" i="12" s="1"/>
  <c r="F860" i="12"/>
  <c r="G860" i="12" s="1"/>
  <c r="F861" i="12"/>
  <c r="G861" i="12" s="1"/>
  <c r="F862" i="12"/>
  <c r="G862" i="12" s="1"/>
  <c r="F863" i="12"/>
  <c r="G863" i="12" s="1"/>
  <c r="F864" i="12"/>
  <c r="G864" i="12" s="1"/>
  <c r="F865" i="12"/>
  <c r="G865" i="12" s="1"/>
  <c r="F866" i="12"/>
  <c r="G866" i="12" s="1"/>
  <c r="F867" i="12"/>
  <c r="G867" i="12" s="1"/>
  <c r="F868" i="12"/>
  <c r="G868" i="12" s="1"/>
  <c r="F869" i="12"/>
  <c r="G869" i="12" s="1"/>
  <c r="F870" i="12"/>
  <c r="G870" i="12" s="1"/>
  <c r="F871" i="12"/>
  <c r="G871" i="12" s="1"/>
  <c r="F872" i="12"/>
  <c r="G872" i="12" s="1"/>
  <c r="F873" i="12"/>
  <c r="G873" i="12" s="1"/>
  <c r="F874" i="12"/>
  <c r="G874" i="12" s="1"/>
  <c r="F875" i="12"/>
  <c r="G875" i="12" s="1"/>
  <c r="F876" i="12"/>
  <c r="G876" i="12" s="1"/>
  <c r="F877" i="12"/>
  <c r="G877" i="12" s="1"/>
  <c r="F878" i="12"/>
  <c r="G878" i="12" s="1"/>
  <c r="F879" i="12"/>
  <c r="G879" i="12" s="1"/>
  <c r="F880" i="12"/>
  <c r="G880" i="12" s="1"/>
  <c r="F881" i="12"/>
  <c r="G881" i="12" s="1"/>
  <c r="F882" i="12"/>
  <c r="G882" i="12" s="1"/>
  <c r="F883" i="12"/>
  <c r="G883" i="12" s="1"/>
  <c r="F884" i="12"/>
  <c r="G884" i="12" s="1"/>
  <c r="F885" i="12"/>
  <c r="G885" i="12" s="1"/>
  <c r="F886" i="12"/>
  <c r="G886" i="12" s="1"/>
  <c r="F887" i="12"/>
  <c r="G887" i="12" s="1"/>
  <c r="F888" i="12"/>
  <c r="G888" i="12" s="1"/>
  <c r="F889" i="12"/>
  <c r="G889" i="12" s="1"/>
  <c r="F890" i="12"/>
  <c r="G890" i="12" s="1"/>
  <c r="F891" i="12"/>
  <c r="G891" i="12" s="1"/>
  <c r="F892" i="12"/>
  <c r="G892" i="12" s="1"/>
  <c r="F893" i="12"/>
  <c r="G893" i="12" s="1"/>
  <c r="F894" i="12"/>
  <c r="G894" i="12" s="1"/>
  <c r="F895" i="12"/>
  <c r="G895" i="12" s="1"/>
  <c r="F896" i="12"/>
  <c r="G896" i="12" s="1"/>
  <c r="F897" i="12"/>
  <c r="G897" i="12" s="1"/>
  <c r="F898" i="12"/>
  <c r="G898" i="12" s="1"/>
  <c r="F899" i="12"/>
  <c r="G899" i="12" s="1"/>
  <c r="F900" i="12"/>
  <c r="G900" i="12" s="1"/>
  <c r="F901" i="12"/>
  <c r="G901" i="12" s="1"/>
  <c r="F902" i="12"/>
  <c r="G902" i="12" s="1"/>
  <c r="F903" i="12"/>
  <c r="G903" i="12" s="1"/>
  <c r="F904" i="12"/>
  <c r="G904" i="12" s="1"/>
  <c r="F905" i="12"/>
  <c r="G905" i="12" s="1"/>
  <c r="F906" i="12"/>
  <c r="G906" i="12" s="1"/>
  <c r="F907" i="12"/>
  <c r="G907" i="12" s="1"/>
  <c r="F908" i="12"/>
  <c r="G908" i="12" s="1"/>
  <c r="F909" i="12"/>
  <c r="G909" i="12" s="1"/>
  <c r="F910" i="12"/>
  <c r="G910" i="12" s="1"/>
  <c r="F911" i="12"/>
  <c r="G911" i="12" s="1"/>
  <c r="F912" i="12"/>
  <c r="G912" i="12" s="1"/>
  <c r="F913" i="12"/>
  <c r="G913" i="12" s="1"/>
  <c r="F914" i="12"/>
  <c r="G914" i="12" s="1"/>
  <c r="F915" i="12"/>
  <c r="G915" i="12" s="1"/>
  <c r="F916" i="12"/>
  <c r="G916" i="12" s="1"/>
  <c r="F917" i="12"/>
  <c r="G917" i="12" s="1"/>
  <c r="F918" i="12"/>
  <c r="G918" i="12" s="1"/>
  <c r="F919" i="12"/>
  <c r="G919" i="12" s="1"/>
  <c r="F920" i="12"/>
  <c r="G920" i="12" s="1"/>
  <c r="F921" i="12"/>
  <c r="G921" i="12" s="1"/>
  <c r="F922" i="12"/>
  <c r="G922" i="12" s="1"/>
  <c r="F923" i="12"/>
  <c r="G923" i="12" s="1"/>
  <c r="F924" i="12"/>
  <c r="G924" i="12" s="1"/>
  <c r="F925" i="12"/>
  <c r="G925" i="12" s="1"/>
  <c r="F926" i="12"/>
  <c r="G926" i="12" s="1"/>
  <c r="F927" i="12"/>
  <c r="G927" i="12" s="1"/>
  <c r="F928" i="12"/>
  <c r="G928" i="12" s="1"/>
  <c r="F929" i="12"/>
  <c r="G929" i="12" s="1"/>
  <c r="F930" i="12"/>
  <c r="G930" i="12" s="1"/>
  <c r="F931" i="12"/>
  <c r="G931" i="12" s="1"/>
  <c r="F932" i="12"/>
  <c r="G932" i="12" s="1"/>
  <c r="F933" i="12"/>
  <c r="G933" i="12" s="1"/>
  <c r="F934" i="12"/>
  <c r="G934" i="12" s="1"/>
  <c r="F935" i="12"/>
  <c r="G935" i="12" s="1"/>
  <c r="F936" i="12"/>
  <c r="G936" i="12" s="1"/>
  <c r="F937" i="12"/>
  <c r="G937" i="12" s="1"/>
  <c r="F938" i="12"/>
  <c r="G938" i="12" s="1"/>
  <c r="F939" i="12"/>
  <c r="G939" i="12" s="1"/>
  <c r="F940" i="12"/>
  <c r="G940" i="12" s="1"/>
  <c r="F941" i="12"/>
  <c r="G941" i="12" s="1"/>
  <c r="F942" i="12"/>
  <c r="G942" i="12" s="1"/>
  <c r="F943" i="12"/>
  <c r="G943" i="12" s="1"/>
  <c r="F944" i="12"/>
  <c r="G944" i="12" s="1"/>
  <c r="F945" i="12"/>
  <c r="G945" i="12" s="1"/>
  <c r="F946" i="12"/>
  <c r="G946" i="12" s="1"/>
  <c r="F947" i="12"/>
  <c r="G947" i="12" s="1"/>
  <c r="F948" i="12"/>
  <c r="G948" i="12" s="1"/>
  <c r="F949" i="12"/>
  <c r="G949" i="12" s="1"/>
  <c r="F950" i="12"/>
  <c r="G950" i="12" s="1"/>
  <c r="F951" i="12"/>
  <c r="G951" i="12" s="1"/>
  <c r="F952" i="12"/>
  <c r="G952" i="12" s="1"/>
  <c r="F953" i="12"/>
  <c r="G953" i="12" s="1"/>
  <c r="F954" i="12"/>
  <c r="G954" i="12" s="1"/>
  <c r="F955" i="12"/>
  <c r="G955" i="12" s="1"/>
  <c r="F956" i="12"/>
  <c r="G956" i="12" s="1"/>
  <c r="F957" i="12"/>
  <c r="G957" i="12" s="1"/>
  <c r="F958" i="12"/>
  <c r="G958" i="12" s="1"/>
  <c r="F959" i="12"/>
  <c r="G959" i="12" s="1"/>
  <c r="F960" i="12"/>
  <c r="G960" i="12" s="1"/>
  <c r="F961" i="12"/>
  <c r="G961" i="12" s="1"/>
  <c r="F962" i="12"/>
  <c r="G962" i="12" s="1"/>
  <c r="F963" i="12"/>
  <c r="G963" i="12" s="1"/>
  <c r="F964" i="12"/>
  <c r="G964" i="12" s="1"/>
  <c r="F965" i="12"/>
  <c r="G965" i="12" s="1"/>
  <c r="F966" i="12"/>
  <c r="G966" i="12" s="1"/>
  <c r="F967" i="12"/>
  <c r="G967" i="12" s="1"/>
  <c r="F968" i="12"/>
  <c r="G968" i="12" s="1"/>
  <c r="F969" i="12"/>
  <c r="G969" i="12" s="1"/>
  <c r="F970" i="12"/>
  <c r="G970" i="12" s="1"/>
  <c r="F971" i="12"/>
  <c r="G971" i="12" s="1"/>
  <c r="F972" i="12"/>
  <c r="G972" i="12" s="1"/>
  <c r="F973" i="12"/>
  <c r="G973" i="12" s="1"/>
  <c r="F974" i="12"/>
  <c r="G974" i="12" s="1"/>
  <c r="F975" i="12"/>
  <c r="G975" i="12" s="1"/>
  <c r="F976" i="12"/>
  <c r="G976" i="12" s="1"/>
  <c r="F977" i="12"/>
  <c r="G977" i="12" s="1"/>
  <c r="F978" i="12"/>
  <c r="G978" i="12" s="1"/>
  <c r="F979" i="12"/>
  <c r="G979" i="12" s="1"/>
  <c r="F980" i="12"/>
  <c r="G980" i="12" s="1"/>
  <c r="F981" i="12"/>
  <c r="G981" i="12" s="1"/>
  <c r="F982" i="12"/>
  <c r="G982" i="12" s="1"/>
  <c r="F983" i="12"/>
  <c r="G983" i="12" s="1"/>
  <c r="F984" i="12"/>
  <c r="G984" i="12" s="1"/>
  <c r="F985" i="12"/>
  <c r="G985" i="12" s="1"/>
  <c r="F986" i="12"/>
  <c r="G986" i="12" s="1"/>
  <c r="F987" i="12"/>
  <c r="G987" i="12" s="1"/>
  <c r="F988" i="12"/>
  <c r="G988" i="12" s="1"/>
  <c r="F989" i="12"/>
  <c r="G989" i="12" s="1"/>
  <c r="F990" i="12"/>
  <c r="G990" i="12" s="1"/>
  <c r="F991" i="12"/>
  <c r="G991" i="12" s="1"/>
  <c r="F992" i="12"/>
  <c r="G992" i="12" s="1"/>
  <c r="F993" i="12"/>
  <c r="G993" i="12" s="1"/>
  <c r="F994" i="12"/>
  <c r="G994" i="12" s="1"/>
  <c r="F995" i="12"/>
  <c r="G995" i="12" s="1"/>
  <c r="F996" i="12"/>
  <c r="G996" i="12" s="1"/>
  <c r="F997" i="12"/>
  <c r="G997" i="12" s="1"/>
  <c r="F998" i="12"/>
  <c r="G998" i="12" s="1"/>
  <c r="F999" i="12"/>
  <c r="G999" i="12" s="1"/>
  <c r="F1000" i="12"/>
  <c r="G1000" i="12" s="1"/>
  <c r="F1001" i="12"/>
  <c r="G1001" i="12" s="1"/>
  <c r="F1002" i="12"/>
  <c r="G1002" i="12" s="1"/>
  <c r="F1003" i="12"/>
  <c r="G1003" i="12" s="1"/>
  <c r="F1004" i="12"/>
  <c r="G1004" i="12" s="1"/>
  <c r="F1005" i="12"/>
  <c r="G1005" i="12" s="1"/>
  <c r="F1006" i="12"/>
  <c r="G1006" i="12" s="1"/>
  <c r="F1007" i="12"/>
  <c r="G1007" i="12" s="1"/>
  <c r="F1008" i="12"/>
  <c r="G1008" i="12" s="1"/>
  <c r="F1009" i="12"/>
  <c r="G1009" i="12" s="1"/>
  <c r="F1010" i="12"/>
  <c r="G1010" i="12" s="1"/>
  <c r="F1011" i="12"/>
  <c r="G1011" i="12" s="1"/>
  <c r="F1012" i="12"/>
  <c r="G1012" i="12" s="1"/>
  <c r="F1013" i="12"/>
  <c r="G1013" i="12" s="1"/>
  <c r="F1014" i="12"/>
  <c r="G1014" i="12" s="1"/>
  <c r="F1015" i="12"/>
  <c r="G1015" i="12" s="1"/>
  <c r="F1016" i="12"/>
  <c r="G1016" i="12" s="1"/>
  <c r="F1017" i="12"/>
  <c r="G1017" i="12" s="1"/>
  <c r="F1018" i="12"/>
  <c r="G1018" i="12" s="1"/>
  <c r="F1019" i="12"/>
  <c r="G1019" i="12" s="1"/>
  <c r="F1020" i="12"/>
  <c r="G1020" i="12" s="1"/>
  <c r="F1021" i="12"/>
  <c r="G1021" i="12" s="1"/>
  <c r="F1022" i="12"/>
  <c r="G1022" i="12" s="1"/>
  <c r="F1023" i="12"/>
  <c r="G1023" i="12" s="1"/>
  <c r="F1024" i="12"/>
  <c r="G1024" i="12" s="1"/>
  <c r="F1025" i="12"/>
  <c r="G1025" i="12" s="1"/>
  <c r="F1026" i="12"/>
  <c r="G1026" i="12" s="1"/>
  <c r="F1027" i="12"/>
  <c r="G1027" i="12" s="1"/>
  <c r="F1028" i="12"/>
  <c r="G1028" i="12" s="1"/>
  <c r="F1029" i="12"/>
  <c r="G1029" i="12" s="1"/>
  <c r="F1030" i="12"/>
  <c r="G1030" i="12" s="1"/>
  <c r="F1031" i="12"/>
  <c r="G1031" i="12" s="1"/>
  <c r="F1032" i="12"/>
  <c r="G1032" i="12" s="1"/>
  <c r="F1033" i="12"/>
  <c r="G1033" i="12" s="1"/>
  <c r="F1034" i="12"/>
  <c r="G1034" i="12" s="1"/>
  <c r="F1035" i="12"/>
  <c r="G1035" i="12" s="1"/>
  <c r="F1036" i="12"/>
  <c r="G1036" i="12" s="1"/>
  <c r="F1037" i="12"/>
  <c r="G1037" i="12" s="1"/>
  <c r="F1038" i="12"/>
  <c r="G1038" i="12" s="1"/>
  <c r="F1039" i="12"/>
  <c r="G1039" i="12" s="1"/>
  <c r="F1040" i="12"/>
  <c r="G1040" i="12" s="1"/>
  <c r="F1041" i="12"/>
  <c r="G1041" i="12" s="1"/>
  <c r="F1042" i="12"/>
  <c r="G1042" i="12" s="1"/>
  <c r="F1043" i="12"/>
  <c r="G1043" i="12" s="1"/>
  <c r="F1044" i="12"/>
  <c r="G1044" i="12" s="1"/>
  <c r="F1045" i="12"/>
  <c r="G1045" i="12" s="1"/>
  <c r="F1046" i="12"/>
  <c r="G1046" i="12" s="1"/>
  <c r="F1047" i="12"/>
  <c r="G1047" i="12" s="1"/>
  <c r="F1048" i="12"/>
  <c r="G1048" i="12" s="1"/>
  <c r="F1049" i="12"/>
  <c r="G1049" i="12" s="1"/>
  <c r="F1050" i="12"/>
  <c r="G1050" i="12" s="1"/>
  <c r="F1051" i="12"/>
  <c r="G1051" i="12" s="1"/>
  <c r="F1052" i="12"/>
  <c r="G1052" i="12" s="1"/>
  <c r="F1053" i="12"/>
  <c r="G1053" i="12" s="1"/>
  <c r="F1054" i="12"/>
  <c r="G1054" i="12" s="1"/>
  <c r="F1055" i="12"/>
  <c r="G1055" i="12" s="1"/>
  <c r="F1056" i="12"/>
  <c r="G1056" i="12" s="1"/>
  <c r="F1057" i="12"/>
  <c r="G1057" i="12" s="1"/>
  <c r="F1058" i="12"/>
  <c r="G1058" i="12" s="1"/>
  <c r="F1059" i="12"/>
  <c r="G1059" i="12" s="1"/>
  <c r="F1060" i="12"/>
  <c r="G1060" i="12" s="1"/>
  <c r="F1061" i="12"/>
  <c r="G1061" i="12" s="1"/>
  <c r="F1062" i="12"/>
  <c r="G1062" i="12" s="1"/>
  <c r="F1063" i="12"/>
  <c r="G1063" i="12" s="1"/>
  <c r="F1064" i="12"/>
  <c r="G1064" i="12" s="1"/>
  <c r="F1065" i="12"/>
  <c r="G1065" i="12" s="1"/>
  <c r="F1066" i="12"/>
  <c r="G1066" i="12" s="1"/>
  <c r="F1067" i="12"/>
  <c r="G1067" i="12" s="1"/>
  <c r="F1068" i="12"/>
  <c r="G1068" i="12" s="1"/>
  <c r="F1069" i="12"/>
  <c r="G1069" i="12" s="1"/>
  <c r="F1070" i="12"/>
  <c r="G1070" i="12" s="1"/>
  <c r="F1071" i="12"/>
  <c r="G1071" i="12" s="1"/>
  <c r="F1072" i="12"/>
  <c r="G1072" i="12" s="1"/>
  <c r="F1073" i="12"/>
  <c r="G1073" i="12" s="1"/>
  <c r="F1074" i="12"/>
  <c r="G1074" i="12" s="1"/>
  <c r="F1075" i="12"/>
  <c r="G1075" i="12" s="1"/>
  <c r="F1076" i="12"/>
  <c r="G1076" i="12" s="1"/>
  <c r="F1077" i="12"/>
  <c r="G1077" i="12" s="1"/>
  <c r="F1078" i="12"/>
  <c r="G1078" i="12" s="1"/>
  <c r="F1079" i="12"/>
  <c r="G1079" i="12" s="1"/>
  <c r="F1080" i="12"/>
  <c r="G1080" i="12" s="1"/>
  <c r="F1081" i="12"/>
  <c r="G1081" i="12" s="1"/>
  <c r="F1082" i="12"/>
  <c r="G1082" i="12" s="1"/>
  <c r="F1083" i="12"/>
  <c r="G1083" i="12" s="1"/>
  <c r="F1084" i="12"/>
  <c r="G1084" i="12" s="1"/>
  <c r="F1085" i="12"/>
  <c r="G1085" i="12" s="1"/>
  <c r="F1086" i="12"/>
  <c r="G1086" i="12" s="1"/>
  <c r="F1087" i="12"/>
  <c r="G1087" i="12" s="1"/>
  <c r="F1088" i="12"/>
  <c r="G1088" i="12" s="1"/>
  <c r="F1089" i="12"/>
  <c r="G1089" i="12" s="1"/>
  <c r="F1090" i="12"/>
  <c r="G1090" i="12" s="1"/>
  <c r="F1091" i="12"/>
  <c r="G1091" i="12" s="1"/>
  <c r="F1092" i="12"/>
  <c r="G1092" i="12" s="1"/>
  <c r="F1093" i="12"/>
  <c r="G1093" i="12" s="1"/>
  <c r="F1094" i="12"/>
  <c r="G1094" i="12" s="1"/>
  <c r="F1095" i="12"/>
  <c r="G1095" i="12" s="1"/>
  <c r="F1096" i="12"/>
  <c r="G1096" i="12" s="1"/>
  <c r="F1097" i="12"/>
  <c r="G1097" i="12" s="1"/>
  <c r="F1098" i="12"/>
  <c r="G1098" i="12" s="1"/>
  <c r="F1099" i="12"/>
  <c r="G1099" i="12" s="1"/>
  <c r="F1100" i="12"/>
  <c r="G1100" i="12" s="1"/>
  <c r="F1101" i="12"/>
  <c r="G1101" i="12" s="1"/>
  <c r="F1102" i="12"/>
  <c r="G1102" i="12" s="1"/>
  <c r="F1103" i="12"/>
  <c r="G1103" i="12" s="1"/>
  <c r="F1104" i="12"/>
  <c r="G1104" i="12" s="1"/>
  <c r="F1105" i="12"/>
  <c r="G1105" i="12" s="1"/>
  <c r="F1106" i="12"/>
  <c r="G1106" i="12" s="1"/>
  <c r="F1107" i="12"/>
  <c r="G1107" i="12" s="1"/>
  <c r="F1108" i="12"/>
  <c r="G1108" i="12" s="1"/>
  <c r="F1109" i="12"/>
  <c r="G1109" i="12" s="1"/>
  <c r="F1110" i="12"/>
  <c r="G1110" i="12" s="1"/>
  <c r="F1111" i="12"/>
  <c r="G1111" i="12" s="1"/>
  <c r="F1112" i="12"/>
  <c r="G1112" i="12" s="1"/>
  <c r="F1113" i="12"/>
  <c r="G1113" i="12" s="1"/>
  <c r="F1114" i="12"/>
  <c r="G1114" i="12" s="1"/>
  <c r="F1115" i="12"/>
  <c r="G1115" i="12" s="1"/>
  <c r="F1116" i="12"/>
  <c r="G1116" i="12" s="1"/>
  <c r="F1117" i="12"/>
  <c r="G1117" i="12" s="1"/>
  <c r="F1118" i="12"/>
  <c r="G1118" i="12" s="1"/>
  <c r="F1119" i="12"/>
  <c r="G1119" i="12" s="1"/>
  <c r="F1120" i="12"/>
  <c r="G1120" i="12" s="1"/>
  <c r="F1121" i="12"/>
  <c r="G1121" i="12" s="1"/>
  <c r="F1122" i="12"/>
  <c r="G1122" i="12" s="1"/>
  <c r="F1123" i="12"/>
  <c r="G1123" i="12" s="1"/>
  <c r="F1124" i="12"/>
  <c r="G1124" i="12" s="1"/>
  <c r="F1125" i="12"/>
  <c r="G1125" i="12" s="1"/>
  <c r="F1126" i="12"/>
  <c r="G1126" i="12" s="1"/>
  <c r="F1127" i="12"/>
  <c r="G1127" i="12" s="1"/>
  <c r="F1128" i="12"/>
  <c r="G1128" i="12" s="1"/>
  <c r="F1129" i="12"/>
  <c r="G1129" i="12" s="1"/>
  <c r="F1130" i="12"/>
  <c r="G1130" i="12" s="1"/>
  <c r="F1131" i="12"/>
  <c r="G1131" i="12" s="1"/>
  <c r="F1132" i="12"/>
  <c r="G1132" i="12" s="1"/>
  <c r="F1133" i="12"/>
  <c r="G1133" i="12" s="1"/>
  <c r="F1134" i="12"/>
  <c r="G1134" i="12" s="1"/>
  <c r="F1135" i="12"/>
  <c r="G1135" i="12" s="1"/>
  <c r="F1136" i="12"/>
  <c r="G1136" i="12" s="1"/>
  <c r="F1137" i="12"/>
  <c r="G1137" i="12" s="1"/>
  <c r="F1138" i="12"/>
  <c r="G1138" i="12" s="1"/>
  <c r="F1139" i="12"/>
  <c r="G1139" i="12" s="1"/>
  <c r="F1140" i="12"/>
  <c r="G1140" i="12" s="1"/>
  <c r="F1141" i="12"/>
  <c r="G1141" i="12" s="1"/>
  <c r="F1142" i="12"/>
  <c r="G1142" i="12" s="1"/>
  <c r="F1143" i="12"/>
  <c r="G1143" i="12" s="1"/>
  <c r="F1144" i="12"/>
  <c r="G1144" i="12" s="1"/>
  <c r="F1145" i="12"/>
  <c r="G1145" i="12" s="1"/>
  <c r="F1146" i="12"/>
  <c r="G1146" i="12" s="1"/>
  <c r="F1147" i="12"/>
  <c r="G1147" i="12" s="1"/>
  <c r="F1148" i="12"/>
  <c r="G1148" i="12" s="1"/>
  <c r="F1149" i="12"/>
  <c r="G1149" i="12" s="1"/>
  <c r="F1150" i="12"/>
  <c r="G1150" i="12" s="1"/>
  <c r="F1151" i="12"/>
  <c r="G1151" i="12" s="1"/>
  <c r="F1152" i="12"/>
  <c r="G1152" i="12" s="1"/>
  <c r="F1153" i="12"/>
  <c r="G1153" i="12" s="1"/>
  <c r="F1154" i="12"/>
  <c r="G1154" i="12" s="1"/>
  <c r="F1155" i="12"/>
  <c r="G1155" i="12" s="1"/>
  <c r="F1156" i="12"/>
  <c r="G1156" i="12" s="1"/>
  <c r="F1157" i="12"/>
  <c r="G1157" i="12" s="1"/>
  <c r="F1158" i="12"/>
  <c r="G1158" i="12" s="1"/>
  <c r="F1159" i="12"/>
  <c r="G1159" i="12" s="1"/>
  <c r="F1160" i="12"/>
  <c r="G1160" i="12" s="1"/>
  <c r="F1161" i="12"/>
  <c r="G1161" i="12" s="1"/>
  <c r="F1162" i="12"/>
  <c r="G1162" i="12" s="1"/>
  <c r="F1163" i="12"/>
  <c r="G1163" i="12" s="1"/>
  <c r="F1164" i="12"/>
  <c r="G1164" i="12" s="1"/>
  <c r="F1165" i="12"/>
  <c r="G1165" i="12" s="1"/>
  <c r="F1166" i="12"/>
  <c r="G1166" i="12" s="1"/>
  <c r="F1167" i="12"/>
  <c r="G1167" i="12" s="1"/>
  <c r="F1168" i="12"/>
  <c r="G1168" i="12" s="1"/>
  <c r="F1169" i="12"/>
  <c r="G1169" i="12" s="1"/>
  <c r="F1170" i="12"/>
  <c r="G1170" i="12" s="1"/>
  <c r="F1171" i="12"/>
  <c r="G1171" i="12" s="1"/>
  <c r="F1172" i="12"/>
  <c r="G1172" i="12" s="1"/>
  <c r="F1173" i="12"/>
  <c r="G1173" i="12" s="1"/>
  <c r="F1174" i="12"/>
  <c r="G1174" i="12" s="1"/>
  <c r="F1175" i="12"/>
  <c r="G1175" i="12" s="1"/>
  <c r="F1176" i="12"/>
  <c r="G1176" i="12" s="1"/>
  <c r="F1177" i="12"/>
  <c r="G1177" i="12" s="1"/>
  <c r="F1178" i="12"/>
  <c r="G1178" i="12" s="1"/>
  <c r="F1179" i="12"/>
  <c r="G1179" i="12" s="1"/>
  <c r="F1180" i="12"/>
  <c r="G1180" i="12" s="1"/>
  <c r="F1181" i="12"/>
  <c r="G1181" i="12" s="1"/>
  <c r="F1182" i="12"/>
  <c r="G1182" i="12" s="1"/>
  <c r="F1183" i="12"/>
  <c r="G1183" i="12" s="1"/>
  <c r="F1184" i="12"/>
  <c r="G1184" i="12" s="1"/>
  <c r="F1185" i="12"/>
  <c r="G1185" i="12" s="1"/>
  <c r="F1186" i="12"/>
  <c r="G1186" i="12" s="1"/>
  <c r="F1187" i="12"/>
  <c r="G1187" i="12" s="1"/>
  <c r="F1188" i="12"/>
  <c r="G1188" i="12" s="1"/>
  <c r="F1189" i="12"/>
  <c r="G1189" i="12" s="1"/>
  <c r="F1190" i="12"/>
  <c r="G1190" i="12" s="1"/>
  <c r="F1191" i="12"/>
  <c r="G1191" i="12" s="1"/>
  <c r="F1192" i="12"/>
  <c r="G1192" i="12" s="1"/>
  <c r="F1193" i="12"/>
  <c r="G1193" i="12" s="1"/>
  <c r="F1194" i="12"/>
  <c r="G1194" i="12" s="1"/>
  <c r="F1195" i="12"/>
  <c r="G1195" i="12" s="1"/>
  <c r="F1196" i="12"/>
  <c r="G1196" i="12" s="1"/>
  <c r="F1197" i="12"/>
  <c r="G1197" i="12" s="1"/>
  <c r="F1198" i="12"/>
  <c r="G1198" i="12" s="1"/>
  <c r="F1199" i="12"/>
  <c r="G1199" i="12" s="1"/>
  <c r="F1200" i="12"/>
  <c r="G1200" i="12" s="1"/>
  <c r="F1201" i="12"/>
  <c r="G1201" i="12" s="1"/>
  <c r="F1202" i="12"/>
  <c r="G1202" i="12" s="1"/>
  <c r="F1203" i="12"/>
  <c r="G1203" i="12" s="1"/>
  <c r="F1204" i="12"/>
  <c r="G1204" i="12" s="1"/>
  <c r="F1205" i="12"/>
  <c r="G1205" i="12" s="1"/>
  <c r="F1206" i="12"/>
  <c r="G1206" i="12" s="1"/>
  <c r="F1207" i="12"/>
  <c r="G1207" i="12" s="1"/>
  <c r="F1208" i="12"/>
  <c r="G1208" i="12" s="1"/>
  <c r="F1209" i="12"/>
  <c r="G1209" i="12" s="1"/>
  <c r="F1210" i="12"/>
  <c r="G1210" i="12" s="1"/>
  <c r="F1211" i="12"/>
  <c r="G1211" i="12" s="1"/>
  <c r="F1212" i="12"/>
  <c r="G1212" i="12" s="1"/>
  <c r="F1213" i="12"/>
  <c r="G1213" i="12" s="1"/>
  <c r="F1214" i="12"/>
  <c r="G1214" i="12" s="1"/>
  <c r="F1215" i="12"/>
  <c r="G1215" i="12" s="1"/>
  <c r="F1216" i="12"/>
  <c r="G1216" i="12" s="1"/>
  <c r="F1217" i="12"/>
  <c r="G1217" i="12" s="1"/>
  <c r="F1218" i="12"/>
  <c r="G1218" i="12" s="1"/>
  <c r="F1219" i="12"/>
  <c r="G1219" i="12" s="1"/>
  <c r="F1220" i="12"/>
  <c r="G1220" i="12" s="1"/>
  <c r="F1221" i="12"/>
  <c r="G1221" i="12" s="1"/>
  <c r="F1222" i="12"/>
  <c r="G1222" i="12" s="1"/>
  <c r="F1223" i="12"/>
  <c r="G1223" i="12" s="1"/>
  <c r="F1224" i="12"/>
  <c r="G1224" i="12" s="1"/>
  <c r="F1225" i="12"/>
  <c r="G1225" i="12" s="1"/>
  <c r="F1226" i="12"/>
  <c r="G1226" i="12" s="1"/>
  <c r="F1227" i="12"/>
  <c r="G1227" i="12" s="1"/>
  <c r="F1228" i="12"/>
  <c r="G1228" i="12" s="1"/>
  <c r="F1229" i="12"/>
  <c r="G1229" i="12" s="1"/>
  <c r="F1230" i="12"/>
  <c r="G1230" i="12" s="1"/>
  <c r="F1231" i="12"/>
  <c r="G1231" i="12" s="1"/>
  <c r="F1232" i="12"/>
  <c r="G1232" i="12" s="1"/>
  <c r="F1233" i="12"/>
  <c r="G1233" i="12" s="1"/>
  <c r="F1234" i="12"/>
  <c r="G1234" i="12" s="1"/>
  <c r="F1235" i="12"/>
  <c r="G1235" i="12" s="1"/>
  <c r="F1236" i="12"/>
  <c r="G1236" i="12" s="1"/>
  <c r="F1237" i="12"/>
  <c r="G1237" i="12" s="1"/>
  <c r="F1238" i="12"/>
  <c r="G1238" i="12" s="1"/>
  <c r="F1239" i="12"/>
  <c r="G1239" i="12" s="1"/>
  <c r="F1240" i="12"/>
  <c r="G1240" i="12" s="1"/>
  <c r="F1241" i="12"/>
  <c r="G1241" i="12" s="1"/>
  <c r="F1242" i="12"/>
  <c r="G1242" i="12" s="1"/>
  <c r="F1243" i="12"/>
  <c r="G1243" i="12" s="1"/>
  <c r="F1244" i="12"/>
  <c r="G1244" i="12" s="1"/>
  <c r="F1245" i="12"/>
  <c r="G1245" i="12" s="1"/>
  <c r="F1246" i="12"/>
  <c r="G1246" i="12" s="1"/>
  <c r="F1247" i="12"/>
  <c r="G1247" i="12" s="1"/>
  <c r="F1248" i="12"/>
  <c r="G1248" i="12" s="1"/>
  <c r="F1249" i="12"/>
  <c r="G1249" i="12" s="1"/>
  <c r="F1250" i="12"/>
  <c r="G1250" i="12" s="1"/>
  <c r="F1251" i="12"/>
  <c r="G1251" i="12" s="1"/>
  <c r="F1252" i="12"/>
  <c r="G1252" i="12" s="1"/>
  <c r="F1253" i="12"/>
  <c r="G1253" i="12" s="1"/>
  <c r="F1254" i="12"/>
  <c r="G1254" i="12" s="1"/>
  <c r="F1255" i="12"/>
  <c r="G1255" i="12" s="1"/>
  <c r="F1256" i="12"/>
  <c r="G1256" i="12" s="1"/>
  <c r="F1257" i="12"/>
  <c r="G1257" i="12" s="1"/>
  <c r="F1258" i="12"/>
  <c r="G1258" i="12" s="1"/>
  <c r="F1259" i="12"/>
  <c r="G1259" i="12" s="1"/>
  <c r="F1260" i="12"/>
  <c r="G1260" i="12" s="1"/>
  <c r="F1261" i="12"/>
  <c r="G1261" i="12" s="1"/>
  <c r="F1262" i="12"/>
  <c r="G1262" i="12" s="1"/>
  <c r="F1263" i="12"/>
  <c r="G1263" i="12" s="1"/>
  <c r="F1264" i="12"/>
  <c r="G1264" i="12" s="1"/>
  <c r="F1265" i="12"/>
  <c r="G1265" i="12" s="1"/>
  <c r="F1266" i="12"/>
  <c r="G1266" i="12" s="1"/>
  <c r="F1267" i="12"/>
  <c r="G1267" i="12" s="1"/>
  <c r="F1268" i="12"/>
  <c r="G1268" i="12" s="1"/>
  <c r="F1269" i="12"/>
  <c r="G1269" i="12" s="1"/>
  <c r="F1270" i="12"/>
  <c r="G1270" i="12" s="1"/>
  <c r="F1271" i="12"/>
  <c r="G1271" i="12" s="1"/>
  <c r="F1272" i="12"/>
  <c r="G1272" i="12" s="1"/>
  <c r="F1273" i="12"/>
  <c r="G1273" i="12" s="1"/>
  <c r="F1274" i="12"/>
  <c r="G1274" i="12" s="1"/>
  <c r="F1275" i="12"/>
  <c r="G1275" i="12" s="1"/>
  <c r="F1276" i="12"/>
  <c r="G1276" i="12" s="1"/>
  <c r="F1277" i="12"/>
  <c r="G1277" i="12" s="1"/>
  <c r="F1278" i="12"/>
  <c r="G1278" i="12" s="1"/>
  <c r="F1279" i="12"/>
  <c r="G1279" i="12" s="1"/>
  <c r="F1280" i="12"/>
  <c r="G1280" i="12" s="1"/>
  <c r="F1281" i="12"/>
  <c r="G1281" i="12" s="1"/>
  <c r="F1282" i="12"/>
  <c r="G1282" i="12" s="1"/>
  <c r="F1283" i="12"/>
  <c r="G1283" i="12" s="1"/>
  <c r="F1284" i="12"/>
  <c r="G1284" i="12" s="1"/>
  <c r="F1285" i="12"/>
  <c r="G1285" i="12" s="1"/>
  <c r="F1286" i="12"/>
  <c r="G1286" i="12" s="1"/>
  <c r="F1287" i="12"/>
  <c r="G1287" i="12" s="1"/>
  <c r="F1288" i="12"/>
  <c r="G1288" i="12" s="1"/>
  <c r="F1289" i="12"/>
  <c r="G1289" i="12" s="1"/>
  <c r="F1290" i="12"/>
  <c r="G1290" i="12" s="1"/>
  <c r="F1291" i="12"/>
  <c r="G1291" i="12" s="1"/>
  <c r="F1292" i="12"/>
  <c r="G1292" i="12" s="1"/>
  <c r="F1293" i="12"/>
  <c r="G1293" i="12" s="1"/>
  <c r="F1294" i="12"/>
  <c r="G1294" i="12" s="1"/>
  <c r="F1295" i="12"/>
  <c r="G1295" i="12" s="1"/>
  <c r="F1296" i="12"/>
  <c r="G1296" i="12" s="1"/>
  <c r="F1297" i="12"/>
  <c r="G1297" i="12" s="1"/>
  <c r="F1298" i="12"/>
  <c r="G1298" i="12" s="1"/>
  <c r="F1299" i="12"/>
  <c r="G1299" i="12" s="1"/>
  <c r="F1300" i="12"/>
  <c r="G1300" i="12" s="1"/>
  <c r="F1301" i="12"/>
  <c r="G1301" i="12" s="1"/>
  <c r="F1302" i="12"/>
  <c r="G1302" i="12" s="1"/>
  <c r="F1303" i="12"/>
  <c r="G1303" i="12" s="1"/>
  <c r="F1304" i="12"/>
  <c r="G1304" i="12" s="1"/>
  <c r="F1305" i="12"/>
  <c r="G1305" i="12" s="1"/>
  <c r="F1306" i="12"/>
  <c r="G1306" i="12" s="1"/>
  <c r="F1307" i="12"/>
  <c r="G1307" i="12" s="1"/>
  <c r="F1308" i="12"/>
  <c r="G1308" i="12" s="1"/>
  <c r="F1309" i="12"/>
  <c r="G1309" i="12" s="1"/>
  <c r="F1310" i="12"/>
  <c r="G1310" i="12" s="1"/>
  <c r="F1311" i="12"/>
  <c r="G1311" i="12" s="1"/>
  <c r="F1312" i="12"/>
  <c r="G1312" i="12" s="1"/>
  <c r="F1313" i="12"/>
  <c r="G1313" i="12" s="1"/>
  <c r="F1314" i="12"/>
  <c r="G1314" i="12" s="1"/>
  <c r="F1315" i="12"/>
  <c r="G1315" i="12" s="1"/>
  <c r="F1316" i="12"/>
  <c r="G1316" i="12" s="1"/>
  <c r="F1317" i="12"/>
  <c r="G1317" i="12" s="1"/>
  <c r="F1318" i="12"/>
  <c r="G1318" i="12" s="1"/>
  <c r="F1319" i="12"/>
  <c r="G1319" i="12" s="1"/>
  <c r="F1320" i="12"/>
  <c r="G1320" i="12" s="1"/>
  <c r="F1321" i="12"/>
  <c r="G1321" i="12" s="1"/>
  <c r="F1322" i="12"/>
  <c r="G1322" i="12" s="1"/>
  <c r="F1323" i="12"/>
  <c r="G1323" i="12" s="1"/>
  <c r="F1324" i="12"/>
  <c r="G1324" i="12" s="1"/>
  <c r="F1325" i="12"/>
  <c r="G1325" i="12" s="1"/>
  <c r="F1326" i="12"/>
  <c r="G1326" i="12" s="1"/>
  <c r="F1327" i="12"/>
  <c r="G1327" i="12" s="1"/>
  <c r="F1328" i="12"/>
  <c r="G1328" i="12" s="1"/>
  <c r="F1329" i="12"/>
  <c r="G1329" i="12" s="1"/>
  <c r="F1330" i="12"/>
  <c r="G1330" i="12" s="1"/>
  <c r="F1331" i="12"/>
  <c r="G1331" i="12" s="1"/>
  <c r="F1332" i="12"/>
  <c r="G1332" i="12" s="1"/>
  <c r="F1333" i="12"/>
  <c r="G1333" i="12" s="1"/>
  <c r="F1334" i="12"/>
  <c r="G1334" i="12" s="1"/>
  <c r="F1335" i="12"/>
  <c r="G1335" i="12" s="1"/>
  <c r="F1336" i="12"/>
  <c r="G1336" i="12" s="1"/>
  <c r="F1337" i="12"/>
  <c r="G1337" i="12" s="1"/>
  <c r="F1338" i="12"/>
  <c r="G1338" i="12" s="1"/>
  <c r="F1339" i="12"/>
  <c r="G1339" i="12" s="1"/>
  <c r="F1340" i="12"/>
  <c r="G1340" i="12" s="1"/>
  <c r="F1341" i="12"/>
  <c r="G1341" i="12" s="1"/>
  <c r="F1342" i="12"/>
  <c r="G1342" i="12" s="1"/>
  <c r="F1343" i="12"/>
  <c r="G1343" i="12" s="1"/>
  <c r="F1344" i="12"/>
  <c r="G1344" i="12" s="1"/>
  <c r="F1345" i="12"/>
  <c r="G1345" i="12" s="1"/>
  <c r="F1346" i="12"/>
  <c r="G1346" i="12" s="1"/>
  <c r="F1347" i="12"/>
  <c r="G1347" i="12" s="1"/>
  <c r="F1348" i="12"/>
  <c r="G1348" i="12" s="1"/>
  <c r="F1349" i="12"/>
  <c r="G1349" i="12" s="1"/>
  <c r="F1350" i="12"/>
  <c r="G1350" i="12" s="1"/>
  <c r="F1351" i="12"/>
  <c r="G1351" i="12" s="1"/>
  <c r="F1352" i="12"/>
  <c r="G1352" i="12" s="1"/>
  <c r="F1353" i="12"/>
  <c r="G1353" i="12" s="1"/>
  <c r="F1354" i="12"/>
  <c r="G1354" i="12" s="1"/>
  <c r="F1355" i="12"/>
  <c r="G1355" i="12" s="1"/>
  <c r="F1356" i="12"/>
  <c r="G1356" i="12" s="1"/>
  <c r="F1357" i="12"/>
  <c r="G1357" i="12" s="1"/>
  <c r="F1358" i="12"/>
  <c r="G1358" i="12" s="1"/>
  <c r="F1359" i="12"/>
  <c r="G1359" i="12" s="1"/>
  <c r="F1360" i="12"/>
  <c r="G1360" i="12" s="1"/>
  <c r="F1361" i="12"/>
  <c r="G1361" i="12" s="1"/>
  <c r="F1362" i="12"/>
  <c r="G1362" i="12" s="1"/>
  <c r="F1363" i="12"/>
  <c r="G1363" i="12" s="1"/>
  <c r="F1364" i="12"/>
  <c r="G1364" i="12" s="1"/>
  <c r="F1365" i="12"/>
  <c r="G1365" i="12" s="1"/>
  <c r="F1366" i="12"/>
  <c r="G1366" i="12" s="1"/>
  <c r="F1367" i="12"/>
  <c r="G1367" i="12" s="1"/>
  <c r="F1368" i="12"/>
  <c r="G1368" i="12" s="1"/>
  <c r="F1369" i="12"/>
  <c r="G1369" i="12" s="1"/>
  <c r="F1370" i="12"/>
  <c r="G1370" i="12" s="1"/>
  <c r="F1371" i="12"/>
  <c r="G1371" i="12" s="1"/>
  <c r="F1372" i="12"/>
  <c r="G1372" i="12" s="1"/>
  <c r="F1373" i="12"/>
  <c r="G1373" i="12" s="1"/>
  <c r="F1374" i="12"/>
  <c r="G1374" i="12" s="1"/>
  <c r="F1375" i="12"/>
  <c r="G1375" i="12" s="1"/>
  <c r="F1376" i="12"/>
  <c r="G1376" i="12" s="1"/>
  <c r="F1377" i="12"/>
  <c r="G1377" i="12" s="1"/>
  <c r="F1378" i="12"/>
  <c r="G1378" i="12" s="1"/>
  <c r="F1379" i="12"/>
  <c r="G1379" i="12" s="1"/>
  <c r="F1380" i="12"/>
  <c r="G1380" i="12" s="1"/>
  <c r="F1381" i="12"/>
  <c r="G1381" i="12" s="1"/>
  <c r="F1382" i="12"/>
  <c r="G1382" i="12" s="1"/>
  <c r="F1383" i="12"/>
  <c r="G1383" i="12" s="1"/>
  <c r="F1384" i="12"/>
  <c r="G1384" i="12" s="1"/>
  <c r="F1385" i="12"/>
  <c r="G1385" i="12" s="1"/>
  <c r="F1386" i="12"/>
  <c r="G1386" i="12" s="1"/>
  <c r="F1387" i="12"/>
  <c r="G1387" i="12" s="1"/>
  <c r="F1388" i="12"/>
  <c r="G1388" i="12" s="1"/>
  <c r="F1389" i="12"/>
  <c r="G1389" i="12" s="1"/>
  <c r="F1390" i="12"/>
  <c r="G1390" i="12" s="1"/>
  <c r="F1391" i="12"/>
  <c r="G1391" i="12" s="1"/>
  <c r="F1392" i="12"/>
  <c r="G1392" i="12" s="1"/>
  <c r="F1393" i="12"/>
  <c r="G1393" i="12" s="1"/>
  <c r="F1394" i="12"/>
  <c r="G1394" i="12" s="1"/>
  <c r="F1395" i="12"/>
  <c r="G1395" i="12" s="1"/>
  <c r="F1396" i="12"/>
  <c r="G1396" i="12" s="1"/>
  <c r="F1397" i="12"/>
  <c r="G1397" i="12" s="1"/>
  <c r="F1398" i="12"/>
  <c r="G1398" i="12" s="1"/>
  <c r="F1399" i="12"/>
  <c r="G1399" i="12" s="1"/>
  <c r="F1400" i="12"/>
  <c r="G1400" i="12" s="1"/>
  <c r="F1401" i="12"/>
  <c r="G1401" i="12" s="1"/>
  <c r="F1402" i="12"/>
  <c r="G1402" i="12" s="1"/>
  <c r="F1403" i="12"/>
  <c r="G1403" i="12" s="1"/>
  <c r="F1404" i="12"/>
  <c r="G1404" i="12" s="1"/>
  <c r="F1405" i="12"/>
  <c r="G1405" i="12" s="1"/>
  <c r="F1406" i="12"/>
  <c r="G1406" i="12" s="1"/>
  <c r="F1407" i="12"/>
  <c r="G1407" i="12" s="1"/>
  <c r="F1408" i="12"/>
  <c r="G1408" i="12" s="1"/>
  <c r="F1409" i="12"/>
  <c r="G1409" i="12" s="1"/>
  <c r="F1410" i="12"/>
  <c r="G1410" i="12" s="1"/>
  <c r="F1411" i="12"/>
  <c r="G1411" i="12" s="1"/>
  <c r="F1412" i="12"/>
  <c r="G1412" i="12" s="1"/>
  <c r="F1413" i="12"/>
  <c r="G1413" i="12" s="1"/>
  <c r="F1414" i="12"/>
  <c r="G1414" i="12" s="1"/>
  <c r="F1415" i="12"/>
  <c r="G1415" i="12" s="1"/>
  <c r="F1416" i="12"/>
  <c r="G1416" i="12" s="1"/>
  <c r="F1417" i="12"/>
  <c r="G1417" i="12" s="1"/>
  <c r="F1418" i="12"/>
  <c r="G1418" i="12" s="1"/>
  <c r="F1419" i="12"/>
  <c r="G1419" i="12" s="1"/>
  <c r="F1420" i="12"/>
  <c r="G1420" i="12" s="1"/>
  <c r="F1421" i="12"/>
  <c r="G1421" i="12" s="1"/>
  <c r="F1422" i="12"/>
  <c r="G1422" i="12" s="1"/>
  <c r="F1423" i="12"/>
  <c r="G1423" i="12" s="1"/>
  <c r="F1424" i="12"/>
  <c r="G1424" i="12" s="1"/>
  <c r="F1425" i="12"/>
  <c r="G1425" i="12" s="1"/>
  <c r="F1426" i="12"/>
  <c r="G1426" i="12" s="1"/>
  <c r="F1427" i="12"/>
  <c r="G1427" i="12" s="1"/>
  <c r="F1428" i="12"/>
  <c r="G1428" i="12" s="1"/>
  <c r="F1429" i="12"/>
  <c r="G1429" i="12" s="1"/>
  <c r="F1430" i="12"/>
  <c r="G1430" i="12" s="1"/>
  <c r="F1431" i="12"/>
  <c r="G1431" i="12" s="1"/>
  <c r="F1432" i="12"/>
  <c r="G1432" i="12" s="1"/>
  <c r="F1433" i="12"/>
  <c r="G1433" i="12" s="1"/>
  <c r="F1434" i="12"/>
  <c r="G1434" i="12" s="1"/>
  <c r="F1435" i="12"/>
  <c r="G1435" i="12" s="1"/>
  <c r="F1436" i="12"/>
  <c r="G1436" i="12" s="1"/>
  <c r="F1437" i="12"/>
  <c r="G1437" i="12" s="1"/>
  <c r="F1438" i="12"/>
  <c r="G1438" i="12" s="1"/>
  <c r="F1439" i="12"/>
  <c r="G1439" i="12" s="1"/>
  <c r="F1440" i="12"/>
  <c r="G1440" i="12" s="1"/>
  <c r="F1441" i="12"/>
  <c r="G1441" i="12" s="1"/>
  <c r="F1442" i="12"/>
  <c r="G1442" i="12" s="1"/>
  <c r="F1443" i="12"/>
  <c r="G1443" i="12" s="1"/>
  <c r="F1444" i="12"/>
  <c r="G1444" i="12" s="1"/>
  <c r="F1445" i="12"/>
  <c r="G1445" i="12" s="1"/>
  <c r="F1446" i="12"/>
  <c r="G1446" i="12" s="1"/>
  <c r="F1447" i="12"/>
  <c r="G1447" i="12" s="1"/>
  <c r="F1448" i="12"/>
  <c r="G1448" i="12" s="1"/>
  <c r="F1449" i="12"/>
  <c r="G1449" i="12" s="1"/>
  <c r="F1450" i="12"/>
  <c r="G1450" i="12" s="1"/>
  <c r="F1451" i="12"/>
  <c r="G1451" i="12" s="1"/>
  <c r="F1452" i="12"/>
  <c r="G1452" i="12" s="1"/>
  <c r="F1453" i="12"/>
  <c r="G1453" i="12" s="1"/>
  <c r="F1454" i="12"/>
  <c r="G1454" i="12" s="1"/>
  <c r="F1455" i="12"/>
  <c r="G1455" i="12" s="1"/>
  <c r="F1456" i="12"/>
  <c r="G1456" i="12" s="1"/>
  <c r="F1457" i="12"/>
  <c r="G1457" i="12" s="1"/>
  <c r="F1458" i="12"/>
  <c r="G1458" i="12" s="1"/>
  <c r="F1459" i="12"/>
  <c r="G1459" i="12" s="1"/>
  <c r="F1460" i="12"/>
  <c r="G1460" i="12" s="1"/>
  <c r="F1461" i="12"/>
  <c r="G1461" i="12" s="1"/>
  <c r="F1462" i="12"/>
  <c r="G1462" i="12" s="1"/>
  <c r="F1463" i="12"/>
  <c r="G1463" i="12" s="1"/>
  <c r="F1464" i="12"/>
  <c r="G1464" i="12" s="1"/>
  <c r="F1465" i="12"/>
  <c r="G1465" i="12" s="1"/>
  <c r="F1466" i="12"/>
  <c r="G1466" i="12" s="1"/>
  <c r="F1467" i="12"/>
  <c r="G1467" i="12" s="1"/>
  <c r="F1468" i="12"/>
  <c r="G1468" i="12" s="1"/>
  <c r="F1469" i="12"/>
  <c r="G1469" i="12" s="1"/>
  <c r="F1470" i="12"/>
  <c r="G1470" i="12" s="1"/>
  <c r="F1471" i="12"/>
  <c r="G1471" i="12" s="1"/>
  <c r="F1472" i="12"/>
  <c r="G1472" i="12" s="1"/>
  <c r="F1473" i="12"/>
  <c r="G1473" i="12" s="1"/>
  <c r="F1474" i="12"/>
  <c r="G1474" i="12" s="1"/>
  <c r="F1475" i="12"/>
  <c r="G1475" i="12" s="1"/>
  <c r="F1476" i="12"/>
  <c r="G1476" i="12" s="1"/>
  <c r="F1477" i="12"/>
  <c r="G1477" i="12" s="1"/>
  <c r="F1478" i="12"/>
  <c r="G1478" i="12" s="1"/>
  <c r="F1479" i="12"/>
  <c r="G1479" i="12" s="1"/>
  <c r="F1480" i="12"/>
  <c r="G1480" i="12" s="1"/>
  <c r="F1481" i="12"/>
  <c r="G1481" i="12" s="1"/>
  <c r="F1482" i="12"/>
  <c r="G1482" i="12" s="1"/>
  <c r="F1483" i="12"/>
  <c r="G1483" i="12" s="1"/>
  <c r="F1484" i="12"/>
  <c r="G1484" i="12" s="1"/>
  <c r="F1485" i="12"/>
  <c r="G1485" i="12" s="1"/>
  <c r="F1486" i="12"/>
  <c r="G1486" i="12" s="1"/>
  <c r="F1487" i="12"/>
  <c r="G1487" i="12" s="1"/>
  <c r="F1488" i="12"/>
  <c r="G1488" i="12" s="1"/>
  <c r="F1489" i="12"/>
  <c r="G1489" i="12" s="1"/>
  <c r="F1490" i="12"/>
  <c r="G1490" i="12" s="1"/>
  <c r="F1491" i="12"/>
  <c r="G1491" i="12" s="1"/>
  <c r="F1492" i="12"/>
  <c r="G1492" i="12" s="1"/>
  <c r="F1493" i="12"/>
  <c r="G1493" i="12" s="1"/>
  <c r="F1494" i="12"/>
  <c r="G1494" i="12" s="1"/>
  <c r="F1495" i="12"/>
  <c r="G1495" i="12" s="1"/>
  <c r="F1496" i="12"/>
  <c r="G1496" i="12" s="1"/>
  <c r="F1497" i="12"/>
  <c r="G1497" i="12" s="1"/>
  <c r="F1498" i="12"/>
  <c r="G1498" i="12" s="1"/>
  <c r="F1499" i="12"/>
  <c r="G1499" i="12" s="1"/>
  <c r="F1500" i="12"/>
  <c r="G1500" i="12" s="1"/>
  <c r="F1501" i="12"/>
  <c r="G1501" i="12" s="1"/>
  <c r="F1502" i="12"/>
  <c r="G1502" i="12" s="1"/>
  <c r="F1503" i="12"/>
  <c r="G1503" i="12" s="1"/>
  <c r="F1504" i="12"/>
  <c r="G1504" i="12" s="1"/>
  <c r="F1505" i="12"/>
  <c r="G1505" i="12" s="1"/>
  <c r="F1506" i="12"/>
  <c r="G1506" i="12" s="1"/>
  <c r="F1507" i="12"/>
  <c r="G1507" i="12" s="1"/>
  <c r="F1508" i="12"/>
  <c r="G1508" i="12" s="1"/>
  <c r="F1509" i="12"/>
  <c r="G1509" i="12" s="1"/>
  <c r="F1510" i="12"/>
  <c r="G1510" i="12" s="1"/>
  <c r="F1511" i="12"/>
  <c r="G1511" i="12" s="1"/>
  <c r="F1512" i="12"/>
  <c r="G1512" i="12" s="1"/>
  <c r="F1513" i="12"/>
  <c r="G1513" i="12" s="1"/>
  <c r="F1514" i="12"/>
  <c r="G1514" i="12" s="1"/>
  <c r="F1515" i="12"/>
  <c r="G1515" i="12" s="1"/>
  <c r="F1516" i="12"/>
  <c r="G1516" i="12" s="1"/>
  <c r="F1517" i="12"/>
  <c r="G1517" i="12" s="1"/>
  <c r="F1518" i="12"/>
  <c r="G1518" i="12" s="1"/>
  <c r="F1519" i="12"/>
  <c r="G1519" i="12" s="1"/>
  <c r="F1520" i="12"/>
  <c r="G1520" i="12" s="1"/>
  <c r="F1521" i="12"/>
  <c r="G1521" i="12" s="1"/>
  <c r="F1522" i="12"/>
  <c r="G1522" i="12" s="1"/>
  <c r="F1523" i="12"/>
  <c r="G1523" i="12" s="1"/>
  <c r="F1524" i="12"/>
  <c r="G1524" i="12" s="1"/>
  <c r="F1525" i="12"/>
  <c r="G1525" i="12" s="1"/>
  <c r="F1526" i="12"/>
  <c r="G1526" i="12" s="1"/>
  <c r="F1527" i="12"/>
  <c r="G1527" i="12" s="1"/>
  <c r="F1528" i="12"/>
  <c r="G1528" i="12" s="1"/>
  <c r="F1529" i="12"/>
  <c r="G1529" i="12" s="1"/>
  <c r="F1530" i="12"/>
  <c r="G1530" i="12" s="1"/>
  <c r="F1531" i="12"/>
  <c r="G1531" i="12" s="1"/>
  <c r="F1532" i="12"/>
  <c r="G1532" i="12" s="1"/>
  <c r="F1533" i="12"/>
  <c r="G1533" i="12" s="1"/>
  <c r="F1534" i="12"/>
  <c r="G1534" i="12" s="1"/>
  <c r="F1535" i="12"/>
  <c r="G1535" i="12" s="1"/>
  <c r="F1536" i="12"/>
  <c r="G1536" i="12" s="1"/>
  <c r="F1537" i="12"/>
  <c r="G1537" i="12" s="1"/>
  <c r="F1538" i="12"/>
  <c r="G1538" i="12" s="1"/>
  <c r="F1539" i="12"/>
  <c r="G1539" i="12" s="1"/>
  <c r="F1540" i="12"/>
  <c r="G1540" i="12" s="1"/>
  <c r="F1541" i="12"/>
  <c r="G1541" i="12" s="1"/>
  <c r="F1542" i="12"/>
  <c r="G1542" i="12" s="1"/>
  <c r="F1543" i="12"/>
  <c r="G1543" i="12" s="1"/>
  <c r="F1544" i="12"/>
  <c r="G1544" i="12" s="1"/>
  <c r="F1545" i="12"/>
  <c r="G1545" i="12" s="1"/>
  <c r="F1546" i="12"/>
  <c r="G1546" i="12" s="1"/>
  <c r="F1547" i="12"/>
  <c r="G1547" i="12" s="1"/>
  <c r="F1548" i="12"/>
  <c r="G1548" i="12" s="1"/>
  <c r="F1549" i="12"/>
  <c r="G1549" i="12" s="1"/>
  <c r="F1550" i="12"/>
  <c r="G1550" i="12" s="1"/>
  <c r="F1551" i="12"/>
  <c r="G1551" i="12" s="1"/>
  <c r="F1552" i="12"/>
  <c r="G1552" i="12" s="1"/>
  <c r="F1553" i="12"/>
  <c r="G1553" i="12" s="1"/>
  <c r="F1554" i="12"/>
  <c r="G1554" i="12" s="1"/>
  <c r="F1555" i="12"/>
  <c r="G1555" i="12" s="1"/>
  <c r="F1556" i="12"/>
  <c r="G1556" i="12" s="1"/>
  <c r="F1557" i="12"/>
  <c r="G1557" i="12" s="1"/>
  <c r="F1558" i="12"/>
  <c r="G1558" i="12" s="1"/>
  <c r="F1559" i="12"/>
  <c r="G1559" i="12" s="1"/>
  <c r="F1560" i="12"/>
  <c r="G1560" i="12" s="1"/>
  <c r="F1561" i="12"/>
  <c r="G1561" i="12" s="1"/>
  <c r="F1562" i="12"/>
  <c r="G1562" i="12" s="1"/>
  <c r="F1563" i="12"/>
  <c r="G1563" i="12" s="1"/>
  <c r="F1564" i="12"/>
  <c r="G1564" i="12" s="1"/>
  <c r="F1565" i="12"/>
  <c r="G1565" i="12" s="1"/>
  <c r="F1566" i="12"/>
  <c r="G1566" i="12" s="1"/>
  <c r="F1567" i="12"/>
  <c r="G1567" i="12" s="1"/>
  <c r="F1568" i="12"/>
  <c r="G1568" i="12" s="1"/>
  <c r="F1569" i="12"/>
  <c r="G1569" i="12" s="1"/>
  <c r="F1570" i="12"/>
  <c r="G1570" i="12" s="1"/>
  <c r="F1571" i="12"/>
  <c r="G1571" i="12" s="1"/>
  <c r="F1572" i="12"/>
  <c r="G1572" i="12" s="1"/>
  <c r="F1573" i="12"/>
  <c r="G1573" i="12" s="1"/>
  <c r="F1574" i="12"/>
  <c r="G1574" i="12" s="1"/>
  <c r="F1575" i="12"/>
  <c r="G1575" i="12" s="1"/>
  <c r="F1576" i="12"/>
  <c r="G1576" i="12" s="1"/>
  <c r="F1577" i="12"/>
  <c r="G1577" i="12" s="1"/>
  <c r="F1578" i="12"/>
  <c r="G1578" i="12" s="1"/>
  <c r="F1579" i="12"/>
  <c r="G1579" i="12" s="1"/>
  <c r="F1580" i="12"/>
  <c r="G1580" i="12" s="1"/>
  <c r="F1581" i="12"/>
  <c r="G1581" i="12" s="1"/>
  <c r="F1582" i="12"/>
  <c r="G1582" i="12" s="1"/>
  <c r="F1583" i="12"/>
  <c r="G1583" i="12" s="1"/>
  <c r="F1584" i="12"/>
  <c r="G1584" i="12" s="1"/>
  <c r="F1585" i="12"/>
  <c r="G1585" i="12" s="1"/>
  <c r="F1586" i="12"/>
  <c r="G1586" i="12" s="1"/>
  <c r="F1587" i="12"/>
  <c r="G1587" i="12" s="1"/>
  <c r="F1588" i="12"/>
  <c r="G1588" i="12" s="1"/>
  <c r="F1589" i="12"/>
  <c r="G1589" i="12" s="1"/>
  <c r="F1590" i="12"/>
  <c r="G1590" i="12" s="1"/>
  <c r="F1591" i="12"/>
  <c r="G1591" i="12" s="1"/>
  <c r="F1592" i="12"/>
  <c r="G1592" i="12" s="1"/>
  <c r="F1593" i="12"/>
  <c r="G1593" i="12" s="1"/>
  <c r="F1594" i="12"/>
  <c r="G1594" i="12" s="1"/>
  <c r="F1595" i="12"/>
  <c r="G1595" i="12" s="1"/>
  <c r="F1596" i="12"/>
  <c r="G1596" i="12" s="1"/>
  <c r="F1597" i="12"/>
  <c r="G1597" i="12" s="1"/>
  <c r="F1598" i="12"/>
  <c r="G1598" i="12" s="1"/>
  <c r="F1599" i="12"/>
  <c r="G1599" i="12" s="1"/>
  <c r="F1600" i="12"/>
  <c r="G1600" i="12" s="1"/>
  <c r="F1601" i="12"/>
  <c r="G1601" i="12" s="1"/>
  <c r="F1602" i="12"/>
  <c r="G1602" i="12" s="1"/>
  <c r="F1603" i="12"/>
  <c r="G1603" i="12" s="1"/>
  <c r="F1604" i="12"/>
  <c r="G1604" i="12" s="1"/>
  <c r="F1605" i="12"/>
  <c r="G1605" i="12" s="1"/>
  <c r="F1606" i="12"/>
  <c r="G1606" i="12" s="1"/>
  <c r="F1607" i="12"/>
  <c r="G1607" i="12" s="1"/>
  <c r="F1608" i="12"/>
  <c r="G1608" i="12" s="1"/>
  <c r="F1609" i="12"/>
  <c r="G1609" i="12" s="1"/>
  <c r="F1610" i="12"/>
  <c r="G1610" i="12" s="1"/>
  <c r="F1611" i="12"/>
  <c r="G1611" i="12" s="1"/>
  <c r="F1612" i="12"/>
  <c r="G1612" i="12" s="1"/>
  <c r="F1613" i="12"/>
  <c r="G1613" i="12" s="1"/>
  <c r="F1614" i="12"/>
  <c r="G1614" i="12" s="1"/>
  <c r="F1615" i="12"/>
  <c r="G1615" i="12" s="1"/>
  <c r="F1616" i="12"/>
  <c r="G1616" i="12" s="1"/>
  <c r="F1617" i="12"/>
  <c r="G1617" i="12" s="1"/>
  <c r="F1618" i="12"/>
  <c r="G1618" i="12" s="1"/>
  <c r="F1619" i="12"/>
  <c r="G1619" i="12" s="1"/>
  <c r="F1620" i="12"/>
  <c r="G1620" i="12" s="1"/>
  <c r="F1621" i="12"/>
  <c r="G1621" i="12" s="1"/>
  <c r="F1622" i="12"/>
  <c r="G1622" i="12" s="1"/>
  <c r="F1623" i="12"/>
  <c r="G1623" i="12" s="1"/>
  <c r="F1624" i="12"/>
  <c r="G1624" i="12" s="1"/>
  <c r="F1625" i="12"/>
  <c r="G1625" i="12" s="1"/>
  <c r="F1626" i="12"/>
  <c r="G1626" i="12" s="1"/>
  <c r="F1627" i="12"/>
  <c r="G1627" i="12" s="1"/>
  <c r="F1628" i="12"/>
  <c r="G1628" i="12" s="1"/>
  <c r="F1629" i="12"/>
  <c r="G1629" i="12" s="1"/>
  <c r="F1630" i="12"/>
  <c r="G1630" i="12" s="1"/>
  <c r="F1631" i="12"/>
  <c r="G1631" i="12" s="1"/>
  <c r="F1632" i="12"/>
  <c r="G1632" i="12" s="1"/>
  <c r="F1633" i="12"/>
  <c r="G1633" i="12" s="1"/>
  <c r="F1634" i="12"/>
  <c r="G1634" i="12" s="1"/>
  <c r="F1635" i="12"/>
  <c r="G1635" i="12" s="1"/>
  <c r="F1636" i="12"/>
  <c r="G1636" i="12" s="1"/>
  <c r="F1637" i="12"/>
  <c r="G1637" i="12" s="1"/>
  <c r="F1638" i="12"/>
  <c r="G1638" i="12" s="1"/>
  <c r="F1639" i="12"/>
  <c r="G1639" i="12" s="1"/>
  <c r="F1640" i="12"/>
  <c r="G1640" i="12" s="1"/>
  <c r="F1641" i="12"/>
  <c r="G1641" i="12" s="1"/>
  <c r="F1642" i="12"/>
  <c r="G1642" i="12" s="1"/>
  <c r="F1643" i="12"/>
  <c r="G1643" i="12" s="1"/>
  <c r="F1644" i="12"/>
  <c r="G1644" i="12" s="1"/>
  <c r="F1645" i="12"/>
  <c r="G1645" i="12" s="1"/>
  <c r="F1646" i="12"/>
  <c r="G1646" i="12" s="1"/>
  <c r="F1647" i="12"/>
  <c r="G1647" i="12" s="1"/>
  <c r="F1648" i="12"/>
  <c r="G1648" i="12" s="1"/>
  <c r="F1649" i="12"/>
  <c r="G1649" i="12" s="1"/>
  <c r="F1650" i="12"/>
  <c r="G1650" i="12" s="1"/>
  <c r="F1651" i="12"/>
  <c r="G1651" i="12" s="1"/>
  <c r="F1652" i="12"/>
  <c r="G1652" i="12" s="1"/>
  <c r="F1653" i="12"/>
  <c r="G1653" i="12" s="1"/>
  <c r="F1654" i="12"/>
  <c r="G1654" i="12" s="1"/>
  <c r="F1655" i="12"/>
  <c r="G1655" i="12" s="1"/>
  <c r="F1656" i="12"/>
  <c r="G1656" i="12" s="1"/>
  <c r="F1657" i="12"/>
  <c r="G1657" i="12" s="1"/>
  <c r="F1658" i="12"/>
  <c r="G1658" i="12" s="1"/>
  <c r="F1659" i="12"/>
  <c r="G1659" i="12" s="1"/>
  <c r="F1660" i="12"/>
  <c r="G1660" i="12" s="1"/>
  <c r="F1661" i="12"/>
  <c r="G1661" i="12" s="1"/>
  <c r="F1662" i="12"/>
  <c r="G1662" i="12" s="1"/>
  <c r="F1663" i="12"/>
  <c r="G1663" i="12" s="1"/>
  <c r="F1664" i="12"/>
  <c r="G1664" i="12" s="1"/>
  <c r="F1665" i="12"/>
  <c r="G1665" i="12" s="1"/>
  <c r="F1666" i="12"/>
  <c r="G1666" i="12" s="1"/>
  <c r="F1667" i="12"/>
  <c r="G1667" i="12" s="1"/>
  <c r="F1668" i="12"/>
  <c r="G1668" i="12" s="1"/>
  <c r="F1669" i="12"/>
  <c r="G1669" i="12" s="1"/>
  <c r="F1670" i="12"/>
  <c r="G1670" i="12" s="1"/>
  <c r="F1671" i="12"/>
  <c r="G1671" i="12" s="1"/>
  <c r="F1672" i="12"/>
  <c r="G1672" i="12" s="1"/>
  <c r="F1673" i="12"/>
  <c r="G1673" i="12" s="1"/>
  <c r="F1674" i="12"/>
  <c r="G1674" i="12" s="1"/>
  <c r="F1675" i="12"/>
  <c r="G1675" i="12" s="1"/>
  <c r="F1676" i="12"/>
  <c r="G1676" i="12" s="1"/>
  <c r="F1677" i="12"/>
  <c r="G1677" i="12" s="1"/>
  <c r="F1678" i="12"/>
  <c r="G1678" i="12" s="1"/>
  <c r="F1679" i="12"/>
  <c r="G1679" i="12" s="1"/>
  <c r="F1680" i="12"/>
  <c r="G1680" i="12" s="1"/>
  <c r="F1681" i="12"/>
  <c r="G1681" i="12" s="1"/>
  <c r="F1682" i="12"/>
  <c r="G1682" i="12" s="1"/>
  <c r="F1683" i="12"/>
  <c r="G1683" i="12" s="1"/>
  <c r="F1684" i="12"/>
  <c r="G1684" i="12" s="1"/>
  <c r="F1685" i="12"/>
  <c r="G1685" i="12" s="1"/>
  <c r="F1686" i="12"/>
  <c r="G1686" i="12" s="1"/>
  <c r="F1687" i="12"/>
  <c r="G1687" i="12" s="1"/>
  <c r="F1688" i="12"/>
  <c r="G1688" i="12" s="1"/>
  <c r="F1689" i="12"/>
  <c r="G1689" i="12" s="1"/>
  <c r="F1690" i="12"/>
  <c r="G1690" i="12" s="1"/>
  <c r="F1691" i="12"/>
  <c r="G1691" i="12" s="1"/>
  <c r="F1692" i="12"/>
  <c r="G1692" i="12" s="1"/>
  <c r="F1693" i="12"/>
  <c r="G1693" i="12" s="1"/>
  <c r="F1694" i="12"/>
  <c r="G1694" i="12" s="1"/>
  <c r="F1695" i="12"/>
  <c r="G1695" i="12" s="1"/>
  <c r="F1696" i="12"/>
  <c r="G1696" i="12" s="1"/>
  <c r="F1697" i="12"/>
  <c r="G1697" i="12" s="1"/>
  <c r="F1698" i="12"/>
  <c r="G1698" i="12" s="1"/>
  <c r="F1699" i="12"/>
  <c r="G1699" i="12" s="1"/>
  <c r="F1700" i="12"/>
  <c r="G1700" i="12" s="1"/>
  <c r="F1701" i="12"/>
  <c r="G1701" i="12" s="1"/>
  <c r="F1702" i="12"/>
  <c r="G1702" i="12" s="1"/>
  <c r="F1703" i="12"/>
  <c r="G1703" i="12" s="1"/>
  <c r="F1704" i="12"/>
  <c r="G1704" i="12" s="1"/>
  <c r="F1705" i="12"/>
  <c r="G1705" i="12" s="1"/>
  <c r="F1706" i="12"/>
  <c r="G1706" i="12" s="1"/>
  <c r="F1707" i="12"/>
  <c r="G1707" i="12" s="1"/>
  <c r="F1708" i="12"/>
  <c r="G1708" i="12" s="1"/>
  <c r="F1709" i="12"/>
  <c r="G1709" i="12" s="1"/>
  <c r="F1710" i="12"/>
  <c r="G1710" i="12" s="1"/>
  <c r="F1711" i="12"/>
  <c r="G1711" i="12" s="1"/>
  <c r="F1712" i="12"/>
  <c r="G1712" i="12" s="1"/>
  <c r="F1713" i="12"/>
  <c r="G1713" i="12" s="1"/>
  <c r="F1714" i="12"/>
  <c r="G1714" i="12" s="1"/>
  <c r="F1715" i="12"/>
  <c r="G1715" i="12" s="1"/>
  <c r="F1716" i="12"/>
  <c r="G1716" i="12" s="1"/>
  <c r="F1717" i="12"/>
  <c r="G1717" i="12" s="1"/>
  <c r="F1718" i="12"/>
  <c r="G1718" i="12" s="1"/>
  <c r="F1719" i="12"/>
  <c r="G1719" i="12" s="1"/>
  <c r="F1720" i="12"/>
  <c r="G1720" i="12" s="1"/>
  <c r="F1721" i="12"/>
  <c r="G1721" i="12" s="1"/>
  <c r="F1722" i="12"/>
  <c r="G1722" i="12" s="1"/>
  <c r="F1723" i="12"/>
  <c r="G1723" i="12" s="1"/>
  <c r="F1724" i="12"/>
  <c r="G1724" i="12" s="1"/>
  <c r="F1725" i="12"/>
  <c r="G1725" i="12" s="1"/>
  <c r="F1726" i="12"/>
  <c r="G1726" i="12" s="1"/>
  <c r="F1727" i="12"/>
  <c r="G1727" i="12" s="1"/>
  <c r="F1728" i="12"/>
  <c r="G1728" i="12" s="1"/>
  <c r="F1729" i="12"/>
  <c r="G1729" i="12" s="1"/>
  <c r="F1730" i="12"/>
  <c r="G1730" i="12" s="1"/>
  <c r="F1731" i="12"/>
  <c r="G1731" i="12" s="1"/>
  <c r="F1732" i="12"/>
  <c r="G1732" i="12" s="1"/>
  <c r="F1733" i="12"/>
  <c r="G1733" i="12" s="1"/>
  <c r="F1734" i="12"/>
  <c r="G1734" i="12" s="1"/>
  <c r="F1735" i="12"/>
  <c r="G1735" i="12" s="1"/>
  <c r="F1736" i="12"/>
  <c r="G1736" i="12" s="1"/>
  <c r="F1737" i="12"/>
  <c r="G1737" i="12" s="1"/>
  <c r="F1738" i="12"/>
  <c r="G1738" i="12" s="1"/>
  <c r="F1739" i="12"/>
  <c r="G1739" i="12" s="1"/>
  <c r="F1740" i="12"/>
  <c r="G1740" i="12" s="1"/>
  <c r="F1741" i="12"/>
  <c r="G1741" i="12" s="1"/>
  <c r="F1742" i="12"/>
  <c r="G1742" i="12" s="1"/>
  <c r="F1743" i="12"/>
  <c r="G1743" i="12" s="1"/>
  <c r="F1744" i="12"/>
  <c r="G1744" i="12" s="1"/>
  <c r="F1745" i="12"/>
  <c r="G1745" i="12" s="1"/>
  <c r="F1746" i="12"/>
  <c r="G1746" i="12" s="1"/>
  <c r="F1747" i="12"/>
  <c r="G1747" i="12" s="1"/>
  <c r="F1748" i="12"/>
  <c r="G1748" i="12" s="1"/>
  <c r="F1749" i="12"/>
  <c r="G1749" i="12" s="1"/>
  <c r="F1750" i="12"/>
  <c r="G1750" i="12" s="1"/>
  <c r="F1751" i="12"/>
  <c r="G1751" i="12" s="1"/>
  <c r="F1752" i="12"/>
  <c r="G1752" i="12" s="1"/>
  <c r="F1753" i="12"/>
  <c r="G1753" i="12" s="1"/>
  <c r="F1754" i="12"/>
  <c r="G1754" i="12" s="1"/>
  <c r="F1755" i="12"/>
  <c r="G1755" i="12" s="1"/>
  <c r="F1756" i="12"/>
  <c r="G1756" i="12" s="1"/>
  <c r="F1757" i="12"/>
  <c r="G1757" i="12" s="1"/>
  <c r="F1758" i="12"/>
  <c r="G1758" i="12" s="1"/>
  <c r="F1759" i="12"/>
  <c r="G1759" i="12" s="1"/>
  <c r="F1760" i="12"/>
  <c r="G1760" i="12" s="1"/>
  <c r="F1761" i="12"/>
  <c r="G1761" i="12" s="1"/>
  <c r="F1762" i="12"/>
  <c r="G1762" i="12" s="1"/>
  <c r="F1763" i="12"/>
  <c r="G1763" i="12" s="1"/>
  <c r="F1764" i="12"/>
  <c r="G1764" i="12" s="1"/>
  <c r="F1765" i="12"/>
  <c r="G1765" i="12" s="1"/>
  <c r="F1766" i="12"/>
  <c r="G1766" i="12" s="1"/>
  <c r="F1767" i="12"/>
  <c r="G1767" i="12" s="1"/>
  <c r="F1768" i="12"/>
  <c r="G1768" i="12" s="1"/>
  <c r="F1769" i="12"/>
  <c r="G1769" i="12" s="1"/>
  <c r="F1770" i="12"/>
  <c r="G1770" i="12" s="1"/>
  <c r="F1771" i="12"/>
  <c r="G1771" i="12" s="1"/>
  <c r="F1772" i="12"/>
  <c r="G1772" i="12" s="1"/>
  <c r="F1773" i="12"/>
  <c r="G1773" i="12" s="1"/>
  <c r="F1774" i="12"/>
  <c r="G1774" i="12" s="1"/>
  <c r="F1775" i="12"/>
  <c r="G1775" i="12" s="1"/>
  <c r="F1776" i="12"/>
  <c r="G1776" i="12" s="1"/>
  <c r="F1777" i="12"/>
  <c r="G1777" i="12" s="1"/>
  <c r="F1778" i="12"/>
  <c r="G1778" i="12" s="1"/>
  <c r="F1779" i="12"/>
  <c r="G1779" i="12" s="1"/>
  <c r="F1780" i="12"/>
  <c r="G1780" i="12" s="1"/>
  <c r="F1781" i="12"/>
  <c r="G1781" i="12" s="1"/>
  <c r="F1782" i="12"/>
  <c r="G1782" i="12" s="1"/>
  <c r="F1783" i="12"/>
  <c r="G1783" i="12" s="1"/>
  <c r="F1784" i="12"/>
  <c r="G1784" i="12" s="1"/>
  <c r="F1785" i="12"/>
  <c r="G1785" i="12" s="1"/>
  <c r="F1786" i="12"/>
  <c r="G1786" i="12" s="1"/>
  <c r="F1787" i="12"/>
  <c r="G1787" i="12" s="1"/>
  <c r="F1788" i="12"/>
  <c r="G1788" i="12" s="1"/>
  <c r="F1789" i="12"/>
  <c r="G1789" i="12" s="1"/>
  <c r="F1790" i="12"/>
  <c r="G1790" i="12" s="1"/>
  <c r="F1791" i="12"/>
  <c r="G1791" i="12" s="1"/>
  <c r="F1792" i="12"/>
  <c r="G1792" i="12" s="1"/>
  <c r="F1793" i="12"/>
  <c r="G1793" i="12" s="1"/>
  <c r="F1794" i="12"/>
  <c r="G1794" i="12" s="1"/>
  <c r="F1795" i="12"/>
  <c r="G1795" i="12" s="1"/>
  <c r="F1796" i="12"/>
  <c r="G1796" i="12" s="1"/>
  <c r="F1797" i="12"/>
  <c r="G1797" i="12" s="1"/>
  <c r="F1798" i="12"/>
  <c r="G1798" i="12" s="1"/>
  <c r="F1799" i="12"/>
  <c r="G1799" i="12" s="1"/>
  <c r="F1800" i="12"/>
  <c r="G1800" i="12" s="1"/>
  <c r="F1801" i="12"/>
  <c r="G1801" i="12" s="1"/>
  <c r="F1802" i="12"/>
  <c r="G1802" i="12" s="1"/>
  <c r="F1803" i="12"/>
  <c r="G1803" i="12" s="1"/>
  <c r="F1804" i="12"/>
  <c r="G1804" i="12" s="1"/>
  <c r="F1805" i="12"/>
  <c r="G1805" i="12" s="1"/>
  <c r="F1806" i="12"/>
  <c r="G1806" i="12" s="1"/>
  <c r="F1807" i="12"/>
  <c r="G1807" i="12" s="1"/>
  <c r="F1808" i="12"/>
  <c r="G1808" i="12" s="1"/>
  <c r="F1809" i="12"/>
  <c r="G1809" i="12" s="1"/>
  <c r="F1810" i="12"/>
  <c r="G1810" i="12" s="1"/>
  <c r="F1811" i="12"/>
  <c r="G1811" i="12" s="1"/>
  <c r="F1812" i="12"/>
  <c r="G1812" i="12" s="1"/>
  <c r="F1813" i="12"/>
  <c r="G1813" i="12" s="1"/>
  <c r="F1814" i="12"/>
  <c r="G1814" i="12" s="1"/>
  <c r="F1815" i="12"/>
  <c r="G1815" i="12" s="1"/>
  <c r="F1816" i="12"/>
  <c r="G1816" i="12" s="1"/>
  <c r="F1817" i="12"/>
  <c r="G1817" i="12" s="1"/>
  <c r="F1818" i="12"/>
  <c r="G1818" i="12" s="1"/>
  <c r="F1819" i="12"/>
  <c r="G1819" i="12" s="1"/>
  <c r="F1820" i="12"/>
  <c r="G1820" i="12" s="1"/>
  <c r="F1821" i="12"/>
  <c r="G1821" i="12" s="1"/>
  <c r="F1822" i="12"/>
  <c r="G1822" i="12" s="1"/>
  <c r="F1823" i="12"/>
  <c r="G1823" i="12" s="1"/>
  <c r="F1824" i="12"/>
  <c r="G1824" i="12" s="1"/>
  <c r="F1825" i="12"/>
  <c r="G1825" i="12" s="1"/>
  <c r="F1826" i="12"/>
  <c r="G1826" i="12" s="1"/>
  <c r="F1827" i="12"/>
  <c r="G1827" i="12" s="1"/>
  <c r="F1828" i="12"/>
  <c r="G1828" i="12" s="1"/>
  <c r="F1829" i="12"/>
  <c r="G1829" i="12" s="1"/>
  <c r="F1830" i="12"/>
  <c r="G1830" i="12" s="1"/>
  <c r="F1831" i="12"/>
  <c r="G1831" i="12" s="1"/>
  <c r="F1832" i="12"/>
  <c r="G1832" i="12" s="1"/>
  <c r="F1833" i="12"/>
  <c r="G1833" i="12" s="1"/>
  <c r="F1834" i="12"/>
  <c r="G1834" i="12" s="1"/>
  <c r="F1835" i="12"/>
  <c r="G1835" i="12" s="1"/>
  <c r="F1836" i="12"/>
  <c r="G1836" i="12" s="1"/>
  <c r="F1837" i="12"/>
  <c r="G1837" i="12" s="1"/>
  <c r="F1838" i="12"/>
  <c r="G1838" i="12" s="1"/>
  <c r="F1839" i="12"/>
  <c r="G1839" i="12" s="1"/>
  <c r="F1840" i="12"/>
  <c r="G1840" i="12" s="1"/>
  <c r="F1841" i="12"/>
  <c r="G1841" i="12" s="1"/>
  <c r="F1842" i="12"/>
  <c r="G1842" i="12" s="1"/>
  <c r="F1843" i="12"/>
  <c r="G1843" i="12" s="1"/>
  <c r="F1844" i="12"/>
  <c r="G1844" i="12" s="1"/>
  <c r="F1845" i="12"/>
  <c r="G1845" i="12" s="1"/>
  <c r="F1846" i="12"/>
  <c r="G1846" i="12" s="1"/>
  <c r="F1847" i="12"/>
  <c r="G1847" i="12" s="1"/>
  <c r="F1848" i="12"/>
  <c r="G1848" i="12" s="1"/>
  <c r="F1849" i="12"/>
  <c r="G1849" i="12" s="1"/>
  <c r="F1850" i="12"/>
  <c r="G1850" i="12" s="1"/>
  <c r="F1851" i="12"/>
  <c r="G1851" i="12" s="1"/>
  <c r="F1852" i="12"/>
  <c r="G1852" i="12" s="1"/>
  <c r="F1853" i="12"/>
  <c r="G1853" i="12" s="1"/>
  <c r="F1854" i="12"/>
  <c r="G1854" i="12" s="1"/>
  <c r="F1855" i="12"/>
  <c r="G1855" i="12" s="1"/>
  <c r="F1856" i="12"/>
  <c r="G1856" i="12" s="1"/>
  <c r="F1857" i="12"/>
  <c r="G1857" i="12" s="1"/>
  <c r="F1858" i="12"/>
  <c r="G1858" i="12" s="1"/>
  <c r="F1859" i="12"/>
  <c r="G1859" i="12" s="1"/>
  <c r="F1860" i="12"/>
  <c r="G1860" i="12" s="1"/>
  <c r="F1861" i="12"/>
  <c r="G1861" i="12" s="1"/>
  <c r="F1862" i="12"/>
  <c r="G1862" i="12" s="1"/>
  <c r="F1863" i="12"/>
  <c r="G1863" i="12" s="1"/>
  <c r="F1864" i="12"/>
  <c r="G1864" i="12" s="1"/>
  <c r="F1865" i="12"/>
  <c r="G1865" i="12" s="1"/>
  <c r="F1866" i="12"/>
  <c r="G1866" i="12" s="1"/>
  <c r="F1867" i="12"/>
  <c r="G1867" i="12" s="1"/>
  <c r="F1868" i="12"/>
  <c r="G1868" i="12" s="1"/>
  <c r="F1869" i="12"/>
  <c r="G1869" i="12" s="1"/>
  <c r="F1870" i="12"/>
  <c r="G1870" i="12" s="1"/>
  <c r="F1871" i="12"/>
  <c r="G1871" i="12" s="1"/>
  <c r="F1872" i="12"/>
  <c r="G1872" i="12" s="1"/>
  <c r="F1873" i="12"/>
  <c r="G1873" i="12" s="1"/>
  <c r="F1874" i="12"/>
  <c r="G1874" i="12" s="1"/>
  <c r="F1875" i="12"/>
  <c r="G1875" i="12" s="1"/>
  <c r="F1876" i="12"/>
  <c r="G1876" i="12" s="1"/>
  <c r="F1877" i="12"/>
  <c r="G1877" i="12" s="1"/>
  <c r="F1878" i="12"/>
  <c r="G1878" i="12" s="1"/>
  <c r="F1879" i="12"/>
  <c r="G1879" i="12" s="1"/>
  <c r="F1880" i="12"/>
  <c r="G1880" i="12" s="1"/>
  <c r="F1881" i="12"/>
  <c r="G1881" i="12" s="1"/>
  <c r="F1882" i="12"/>
  <c r="G1882" i="12" s="1"/>
  <c r="F1883" i="12"/>
  <c r="G1883" i="12" s="1"/>
  <c r="F1884" i="12"/>
  <c r="G1884" i="12" s="1"/>
  <c r="F1885" i="12"/>
  <c r="G1885" i="12" s="1"/>
  <c r="F1886" i="12"/>
  <c r="G1886" i="12" s="1"/>
  <c r="F1887" i="12"/>
  <c r="G1887" i="12" s="1"/>
  <c r="F1888" i="12"/>
  <c r="G1888" i="12" s="1"/>
  <c r="F1889" i="12"/>
  <c r="G1889" i="12" s="1"/>
  <c r="F1890" i="12"/>
  <c r="G1890" i="12" s="1"/>
  <c r="F1891" i="12"/>
  <c r="G1891" i="12" s="1"/>
  <c r="F1892" i="12"/>
  <c r="G1892" i="12" s="1"/>
  <c r="F1893" i="12"/>
  <c r="G1893" i="12" s="1"/>
  <c r="F1894" i="12"/>
  <c r="G1894" i="12" s="1"/>
  <c r="F1895" i="12"/>
  <c r="G1895" i="12" s="1"/>
  <c r="F1896" i="12"/>
  <c r="G1896" i="12" s="1"/>
  <c r="F1897" i="12"/>
  <c r="G1897" i="12" s="1"/>
  <c r="F1898" i="12"/>
  <c r="G1898" i="12" s="1"/>
  <c r="F1899" i="12"/>
  <c r="G1899" i="12" s="1"/>
  <c r="F1900" i="12"/>
  <c r="G1900" i="12" s="1"/>
  <c r="F1901" i="12"/>
  <c r="G1901" i="12" s="1"/>
  <c r="F1902" i="12"/>
  <c r="G1902" i="12" s="1"/>
  <c r="F1903" i="12"/>
  <c r="G1903" i="12" s="1"/>
  <c r="F1904" i="12"/>
  <c r="G1904" i="12" s="1"/>
  <c r="F1905" i="12"/>
  <c r="G1905" i="12" s="1"/>
  <c r="F1906" i="12"/>
  <c r="G1906" i="12" s="1"/>
  <c r="F1907" i="12"/>
  <c r="G1907" i="12" s="1"/>
  <c r="F1908" i="12"/>
  <c r="G1908" i="12" s="1"/>
  <c r="F1909" i="12"/>
  <c r="G1909" i="12" s="1"/>
  <c r="F1910" i="12"/>
  <c r="G1910" i="12" s="1"/>
  <c r="F1911" i="12"/>
  <c r="G1911" i="12" s="1"/>
  <c r="F1912" i="12"/>
  <c r="G1912" i="12" s="1"/>
  <c r="F1913" i="12"/>
  <c r="G1913" i="12" s="1"/>
  <c r="F1914" i="12"/>
  <c r="G1914" i="12" s="1"/>
  <c r="F1915" i="12"/>
  <c r="G1915" i="12" s="1"/>
  <c r="F1916" i="12"/>
  <c r="G1916" i="12" s="1"/>
  <c r="F1917" i="12"/>
  <c r="G1917" i="12" s="1"/>
  <c r="F1918" i="12"/>
  <c r="G1918" i="12" s="1"/>
  <c r="F1919" i="12"/>
  <c r="G1919" i="12" s="1"/>
  <c r="F1920" i="12"/>
  <c r="G1920" i="12" s="1"/>
  <c r="F1921" i="12"/>
  <c r="G1921" i="12" s="1"/>
  <c r="F1922" i="12"/>
  <c r="G1922" i="12" s="1"/>
  <c r="F1923" i="12"/>
  <c r="G1923" i="12" s="1"/>
  <c r="F1924" i="12"/>
  <c r="G1924" i="12" s="1"/>
  <c r="F1925" i="12"/>
  <c r="G1925" i="12" s="1"/>
  <c r="F1926" i="12"/>
  <c r="G1926" i="12" s="1"/>
  <c r="F1927" i="12"/>
  <c r="G1927" i="12" s="1"/>
  <c r="F1928" i="12"/>
  <c r="G1928" i="12" s="1"/>
  <c r="F1929" i="12"/>
  <c r="G1929" i="12" s="1"/>
  <c r="F1930" i="12"/>
  <c r="G1930" i="12" s="1"/>
  <c r="F1931" i="12"/>
  <c r="G1931" i="12" s="1"/>
  <c r="F1932" i="12"/>
  <c r="G1932" i="12" s="1"/>
  <c r="F1933" i="12"/>
  <c r="G1933" i="12" s="1"/>
  <c r="F1934" i="12"/>
  <c r="G1934" i="12" s="1"/>
  <c r="F1935" i="12"/>
  <c r="G1935" i="12" s="1"/>
  <c r="F1936" i="12"/>
  <c r="G1936" i="12" s="1"/>
  <c r="F1937" i="12"/>
  <c r="G1937" i="12" s="1"/>
  <c r="F1938" i="12"/>
  <c r="G1938" i="12" s="1"/>
  <c r="F1939" i="12"/>
  <c r="G1939" i="12" s="1"/>
  <c r="F1940" i="12"/>
  <c r="G1940" i="12" s="1"/>
  <c r="F1941" i="12"/>
  <c r="G1941" i="12" s="1"/>
  <c r="F1942" i="12"/>
  <c r="G1942" i="12" s="1"/>
  <c r="F1943" i="12"/>
  <c r="G1943" i="12" s="1"/>
  <c r="F1944" i="12"/>
  <c r="G1944" i="12" s="1"/>
  <c r="F1945" i="12"/>
  <c r="G1945" i="12" s="1"/>
  <c r="F1946" i="12"/>
  <c r="G1946" i="12" s="1"/>
  <c r="F1947" i="12"/>
  <c r="G1947" i="12" s="1"/>
  <c r="F1948" i="12"/>
  <c r="G1948" i="12" s="1"/>
  <c r="F1949" i="12"/>
  <c r="G1949" i="12" s="1"/>
  <c r="F1950" i="12"/>
  <c r="G1950" i="12" s="1"/>
  <c r="F1951" i="12"/>
  <c r="G1951" i="12" s="1"/>
  <c r="F1952" i="12"/>
  <c r="G1952" i="12" s="1"/>
  <c r="F1953" i="12"/>
  <c r="G1953" i="12" s="1"/>
  <c r="F1954" i="12"/>
  <c r="G1954" i="12" s="1"/>
  <c r="F1955" i="12"/>
  <c r="G1955" i="12" s="1"/>
  <c r="F1956" i="12"/>
  <c r="G1956" i="12" s="1"/>
  <c r="F1957" i="12"/>
  <c r="G1957" i="12" s="1"/>
  <c r="F1958" i="12"/>
  <c r="G1958" i="12" s="1"/>
  <c r="F1959" i="12"/>
  <c r="G1959" i="12" s="1"/>
  <c r="F1960" i="12"/>
  <c r="G1960" i="12" s="1"/>
  <c r="F1961" i="12"/>
  <c r="G1961" i="12" s="1"/>
  <c r="F1962" i="12"/>
  <c r="G1962" i="12" s="1"/>
  <c r="F1963" i="12"/>
  <c r="G1963" i="12" s="1"/>
  <c r="F1964" i="12"/>
  <c r="G1964" i="12" s="1"/>
  <c r="F1965" i="12"/>
  <c r="G1965" i="12" s="1"/>
  <c r="F1966" i="12"/>
  <c r="G1966" i="12" s="1"/>
  <c r="F1967" i="12"/>
  <c r="G1967" i="12" s="1"/>
  <c r="F1968" i="12"/>
  <c r="G1968" i="12" s="1"/>
  <c r="F1969" i="12"/>
  <c r="G1969" i="12" s="1"/>
  <c r="F1970" i="12"/>
  <c r="G1970" i="12" s="1"/>
  <c r="F1971" i="12"/>
  <c r="G1971" i="12" s="1"/>
  <c r="F1972" i="12"/>
  <c r="G1972" i="12" s="1"/>
  <c r="F1973" i="12"/>
  <c r="G1973" i="12" s="1"/>
  <c r="F1974" i="12"/>
  <c r="G1974" i="12" s="1"/>
  <c r="F1975" i="12"/>
  <c r="G1975" i="12" s="1"/>
  <c r="F1976" i="12"/>
  <c r="G1976" i="12" s="1"/>
  <c r="F1977" i="12"/>
  <c r="G1977" i="12" s="1"/>
  <c r="F1978" i="12"/>
  <c r="G1978" i="12" s="1"/>
  <c r="F1979" i="12"/>
  <c r="G1979" i="12" s="1"/>
  <c r="F1980" i="12"/>
  <c r="G1980" i="12" s="1"/>
  <c r="F1981" i="12"/>
  <c r="G1981" i="12" s="1"/>
  <c r="F1982" i="12"/>
  <c r="G1982" i="12" s="1"/>
  <c r="F1983" i="12"/>
  <c r="G1983" i="12" s="1"/>
  <c r="F1984" i="12"/>
  <c r="G1984" i="12" s="1"/>
  <c r="F1985" i="12"/>
  <c r="G1985" i="12" s="1"/>
  <c r="F1986" i="12"/>
  <c r="G1986" i="12" s="1"/>
  <c r="F1987" i="12"/>
  <c r="G1987" i="12" s="1"/>
  <c r="F1988" i="12"/>
  <c r="G1988" i="12" s="1"/>
  <c r="F1989" i="12"/>
  <c r="G1989" i="12" s="1"/>
  <c r="F1990" i="12"/>
  <c r="G1990" i="12" s="1"/>
  <c r="F1991" i="12"/>
  <c r="G1991" i="12" s="1"/>
  <c r="F1992" i="12"/>
  <c r="G1992" i="12" s="1"/>
  <c r="F1993" i="12"/>
  <c r="G1993" i="12" s="1"/>
  <c r="F1994" i="12"/>
  <c r="G1994" i="12" s="1"/>
  <c r="F1995" i="12"/>
  <c r="G1995" i="12" s="1"/>
  <c r="F1996" i="12"/>
  <c r="G1996" i="12" s="1"/>
  <c r="F1997" i="12"/>
  <c r="G1997" i="12" s="1"/>
  <c r="F1998" i="12"/>
  <c r="G1998" i="12" s="1"/>
  <c r="F1999" i="12"/>
  <c r="G1999" i="12" s="1"/>
  <c r="F2000" i="12"/>
  <c r="G2000" i="12" s="1"/>
  <c r="F2001" i="12"/>
  <c r="G2001" i="12" s="1"/>
  <c r="F2002" i="12"/>
  <c r="G2002" i="12" s="1"/>
  <c r="F2003" i="12"/>
  <c r="G2003" i="12" s="1"/>
  <c r="F2004" i="12"/>
  <c r="G2004" i="12" s="1"/>
  <c r="F2005" i="12"/>
  <c r="G2005" i="12" s="1"/>
  <c r="F2006" i="12"/>
  <c r="G2006" i="12" s="1"/>
  <c r="F2007" i="12"/>
  <c r="G2007" i="12" s="1"/>
  <c r="F2008" i="12"/>
  <c r="G2008" i="12" s="1"/>
  <c r="F2009" i="12"/>
  <c r="G2009" i="12" s="1"/>
  <c r="F2010" i="12"/>
  <c r="G2010" i="12" s="1"/>
  <c r="F2011" i="12"/>
  <c r="G2011" i="12" s="1"/>
  <c r="F2012" i="12"/>
  <c r="G2012" i="12" s="1"/>
  <c r="F2013" i="12"/>
  <c r="G2013" i="12" s="1"/>
  <c r="F2014" i="12"/>
  <c r="G2014" i="12" s="1"/>
  <c r="F2015" i="12"/>
  <c r="G2015" i="12" s="1"/>
  <c r="F2016" i="12"/>
  <c r="G2016" i="12" s="1"/>
  <c r="F2017" i="12"/>
  <c r="G2017" i="12" s="1"/>
  <c r="F2018" i="12"/>
  <c r="G2018" i="12" s="1"/>
  <c r="F2019" i="12"/>
  <c r="G2019" i="12" s="1"/>
  <c r="F2020" i="12"/>
  <c r="G2020" i="12" s="1"/>
  <c r="F2021" i="12"/>
  <c r="G2021" i="12" s="1"/>
  <c r="F2022" i="12"/>
  <c r="G2022" i="12" s="1"/>
  <c r="F2023" i="12"/>
  <c r="G2023" i="12" s="1"/>
  <c r="F2024" i="12"/>
  <c r="G2024" i="12" s="1"/>
  <c r="F2025" i="12"/>
  <c r="G2025" i="12" s="1"/>
  <c r="F2026" i="12"/>
  <c r="G2026" i="12" s="1"/>
  <c r="F2027" i="12"/>
  <c r="G2027" i="12" s="1"/>
  <c r="F2028" i="12"/>
  <c r="G2028" i="12" s="1"/>
  <c r="F2029" i="12"/>
  <c r="G2029" i="12" s="1"/>
  <c r="F2030" i="12"/>
  <c r="G2030" i="12" s="1"/>
  <c r="F2031" i="12"/>
  <c r="G2031" i="12" s="1"/>
  <c r="F2032" i="12"/>
  <c r="G2032" i="12" s="1"/>
  <c r="F2033" i="12"/>
  <c r="G2033" i="12" s="1"/>
  <c r="F2034" i="12"/>
  <c r="G2034" i="12" s="1"/>
  <c r="F2035" i="12"/>
  <c r="G2035" i="12" s="1"/>
  <c r="F2036" i="12"/>
  <c r="G2036" i="12" s="1"/>
  <c r="F2037" i="12"/>
  <c r="G2037" i="12" s="1"/>
  <c r="F2038" i="12"/>
  <c r="G2038" i="12" s="1"/>
  <c r="F2039" i="12"/>
  <c r="G2039" i="12" s="1"/>
  <c r="F2040" i="12"/>
  <c r="G2040" i="12" s="1"/>
  <c r="F2041" i="12"/>
  <c r="G2041" i="12" s="1"/>
  <c r="F2042" i="12"/>
  <c r="G2042" i="12" s="1"/>
  <c r="F2043" i="12"/>
  <c r="G2043" i="12" s="1"/>
  <c r="F2044" i="12"/>
  <c r="G2044" i="12" s="1"/>
  <c r="F2045" i="12"/>
  <c r="G2045" i="12" s="1"/>
  <c r="F2046" i="12"/>
  <c r="G2046" i="12" s="1"/>
  <c r="F2047" i="12"/>
  <c r="G2047" i="12" s="1"/>
  <c r="F2048" i="12"/>
  <c r="G2048" i="12" s="1"/>
  <c r="F2049" i="12"/>
  <c r="G2049" i="12" s="1"/>
  <c r="F2050" i="12"/>
  <c r="G2050" i="12" s="1"/>
  <c r="F2051" i="12"/>
  <c r="G2051" i="12" s="1"/>
  <c r="F2052" i="12"/>
  <c r="G2052" i="12" s="1"/>
  <c r="F2053" i="12"/>
  <c r="G2053" i="12" s="1"/>
  <c r="F2054" i="12"/>
  <c r="G2054" i="12" s="1"/>
  <c r="F2055" i="12"/>
  <c r="G2055" i="12" s="1"/>
  <c r="F2056" i="12"/>
  <c r="G2056" i="12" s="1"/>
  <c r="F2057" i="12"/>
  <c r="G2057" i="12" s="1"/>
  <c r="F2058" i="12"/>
  <c r="G2058" i="12" s="1"/>
  <c r="F2059" i="12"/>
  <c r="G2059" i="12" s="1"/>
  <c r="F2060" i="12"/>
  <c r="G2060" i="12" s="1"/>
  <c r="F2061" i="12"/>
  <c r="G2061" i="12" s="1"/>
  <c r="F2062" i="12"/>
  <c r="G2062" i="12" s="1"/>
  <c r="F2063" i="12"/>
  <c r="G2063" i="12" s="1"/>
  <c r="F2064" i="12"/>
  <c r="G2064" i="12" s="1"/>
  <c r="F2065" i="12"/>
  <c r="G2065" i="12" s="1"/>
  <c r="F2066" i="12"/>
  <c r="G2066" i="12" s="1"/>
  <c r="F2067" i="12"/>
  <c r="G2067" i="12" s="1"/>
  <c r="F2068" i="12"/>
  <c r="G2068" i="12" s="1"/>
  <c r="F2069" i="12"/>
  <c r="G2069" i="12" s="1"/>
  <c r="F2070" i="12"/>
  <c r="G2070" i="12" s="1"/>
  <c r="F2071" i="12"/>
  <c r="G2071" i="12" s="1"/>
  <c r="F2072" i="12"/>
  <c r="G2072" i="12" s="1"/>
  <c r="F2073" i="12"/>
  <c r="G2073" i="12" s="1"/>
  <c r="F2074" i="12"/>
  <c r="G2074" i="12" s="1"/>
  <c r="F2075" i="12"/>
  <c r="G2075" i="12" s="1"/>
  <c r="F2076" i="12"/>
  <c r="G2076" i="12" s="1"/>
  <c r="F2077" i="12"/>
  <c r="G2077" i="12" s="1"/>
  <c r="F2078" i="12"/>
  <c r="G2078" i="12" s="1"/>
  <c r="F2079" i="12"/>
  <c r="G2079" i="12" s="1"/>
  <c r="F2080" i="12"/>
  <c r="G2080" i="12" s="1"/>
  <c r="F2081" i="12"/>
  <c r="G2081" i="12" s="1"/>
  <c r="F2082" i="12"/>
  <c r="G2082" i="12" s="1"/>
  <c r="F2083" i="12"/>
  <c r="G2083" i="12" s="1"/>
  <c r="F2084" i="12"/>
  <c r="G2084" i="12" s="1"/>
  <c r="F2085" i="12"/>
  <c r="G2085" i="12" s="1"/>
  <c r="F2086" i="12"/>
  <c r="G2086" i="12" s="1"/>
  <c r="F2087" i="12"/>
  <c r="G2087" i="12" s="1"/>
  <c r="F2088" i="12"/>
  <c r="G2088" i="12" s="1"/>
  <c r="F2089" i="12"/>
  <c r="G2089" i="12" s="1"/>
  <c r="F2090" i="12"/>
  <c r="G2090" i="12" s="1"/>
  <c r="F2091" i="12"/>
  <c r="G2091" i="12" s="1"/>
  <c r="F2092" i="12"/>
  <c r="G2092" i="12" s="1"/>
  <c r="F2093" i="12"/>
  <c r="G2093" i="12" s="1"/>
  <c r="F2094" i="12"/>
  <c r="G2094" i="12" s="1"/>
  <c r="F2095" i="12"/>
  <c r="G2095" i="12" s="1"/>
  <c r="F2096" i="12"/>
  <c r="G2096" i="12" s="1"/>
  <c r="F2097" i="12"/>
  <c r="G2097" i="12" s="1"/>
  <c r="F2098" i="12"/>
  <c r="G2098" i="12" s="1"/>
  <c r="F2099" i="12"/>
  <c r="G2099" i="12" s="1"/>
  <c r="F2100" i="12"/>
  <c r="G2100" i="12" s="1"/>
  <c r="F2101" i="12"/>
  <c r="G2101" i="12" s="1"/>
  <c r="F2102" i="12"/>
  <c r="G2102" i="12" s="1"/>
  <c r="F2103" i="12"/>
  <c r="G2103" i="12" s="1"/>
  <c r="F2104" i="12"/>
  <c r="G2104" i="12" s="1"/>
  <c r="F2105" i="12"/>
  <c r="G2105" i="12" s="1"/>
  <c r="F2106" i="12"/>
  <c r="G2106" i="12" s="1"/>
  <c r="F2107" i="12"/>
  <c r="G2107" i="12" s="1"/>
  <c r="F2108" i="12"/>
  <c r="G2108" i="12" s="1"/>
  <c r="F2109" i="12"/>
  <c r="G2109" i="12" s="1"/>
  <c r="F2110" i="12"/>
  <c r="G2110" i="12" s="1"/>
  <c r="F2111" i="12"/>
  <c r="G2111" i="12" s="1"/>
  <c r="F2112" i="12"/>
  <c r="G2112" i="12" s="1"/>
  <c r="F2113" i="12"/>
  <c r="G2113" i="12" s="1"/>
  <c r="F2114" i="12"/>
  <c r="G2114" i="12" s="1"/>
  <c r="F2115" i="12"/>
  <c r="G2115" i="12" s="1"/>
  <c r="F2116" i="12"/>
  <c r="G2116" i="12" s="1"/>
  <c r="F2117" i="12"/>
  <c r="G2117" i="12" s="1"/>
  <c r="F2118" i="12"/>
  <c r="G2118" i="12" s="1"/>
  <c r="F2119" i="12"/>
  <c r="G2119" i="12" s="1"/>
  <c r="F2120" i="12"/>
  <c r="G2120" i="12" s="1"/>
  <c r="F2121" i="12"/>
  <c r="G2121" i="12" s="1"/>
  <c r="F2122" i="12"/>
  <c r="G2122" i="12" s="1"/>
  <c r="F2123" i="12"/>
  <c r="G2123" i="12" s="1"/>
  <c r="F2124" i="12"/>
  <c r="G2124" i="12" s="1"/>
  <c r="F2125" i="12"/>
  <c r="G2125" i="12" s="1"/>
  <c r="F2126" i="12"/>
  <c r="G2126" i="12" s="1"/>
  <c r="F2127" i="12"/>
  <c r="G2127" i="12" s="1"/>
  <c r="F2128" i="12"/>
  <c r="G2128" i="12" s="1"/>
  <c r="F2129" i="12"/>
  <c r="G2129" i="12" s="1"/>
  <c r="F2130" i="12"/>
  <c r="G2130" i="12" s="1"/>
  <c r="F2131" i="12"/>
  <c r="G2131" i="12" s="1"/>
  <c r="F2132" i="12"/>
  <c r="G2132" i="12" s="1"/>
  <c r="F2133" i="12"/>
  <c r="G2133" i="12" s="1"/>
  <c r="F2134" i="12"/>
  <c r="G2134" i="12" s="1"/>
  <c r="F2135" i="12"/>
  <c r="G2135" i="12" s="1"/>
  <c r="F2136" i="12"/>
  <c r="G2136" i="12" s="1"/>
  <c r="F2137" i="12"/>
  <c r="G2137" i="12" s="1"/>
  <c r="F2138" i="12"/>
  <c r="G2138" i="12" s="1"/>
  <c r="F2139" i="12"/>
  <c r="G2139" i="12" s="1"/>
  <c r="F2140" i="12"/>
  <c r="G2140" i="12" s="1"/>
  <c r="F2141" i="12"/>
  <c r="G2141" i="12" s="1"/>
  <c r="F2142" i="12"/>
  <c r="G2142" i="12" s="1"/>
  <c r="F2143" i="12"/>
  <c r="G2143" i="12" s="1"/>
  <c r="F2144" i="12"/>
  <c r="G2144" i="12" s="1"/>
  <c r="F2145" i="12"/>
  <c r="G2145" i="12" s="1"/>
  <c r="F2146" i="12"/>
  <c r="G2146" i="12" s="1"/>
  <c r="F2147" i="12"/>
  <c r="G2147" i="12" s="1"/>
  <c r="F2148" i="12"/>
  <c r="G2148" i="12" s="1"/>
  <c r="F2149" i="12"/>
  <c r="G2149" i="12" s="1"/>
  <c r="F2150" i="12"/>
  <c r="G2150" i="12" s="1"/>
  <c r="F2151" i="12"/>
  <c r="G2151" i="12" s="1"/>
  <c r="F2152" i="12"/>
  <c r="G2152" i="12" s="1"/>
  <c r="F2153" i="12"/>
  <c r="G2153" i="12" s="1"/>
  <c r="F2154" i="12"/>
  <c r="G2154" i="12" s="1"/>
  <c r="F2155" i="12"/>
  <c r="G2155" i="12" s="1"/>
  <c r="F2156" i="12"/>
  <c r="G2156" i="12" s="1"/>
  <c r="F2157" i="12"/>
  <c r="G2157" i="12" s="1"/>
  <c r="F2158" i="12"/>
  <c r="G2158" i="12" s="1"/>
  <c r="F2159" i="12"/>
  <c r="G2159" i="12" s="1"/>
  <c r="F2160" i="12"/>
  <c r="G2160" i="12" s="1"/>
  <c r="F2161" i="12"/>
  <c r="G2161" i="12" s="1"/>
  <c r="F2162" i="12"/>
  <c r="G2162" i="12" s="1"/>
  <c r="F2163" i="12"/>
  <c r="G2163" i="12" s="1"/>
  <c r="F2164" i="12"/>
  <c r="G2164" i="12" s="1"/>
  <c r="F2165" i="12"/>
  <c r="G2165" i="12" s="1"/>
  <c r="F2166" i="12"/>
  <c r="G2166" i="12" s="1"/>
  <c r="F2167" i="12"/>
  <c r="G2167" i="12" s="1"/>
  <c r="F2168" i="12"/>
  <c r="G2168" i="12" s="1"/>
  <c r="F2169" i="12"/>
  <c r="G2169" i="12" s="1"/>
  <c r="F2170" i="12"/>
  <c r="G2170" i="12" s="1"/>
  <c r="F2171" i="12"/>
  <c r="G2171" i="12" s="1"/>
  <c r="F2172" i="12"/>
  <c r="G2172" i="12" s="1"/>
  <c r="F2173" i="12"/>
  <c r="G2173" i="12" s="1"/>
  <c r="F2174" i="12"/>
  <c r="G2174" i="12" s="1"/>
  <c r="F2175" i="12"/>
  <c r="G2175" i="12" s="1"/>
  <c r="F2176" i="12"/>
  <c r="G2176" i="12" s="1"/>
  <c r="F2177" i="12"/>
  <c r="G2177" i="12" s="1"/>
  <c r="F2178" i="12"/>
  <c r="G2178" i="12" s="1"/>
  <c r="F2179" i="12"/>
  <c r="G2179" i="12" s="1"/>
  <c r="F2180" i="12"/>
  <c r="G2180" i="12" s="1"/>
  <c r="F2181" i="12"/>
  <c r="G2181" i="12" s="1"/>
  <c r="F2182" i="12"/>
  <c r="G2182" i="12" s="1"/>
  <c r="F2183" i="12"/>
  <c r="G2183" i="12" s="1"/>
  <c r="F2184" i="12"/>
  <c r="G2184" i="12" s="1"/>
  <c r="F2185" i="12"/>
  <c r="G2185" i="12" s="1"/>
  <c r="F2186" i="12"/>
  <c r="G2186" i="12" s="1"/>
  <c r="F2187" i="12"/>
  <c r="G2187" i="12" s="1"/>
  <c r="F2188" i="12"/>
  <c r="G2188" i="12" s="1"/>
  <c r="F2189" i="12"/>
  <c r="G2189" i="12" s="1"/>
  <c r="F2190" i="12"/>
  <c r="G2190" i="12" s="1"/>
  <c r="F2191" i="12"/>
  <c r="G2191" i="12" s="1"/>
  <c r="F2192" i="12"/>
  <c r="G2192" i="12" s="1"/>
  <c r="F2193" i="12"/>
  <c r="G2193" i="12" s="1"/>
  <c r="F2194" i="12"/>
  <c r="G2194" i="12" s="1"/>
  <c r="F2195" i="12"/>
  <c r="G2195" i="12" s="1"/>
  <c r="F2196" i="12"/>
  <c r="G2196" i="12" s="1"/>
  <c r="F2197" i="12"/>
  <c r="G2197" i="12" s="1"/>
  <c r="F2198" i="12"/>
  <c r="G2198" i="12" s="1"/>
  <c r="F2199" i="12"/>
  <c r="G2199" i="12" s="1"/>
  <c r="F2200" i="12"/>
  <c r="G2200" i="12" s="1"/>
  <c r="F2201" i="12"/>
  <c r="G2201" i="12" s="1"/>
  <c r="F2202" i="12"/>
  <c r="G2202" i="12" s="1"/>
  <c r="F2203" i="12"/>
  <c r="G2203" i="12" s="1"/>
  <c r="F2204" i="12"/>
  <c r="G2204" i="12" s="1"/>
  <c r="F2205" i="12"/>
  <c r="G2205" i="12" s="1"/>
  <c r="F2206" i="12"/>
  <c r="G2206" i="12" s="1"/>
  <c r="F2207" i="12"/>
  <c r="G2207" i="12" s="1"/>
  <c r="F2208" i="12"/>
  <c r="G2208" i="12" s="1"/>
  <c r="F2209" i="12"/>
  <c r="G2209" i="12" s="1"/>
  <c r="F2210" i="12"/>
  <c r="G2210" i="12" s="1"/>
  <c r="F2211" i="12"/>
  <c r="G2211" i="12" s="1"/>
  <c r="F2212" i="12"/>
  <c r="G2212" i="12" s="1"/>
  <c r="F2213" i="12"/>
  <c r="G2213" i="12" s="1"/>
  <c r="F2214" i="12"/>
  <c r="G2214" i="12" s="1"/>
  <c r="F2215" i="12"/>
  <c r="G2215" i="12" s="1"/>
  <c r="F2216" i="12"/>
  <c r="G2216" i="12" s="1"/>
  <c r="F2217" i="12"/>
  <c r="G2217" i="12" s="1"/>
  <c r="F2218" i="12"/>
  <c r="G2218" i="12" s="1"/>
  <c r="F2219" i="12"/>
  <c r="G2219" i="12" s="1"/>
  <c r="F2220" i="12"/>
  <c r="G2220" i="12" s="1"/>
  <c r="F2221" i="12"/>
  <c r="G2221" i="12" s="1"/>
  <c r="F2222" i="12"/>
  <c r="G2222" i="12" s="1"/>
  <c r="F2223" i="12"/>
  <c r="G2223" i="12" s="1"/>
  <c r="F2224" i="12"/>
  <c r="G2224" i="12" s="1"/>
  <c r="F2225" i="12"/>
  <c r="G2225" i="12" s="1"/>
  <c r="F2226" i="12"/>
  <c r="G2226" i="12" s="1"/>
  <c r="F2227" i="12"/>
  <c r="G2227" i="12" s="1"/>
  <c r="F2228" i="12"/>
  <c r="G2228" i="12" s="1"/>
  <c r="F2229" i="12"/>
  <c r="G2229" i="12" s="1"/>
  <c r="F2230" i="12"/>
  <c r="G2230" i="12" s="1"/>
  <c r="F2231" i="12"/>
  <c r="G2231" i="12" s="1"/>
  <c r="F2232" i="12"/>
  <c r="G2232" i="12" s="1"/>
  <c r="F2233" i="12"/>
  <c r="G2233" i="12" s="1"/>
  <c r="F2234" i="12"/>
  <c r="G2234" i="12" s="1"/>
  <c r="F2235" i="12"/>
  <c r="G2235" i="12" s="1"/>
  <c r="F2236" i="12"/>
  <c r="G2236" i="12" s="1"/>
  <c r="F2237" i="12"/>
  <c r="G2237" i="12" s="1"/>
  <c r="F2238" i="12"/>
  <c r="G2238" i="12" s="1"/>
  <c r="F2239" i="12"/>
  <c r="G2239" i="12" s="1"/>
  <c r="F2240" i="12"/>
  <c r="G2240" i="12" s="1"/>
  <c r="F2241" i="12"/>
  <c r="G2241" i="12" s="1"/>
  <c r="F2242" i="12"/>
  <c r="G2242" i="12" s="1"/>
  <c r="F2243" i="12"/>
  <c r="G2243" i="12" s="1"/>
  <c r="F2244" i="12"/>
  <c r="G2244" i="12" s="1"/>
  <c r="F2245" i="12"/>
  <c r="G2245" i="12" s="1"/>
  <c r="F2246" i="12"/>
  <c r="G2246" i="12" s="1"/>
  <c r="F2247" i="12"/>
  <c r="G2247" i="12" s="1"/>
  <c r="F2248" i="12"/>
  <c r="G2248" i="12" s="1"/>
  <c r="F2249" i="12"/>
  <c r="G2249" i="12" s="1"/>
  <c r="F2250" i="12"/>
  <c r="G2250" i="12" s="1"/>
  <c r="F2251" i="12"/>
  <c r="G2251" i="12" s="1"/>
  <c r="F2252" i="12"/>
  <c r="G2252" i="12" s="1"/>
  <c r="F2253" i="12"/>
  <c r="G2253" i="12" s="1"/>
  <c r="F2254" i="12"/>
  <c r="G2254" i="12" s="1"/>
  <c r="F2255" i="12"/>
  <c r="G2255" i="12" s="1"/>
  <c r="F2256" i="12"/>
  <c r="G2256" i="12" s="1"/>
  <c r="F2257" i="12"/>
  <c r="G2257" i="12" s="1"/>
  <c r="F2258" i="12"/>
  <c r="G2258" i="12" s="1"/>
  <c r="F2259" i="12"/>
  <c r="G2259" i="12" s="1"/>
  <c r="F2260" i="12"/>
  <c r="G2260" i="12" s="1"/>
  <c r="F2261" i="12"/>
  <c r="G2261" i="12" s="1"/>
  <c r="F2262" i="12"/>
  <c r="G2262" i="12" s="1"/>
  <c r="F2263" i="12"/>
  <c r="G2263" i="12" s="1"/>
  <c r="F2264" i="12"/>
  <c r="G2264" i="12" s="1"/>
  <c r="F2265" i="12"/>
  <c r="G2265" i="12" s="1"/>
  <c r="F2266" i="12"/>
  <c r="G2266" i="12" s="1"/>
  <c r="F2267" i="12"/>
  <c r="G2267" i="12" s="1"/>
  <c r="F2268" i="12"/>
  <c r="G2268" i="12" s="1"/>
  <c r="F2269" i="12"/>
  <c r="G2269" i="12" s="1"/>
  <c r="F2270" i="12"/>
  <c r="G2270" i="12" s="1"/>
  <c r="F2271" i="12"/>
  <c r="G2271" i="12" s="1"/>
  <c r="F2272" i="12"/>
  <c r="G2272" i="12" s="1"/>
  <c r="F2273" i="12"/>
  <c r="G2273" i="12" s="1"/>
  <c r="F2274" i="12"/>
  <c r="G2274" i="12" s="1"/>
  <c r="F2275" i="12"/>
  <c r="G2275" i="12" s="1"/>
  <c r="F2276" i="12"/>
  <c r="G2276" i="12" s="1"/>
  <c r="F2277" i="12"/>
  <c r="G2277" i="12" s="1"/>
  <c r="F2278" i="12"/>
  <c r="G2278" i="12" s="1"/>
  <c r="F2279" i="12"/>
  <c r="G2279" i="12" s="1"/>
  <c r="F2280" i="12"/>
  <c r="G2280" i="12" s="1"/>
  <c r="F2281" i="12"/>
  <c r="G2281" i="12" s="1"/>
  <c r="F2282" i="12"/>
  <c r="G2282" i="12" s="1"/>
  <c r="F2283" i="12"/>
  <c r="G2283" i="12" s="1"/>
  <c r="F2284" i="12"/>
  <c r="G2284" i="12" s="1"/>
  <c r="F2285" i="12"/>
  <c r="G2285" i="12" s="1"/>
  <c r="F2286" i="12"/>
  <c r="G2286" i="12" s="1"/>
  <c r="F2287" i="12"/>
  <c r="G2287" i="12" s="1"/>
  <c r="F2288" i="12"/>
  <c r="G2288" i="12" s="1"/>
  <c r="F2289" i="12"/>
  <c r="G2289" i="12" s="1"/>
  <c r="F2290" i="12"/>
  <c r="G2290" i="12" s="1"/>
  <c r="F2291" i="12"/>
  <c r="G2291" i="12" s="1"/>
  <c r="F2292" i="12"/>
  <c r="G2292" i="12" s="1"/>
  <c r="F2293" i="12"/>
  <c r="G2293" i="12" s="1"/>
  <c r="F2294" i="12"/>
  <c r="G2294" i="12" s="1"/>
  <c r="F2295" i="12"/>
  <c r="G2295" i="12" s="1"/>
  <c r="F2296" i="12"/>
  <c r="G2296" i="12" s="1"/>
  <c r="F2297" i="12"/>
  <c r="G2297" i="12" s="1"/>
  <c r="F2298" i="12"/>
  <c r="G2298" i="12" s="1"/>
  <c r="F2299" i="12"/>
  <c r="G2299" i="12" s="1"/>
  <c r="F2300" i="12"/>
  <c r="G2300" i="12" s="1"/>
  <c r="F2301" i="12"/>
  <c r="G2301" i="12" s="1"/>
  <c r="F2302" i="12"/>
  <c r="G2302" i="12" s="1"/>
  <c r="F2303" i="12"/>
  <c r="G2303" i="12" s="1"/>
  <c r="F2304" i="12"/>
  <c r="G2304" i="12" s="1"/>
  <c r="F2305" i="12"/>
  <c r="G2305" i="12" s="1"/>
  <c r="F2306" i="12"/>
  <c r="G2306" i="12" s="1"/>
  <c r="F2307" i="12"/>
  <c r="G2307" i="12" s="1"/>
  <c r="F2308" i="12"/>
  <c r="G2308" i="12" s="1"/>
  <c r="F2309" i="12"/>
  <c r="G2309" i="12" s="1"/>
  <c r="F2310" i="12"/>
  <c r="G2310" i="12" s="1"/>
  <c r="F2311" i="12"/>
  <c r="G2311" i="12" s="1"/>
  <c r="F2312" i="12"/>
  <c r="G2312" i="12" s="1"/>
  <c r="F2313" i="12"/>
  <c r="G2313" i="12" s="1"/>
  <c r="F2314" i="12"/>
  <c r="G2314" i="12" s="1"/>
  <c r="F2315" i="12"/>
  <c r="G2315" i="12" s="1"/>
  <c r="F2316" i="12"/>
  <c r="G2316" i="12" s="1"/>
  <c r="F2317" i="12"/>
  <c r="G2317" i="12" s="1"/>
  <c r="F2318" i="12"/>
  <c r="G2318" i="12" s="1"/>
  <c r="F2319" i="12"/>
  <c r="G2319" i="12" s="1"/>
  <c r="F2320" i="12"/>
  <c r="G2320" i="12" s="1"/>
  <c r="F2321" i="12"/>
  <c r="G2321" i="12" s="1"/>
  <c r="F2322" i="12"/>
  <c r="G2322" i="12" s="1"/>
  <c r="F2323" i="12"/>
  <c r="G2323" i="12" s="1"/>
  <c r="F2324" i="12"/>
  <c r="G2324" i="12" s="1"/>
  <c r="F2325" i="12"/>
  <c r="G2325" i="12" s="1"/>
  <c r="F2326" i="12"/>
  <c r="G2326" i="12" s="1"/>
  <c r="F2327" i="12"/>
  <c r="G2327" i="12" s="1"/>
  <c r="F2328" i="12"/>
  <c r="G2328" i="12" s="1"/>
  <c r="F2329" i="12"/>
  <c r="G2329" i="12" s="1"/>
  <c r="F2330" i="12"/>
  <c r="G2330" i="12" s="1"/>
  <c r="F2331" i="12"/>
  <c r="G2331" i="12" s="1"/>
  <c r="F2332" i="12"/>
  <c r="G2332" i="12" s="1"/>
  <c r="F2333" i="12"/>
  <c r="G2333" i="12" s="1"/>
  <c r="F2334" i="12"/>
  <c r="G2334" i="12" s="1"/>
  <c r="F2335" i="12"/>
  <c r="G2335" i="12" s="1"/>
  <c r="F2336" i="12"/>
  <c r="G2336" i="12" s="1"/>
  <c r="F2337" i="12"/>
  <c r="G2337" i="12" s="1"/>
  <c r="F2338" i="12"/>
  <c r="G2338" i="12" s="1"/>
  <c r="F2339" i="12"/>
  <c r="G2339" i="12" s="1"/>
  <c r="F2340" i="12"/>
  <c r="G2340" i="12" s="1"/>
  <c r="F2341" i="12"/>
  <c r="G2341" i="12" s="1"/>
  <c r="F2342" i="12"/>
  <c r="G2342" i="12" s="1"/>
  <c r="F2343" i="12"/>
  <c r="G2343" i="12" s="1"/>
  <c r="F2344" i="12"/>
  <c r="G2344" i="12" s="1"/>
  <c r="F2345" i="12"/>
  <c r="G2345" i="12" s="1"/>
  <c r="F2346" i="12"/>
  <c r="G2346" i="12" s="1"/>
  <c r="F2347" i="12"/>
  <c r="G2347" i="12" s="1"/>
  <c r="F2348" i="12"/>
  <c r="G2348" i="12" s="1"/>
  <c r="F2349" i="12"/>
  <c r="G2349" i="12" s="1"/>
  <c r="F2350" i="12"/>
  <c r="G2350" i="12" s="1"/>
  <c r="F2351" i="12"/>
  <c r="G2351" i="12" s="1"/>
  <c r="F2352" i="12"/>
  <c r="G2352" i="12" s="1"/>
  <c r="F2353" i="12"/>
  <c r="G2353" i="12" s="1"/>
  <c r="F2354" i="12"/>
  <c r="G2354" i="12" s="1"/>
  <c r="F2355" i="12"/>
  <c r="G2355" i="12" s="1"/>
  <c r="F2356" i="12"/>
  <c r="G2356" i="12" s="1"/>
  <c r="F2357" i="12"/>
  <c r="G2357" i="12" s="1"/>
  <c r="F2358" i="12"/>
  <c r="G2358" i="12" s="1"/>
  <c r="F2359" i="12"/>
  <c r="G2359" i="12" s="1"/>
  <c r="F2360" i="12"/>
  <c r="G2360" i="12" s="1"/>
  <c r="F2361" i="12"/>
  <c r="G2361" i="12" s="1"/>
  <c r="F2362" i="12"/>
  <c r="G2362" i="12" s="1"/>
  <c r="F2363" i="12"/>
  <c r="G2363" i="12" s="1"/>
  <c r="F2364" i="12"/>
  <c r="G2364" i="12" s="1"/>
  <c r="F2365" i="12"/>
  <c r="G2365" i="12" s="1"/>
  <c r="F2366" i="12"/>
  <c r="G2366" i="12" s="1"/>
  <c r="F2367" i="12"/>
  <c r="G2367" i="12" s="1"/>
  <c r="F2368" i="12"/>
  <c r="G2368" i="12" s="1"/>
  <c r="F2369" i="12"/>
  <c r="G2369" i="12" s="1"/>
  <c r="F2370" i="12"/>
  <c r="G2370" i="12" s="1"/>
  <c r="F2371" i="12"/>
  <c r="G2371" i="12" s="1"/>
  <c r="F2372" i="12"/>
  <c r="G2372" i="12" s="1"/>
  <c r="F2373" i="12"/>
  <c r="G2373" i="12" s="1"/>
  <c r="F2374" i="12"/>
  <c r="G2374" i="12" s="1"/>
  <c r="F2375" i="12"/>
  <c r="G2375" i="12" s="1"/>
  <c r="F2376" i="12"/>
  <c r="G2376" i="12" s="1"/>
  <c r="F2377" i="12"/>
  <c r="G2377" i="12" s="1"/>
  <c r="F2378" i="12"/>
  <c r="G2378" i="12" s="1"/>
  <c r="F2379" i="12"/>
  <c r="G2379" i="12" s="1"/>
  <c r="F2380" i="12"/>
  <c r="G2380" i="12" s="1"/>
  <c r="F2381" i="12"/>
  <c r="G2381" i="12" s="1"/>
  <c r="F2382" i="12"/>
  <c r="G2382" i="12" s="1"/>
  <c r="F2383" i="12"/>
  <c r="G2383" i="12" s="1"/>
  <c r="F2384" i="12"/>
  <c r="G2384" i="12" s="1"/>
  <c r="F2385" i="12"/>
  <c r="G2385" i="12" s="1"/>
  <c r="F2386" i="12"/>
  <c r="G2386" i="12" s="1"/>
  <c r="F2387" i="12"/>
  <c r="G2387" i="12" s="1"/>
  <c r="F2388" i="12"/>
  <c r="G2388" i="12" s="1"/>
  <c r="F2389" i="12"/>
  <c r="G2389" i="12" s="1"/>
  <c r="F2390" i="12"/>
  <c r="G2390" i="12" s="1"/>
  <c r="F2391" i="12"/>
  <c r="G2391" i="12" s="1"/>
  <c r="F2392" i="12"/>
  <c r="G2392" i="12" s="1"/>
  <c r="F2393" i="12"/>
  <c r="G2393" i="12" s="1"/>
  <c r="F2394" i="12"/>
  <c r="G2394" i="12" s="1"/>
  <c r="F2395" i="12"/>
  <c r="G2395" i="12" s="1"/>
  <c r="F2396" i="12"/>
  <c r="G2396" i="12" s="1"/>
  <c r="F2397" i="12"/>
  <c r="G2397" i="12" s="1"/>
  <c r="F2398" i="12"/>
  <c r="G2398" i="12" s="1"/>
  <c r="F2399" i="12"/>
  <c r="G2399" i="12" s="1"/>
  <c r="F2400" i="12"/>
  <c r="G2400" i="12" s="1"/>
  <c r="F2401" i="12"/>
  <c r="G2401" i="12" s="1"/>
  <c r="F2402" i="12"/>
  <c r="G2402" i="12" s="1"/>
  <c r="F2403" i="12"/>
  <c r="G2403" i="12" s="1"/>
  <c r="F2404" i="12"/>
  <c r="G2404" i="12" s="1"/>
  <c r="F2405" i="12"/>
  <c r="G2405" i="12" s="1"/>
  <c r="F2406" i="12"/>
  <c r="G2406" i="12" s="1"/>
  <c r="F2407" i="12"/>
  <c r="G2407" i="12" s="1"/>
  <c r="F2408" i="12"/>
  <c r="G2408" i="12" s="1"/>
  <c r="F2409" i="12"/>
  <c r="G2409" i="12" s="1"/>
  <c r="F2410" i="12"/>
  <c r="G2410" i="12" s="1"/>
  <c r="F2411" i="12"/>
  <c r="G2411" i="12" s="1"/>
  <c r="F2412" i="12"/>
  <c r="G2412" i="12" s="1"/>
  <c r="F2413" i="12"/>
  <c r="G2413" i="12" s="1"/>
  <c r="F2414" i="12"/>
  <c r="G2414" i="12" s="1"/>
  <c r="F2415" i="12"/>
  <c r="G2415" i="12" s="1"/>
  <c r="F2416" i="12"/>
  <c r="G2416" i="12" s="1"/>
  <c r="F2417" i="12"/>
  <c r="G2417" i="12" s="1"/>
  <c r="F2418" i="12"/>
  <c r="G2418" i="12" s="1"/>
  <c r="F2419" i="12"/>
  <c r="G2419" i="12" s="1"/>
  <c r="F2420" i="12"/>
  <c r="G2420" i="12" s="1"/>
  <c r="F2421" i="12"/>
  <c r="G2421" i="12" s="1"/>
  <c r="F2422" i="12"/>
  <c r="G2422" i="12" s="1"/>
  <c r="F2423" i="12"/>
  <c r="G2423" i="12" s="1"/>
  <c r="F2424" i="12"/>
  <c r="G2424" i="12" s="1"/>
  <c r="F2425" i="12"/>
  <c r="G2425" i="12" s="1"/>
  <c r="F2426" i="12"/>
  <c r="G2426" i="12" s="1"/>
  <c r="F2427" i="12"/>
  <c r="G2427" i="12" s="1"/>
  <c r="F2428" i="12"/>
  <c r="G2428" i="12" s="1"/>
  <c r="F2429" i="12"/>
  <c r="G2429" i="12" s="1"/>
  <c r="F2430" i="12"/>
  <c r="G2430" i="12" s="1"/>
  <c r="F2431" i="12"/>
  <c r="G2431" i="12" s="1"/>
  <c r="F2432" i="12"/>
  <c r="G2432" i="12" s="1"/>
  <c r="F2433" i="12"/>
  <c r="G2433" i="12" s="1"/>
  <c r="F2434" i="12"/>
  <c r="G2434" i="12" s="1"/>
  <c r="F2435" i="12"/>
  <c r="G2435" i="12" s="1"/>
  <c r="F2436" i="12"/>
  <c r="G2436" i="12" s="1"/>
  <c r="F2437" i="12"/>
  <c r="G2437" i="12" s="1"/>
  <c r="F2438" i="12"/>
  <c r="G2438" i="12" s="1"/>
  <c r="F2439" i="12"/>
  <c r="G2439" i="12" s="1"/>
  <c r="F2440" i="12"/>
  <c r="G2440" i="12" s="1"/>
  <c r="F2441" i="12"/>
  <c r="G2441" i="12" s="1"/>
  <c r="F2442" i="12"/>
  <c r="G2442" i="12" s="1"/>
  <c r="F2443" i="12"/>
  <c r="G2443" i="12" s="1"/>
  <c r="F2444" i="12"/>
  <c r="G2444" i="12" s="1"/>
  <c r="F2445" i="12"/>
  <c r="G2445" i="12" s="1"/>
  <c r="F2446" i="12"/>
  <c r="G2446" i="12" s="1"/>
  <c r="F2447" i="12"/>
  <c r="G2447" i="12" s="1"/>
  <c r="F2448" i="12"/>
  <c r="G2448" i="12" s="1"/>
  <c r="F2449" i="12"/>
  <c r="G2449" i="12" s="1"/>
  <c r="F2450" i="12"/>
  <c r="G2450" i="12" s="1"/>
  <c r="F2451" i="12"/>
  <c r="G2451" i="12" s="1"/>
  <c r="F2452" i="12"/>
  <c r="G2452" i="12" s="1"/>
  <c r="F2453" i="12"/>
  <c r="G2453" i="12" s="1"/>
  <c r="F2454" i="12"/>
  <c r="G2454" i="12" s="1"/>
  <c r="F2455" i="12"/>
  <c r="G2455" i="12" s="1"/>
  <c r="F2456" i="12"/>
  <c r="G2456" i="12" s="1"/>
  <c r="F2457" i="12"/>
  <c r="G2457" i="12" s="1"/>
  <c r="F2458" i="12"/>
  <c r="G2458" i="12" s="1"/>
  <c r="F2459" i="12"/>
  <c r="G2459" i="12" s="1"/>
  <c r="F2460" i="12"/>
  <c r="G2460" i="12" s="1"/>
  <c r="F2461" i="12"/>
  <c r="G2461" i="12" s="1"/>
  <c r="F2462" i="12"/>
  <c r="G2462" i="12" s="1"/>
  <c r="F2463" i="12"/>
  <c r="G2463" i="12" s="1"/>
  <c r="F2464" i="12"/>
  <c r="G2464" i="12" s="1"/>
  <c r="F2465" i="12"/>
  <c r="G2465" i="12" s="1"/>
  <c r="F2466" i="12"/>
  <c r="G2466" i="12" s="1"/>
  <c r="F2467" i="12"/>
  <c r="G2467" i="12" s="1"/>
  <c r="F2468" i="12"/>
  <c r="G2468" i="12" s="1"/>
  <c r="F2469" i="12"/>
  <c r="G2469" i="12" s="1"/>
  <c r="F2470" i="12"/>
  <c r="G2470" i="12" s="1"/>
  <c r="F2471" i="12"/>
  <c r="G2471" i="12" s="1"/>
  <c r="F2472" i="12"/>
  <c r="G2472" i="12" s="1"/>
  <c r="F2473" i="12"/>
  <c r="G2473" i="12" s="1"/>
  <c r="F2474" i="12"/>
  <c r="G2474" i="12" s="1"/>
  <c r="F2475" i="12"/>
  <c r="G2475" i="12" s="1"/>
  <c r="F2476" i="12"/>
  <c r="G2476" i="12" s="1"/>
  <c r="F2477" i="12"/>
  <c r="G2477" i="12" s="1"/>
  <c r="F2478" i="12"/>
  <c r="G2478" i="12" s="1"/>
  <c r="F2479" i="12"/>
  <c r="G2479" i="12" s="1"/>
  <c r="F2480" i="12"/>
  <c r="G2480" i="12" s="1"/>
  <c r="F2481" i="12"/>
  <c r="G2481" i="12" s="1"/>
  <c r="F2482" i="12"/>
  <c r="G2482" i="12" s="1"/>
  <c r="F2483" i="12"/>
  <c r="G2483" i="12" s="1"/>
  <c r="F2484" i="12"/>
  <c r="G2484" i="12" s="1"/>
  <c r="F2485" i="12"/>
  <c r="G2485" i="12" s="1"/>
  <c r="F2486" i="12"/>
  <c r="G2486" i="12" s="1"/>
  <c r="F2487" i="12"/>
  <c r="G2487" i="12" s="1"/>
  <c r="F2488" i="12"/>
  <c r="G2488" i="12" s="1"/>
  <c r="F2489" i="12"/>
  <c r="G2489" i="12" s="1"/>
  <c r="F2490" i="12"/>
  <c r="G2490" i="12" s="1"/>
  <c r="F2491" i="12"/>
  <c r="G2491" i="12" s="1"/>
  <c r="F2492" i="12"/>
  <c r="G2492" i="12" s="1"/>
  <c r="F2493" i="12"/>
  <c r="G2493" i="12" s="1"/>
  <c r="F2494" i="12"/>
  <c r="G2494" i="12" s="1"/>
  <c r="F2495" i="12"/>
  <c r="G2495" i="12" s="1"/>
  <c r="F2496" i="12"/>
  <c r="G2496" i="12" s="1"/>
  <c r="F2497" i="12"/>
  <c r="G2497" i="12" s="1"/>
  <c r="F2498" i="12"/>
  <c r="G2498" i="12" s="1"/>
  <c r="F2499" i="12"/>
  <c r="G2499" i="12" s="1"/>
  <c r="F2500" i="12"/>
  <c r="G2500" i="12" s="1"/>
  <c r="F2501" i="12"/>
  <c r="G2501" i="12" s="1"/>
  <c r="F2502" i="12"/>
  <c r="G2502" i="12" s="1"/>
  <c r="F2503" i="12"/>
  <c r="G2503" i="12" s="1"/>
  <c r="F2504" i="12"/>
  <c r="G2504" i="12" s="1"/>
  <c r="F2505" i="12"/>
  <c r="G2505" i="12" s="1"/>
  <c r="F2506" i="12"/>
  <c r="G2506" i="12" s="1"/>
  <c r="F2507" i="12"/>
  <c r="G2507" i="12" s="1"/>
  <c r="F2508" i="12"/>
  <c r="G2508" i="12" s="1"/>
  <c r="F2509" i="12"/>
  <c r="G2509" i="12" s="1"/>
  <c r="F2510" i="12"/>
  <c r="G2510" i="12" s="1"/>
  <c r="F2511" i="12"/>
  <c r="G2511" i="12" s="1"/>
  <c r="F2512" i="12"/>
  <c r="G2512" i="12" s="1"/>
  <c r="F2513" i="12"/>
  <c r="G2513" i="12" s="1"/>
  <c r="F2514" i="12"/>
  <c r="G2514" i="12" s="1"/>
  <c r="F2515" i="12"/>
  <c r="G2515" i="12" s="1"/>
  <c r="F2516" i="12"/>
  <c r="G2516" i="12" s="1"/>
  <c r="F2517" i="12"/>
  <c r="G2517" i="12" s="1"/>
  <c r="F2518" i="12"/>
  <c r="G2518" i="12" s="1"/>
  <c r="F2519" i="12"/>
  <c r="G2519" i="12" s="1"/>
  <c r="F2520" i="12"/>
  <c r="G2520" i="12" s="1"/>
  <c r="F2521" i="12"/>
  <c r="G2521" i="12" s="1"/>
  <c r="F2522" i="12"/>
  <c r="G2522" i="12" s="1"/>
  <c r="F2523" i="12"/>
  <c r="G2523" i="12" s="1"/>
  <c r="F2524" i="12"/>
  <c r="G2524" i="12" s="1"/>
  <c r="F2525" i="12"/>
  <c r="G2525" i="12" s="1"/>
  <c r="F2526" i="12"/>
  <c r="G2526" i="12" s="1"/>
  <c r="F2527" i="12"/>
  <c r="G2527" i="12" s="1"/>
  <c r="F2528" i="12"/>
  <c r="G2528" i="12" s="1"/>
  <c r="F2529" i="12"/>
  <c r="G2529" i="12" s="1"/>
  <c r="F2530" i="12"/>
  <c r="G2530" i="12" s="1"/>
  <c r="F2531" i="12"/>
  <c r="G2531" i="12" s="1"/>
  <c r="F2532" i="12"/>
  <c r="G2532" i="12" s="1"/>
  <c r="F2533" i="12"/>
  <c r="G2533" i="12" s="1"/>
  <c r="F2534" i="12"/>
  <c r="G2534" i="12" s="1"/>
  <c r="F2535" i="12"/>
  <c r="G2535" i="12" s="1"/>
  <c r="F2536" i="12"/>
  <c r="G2536" i="12" s="1"/>
  <c r="F2537" i="12"/>
  <c r="G2537" i="12" s="1"/>
  <c r="F2538" i="12"/>
  <c r="G2538" i="12" s="1"/>
  <c r="F2539" i="12"/>
  <c r="G2539" i="12" s="1"/>
  <c r="F2540" i="12"/>
  <c r="G2540" i="12" s="1"/>
  <c r="F2541" i="12"/>
  <c r="G2541" i="12" s="1"/>
  <c r="F2542" i="12"/>
  <c r="G2542" i="12" s="1"/>
  <c r="F2543" i="12"/>
  <c r="G2543" i="12" s="1"/>
  <c r="F2544" i="12"/>
  <c r="G2544" i="12" s="1"/>
  <c r="F2545" i="12"/>
  <c r="G2545" i="12" s="1"/>
  <c r="F2546" i="12"/>
  <c r="G2546" i="12" s="1"/>
  <c r="F2547" i="12"/>
  <c r="G2547" i="12" s="1"/>
  <c r="F2548" i="12"/>
  <c r="G2548" i="12" s="1"/>
  <c r="F2549" i="12"/>
  <c r="G2549" i="12" s="1"/>
  <c r="F2550" i="12"/>
  <c r="G2550" i="12" s="1"/>
  <c r="F2551" i="12"/>
  <c r="G2551" i="12" s="1"/>
  <c r="F2552" i="12"/>
  <c r="G2552" i="12" s="1"/>
  <c r="F2553" i="12"/>
  <c r="G2553" i="12" s="1"/>
  <c r="F2554" i="12"/>
  <c r="G2554" i="12" s="1"/>
  <c r="F2555" i="12"/>
  <c r="G2555" i="12" s="1"/>
  <c r="F2556" i="12"/>
  <c r="G2556" i="12" s="1"/>
  <c r="F2557" i="12"/>
  <c r="G2557" i="12" s="1"/>
  <c r="F2558" i="12"/>
  <c r="G2558" i="12" s="1"/>
  <c r="F2559" i="12"/>
  <c r="G2559" i="12" s="1"/>
  <c r="F2560" i="12"/>
  <c r="G2560" i="12" s="1"/>
  <c r="F2561" i="12"/>
  <c r="G2561" i="12" s="1"/>
  <c r="F2562" i="12"/>
  <c r="G2562" i="12" s="1"/>
  <c r="F2563" i="12"/>
  <c r="G2563" i="12" s="1"/>
  <c r="F2564" i="12"/>
  <c r="G2564" i="12" s="1"/>
  <c r="F2565" i="12"/>
  <c r="G2565" i="12" s="1"/>
  <c r="F2566" i="12"/>
  <c r="G2566" i="12" s="1"/>
  <c r="F2567" i="12"/>
  <c r="G2567" i="12" s="1"/>
  <c r="F2568" i="12"/>
  <c r="G2568" i="12" s="1"/>
  <c r="F2569" i="12"/>
  <c r="G2569" i="12" s="1"/>
  <c r="F2570" i="12"/>
  <c r="G2570" i="12" s="1"/>
  <c r="F2571" i="12"/>
  <c r="G2571" i="12" s="1"/>
  <c r="F2572" i="12"/>
  <c r="G2572" i="12" s="1"/>
  <c r="F2573" i="12"/>
  <c r="G2573" i="12" s="1"/>
  <c r="F2574" i="12"/>
  <c r="G2574" i="12" s="1"/>
  <c r="F2575" i="12"/>
  <c r="G2575" i="12" s="1"/>
  <c r="F2576" i="12"/>
  <c r="G2576" i="12" s="1"/>
  <c r="F2577" i="12"/>
  <c r="G2577" i="12" s="1"/>
  <c r="F2578" i="12"/>
  <c r="G2578" i="12" s="1"/>
  <c r="F2579" i="12"/>
  <c r="G2579" i="12" s="1"/>
  <c r="F2580" i="12"/>
  <c r="G2580" i="12" s="1"/>
  <c r="F2581" i="12"/>
  <c r="G2581" i="12" s="1"/>
  <c r="F2582" i="12"/>
  <c r="G2582" i="12" s="1"/>
  <c r="F2583" i="12"/>
  <c r="G2583" i="12" s="1"/>
  <c r="F2584" i="12"/>
  <c r="G2584" i="12" s="1"/>
  <c r="F2585" i="12"/>
  <c r="G2585" i="12" s="1"/>
  <c r="F2586" i="12"/>
  <c r="G2586" i="12" s="1"/>
  <c r="F2587" i="12"/>
  <c r="G2587" i="12" s="1"/>
  <c r="F2588" i="12"/>
  <c r="G2588" i="12" s="1"/>
  <c r="F2589" i="12"/>
  <c r="G2589" i="12" s="1"/>
  <c r="F2590" i="12"/>
  <c r="G2590" i="12" s="1"/>
  <c r="F2591" i="12"/>
  <c r="G2591" i="12" s="1"/>
  <c r="F2592" i="12"/>
  <c r="G2592" i="12" s="1"/>
  <c r="F2593" i="12"/>
  <c r="G2593" i="12" s="1"/>
  <c r="F2594" i="12"/>
  <c r="G2594" i="12" s="1"/>
  <c r="F2595" i="12"/>
  <c r="G2595" i="12" s="1"/>
  <c r="F2596" i="12"/>
  <c r="G2596" i="12" s="1"/>
  <c r="F2597" i="12"/>
  <c r="G2597" i="12" s="1"/>
  <c r="F2598" i="12"/>
  <c r="G2598" i="12" s="1"/>
  <c r="F2599" i="12"/>
  <c r="G2599" i="12" s="1"/>
  <c r="F2600" i="12"/>
  <c r="G2600" i="12" s="1"/>
  <c r="F2601" i="12"/>
  <c r="G2601" i="12" s="1"/>
  <c r="F2602" i="12"/>
  <c r="G2602" i="12" s="1"/>
  <c r="F2603" i="12"/>
  <c r="G2603" i="12" s="1"/>
  <c r="F2604" i="12"/>
  <c r="G2604" i="12" s="1"/>
  <c r="F2605" i="12"/>
  <c r="G2605" i="12" s="1"/>
  <c r="F2606" i="12"/>
  <c r="G2606" i="12" s="1"/>
  <c r="F2607" i="12"/>
  <c r="G2607" i="12" s="1"/>
  <c r="F2608" i="12"/>
  <c r="G2608" i="12" s="1"/>
  <c r="F2609" i="12"/>
  <c r="G2609" i="12" s="1"/>
  <c r="F2610" i="12"/>
  <c r="G2610" i="12" s="1"/>
  <c r="F2611" i="12"/>
  <c r="G2611" i="12" s="1"/>
  <c r="F2612" i="12"/>
  <c r="G2612" i="12" s="1"/>
  <c r="F2613" i="12"/>
  <c r="G2613" i="12" s="1"/>
  <c r="F2614" i="12"/>
  <c r="G2614" i="12" s="1"/>
  <c r="F2615" i="12"/>
  <c r="G2615" i="12" s="1"/>
  <c r="F2616" i="12"/>
  <c r="G2616" i="12" s="1"/>
  <c r="F2617" i="12"/>
  <c r="G2617" i="12" s="1"/>
  <c r="F2618" i="12"/>
  <c r="G2618" i="12" s="1"/>
  <c r="F2619" i="12"/>
  <c r="G2619" i="12" s="1"/>
  <c r="F2620" i="12"/>
  <c r="G2620" i="12" s="1"/>
  <c r="F2621" i="12"/>
  <c r="G2621" i="12" s="1"/>
  <c r="F2622" i="12"/>
  <c r="G2622" i="12" s="1"/>
  <c r="F2623" i="12"/>
  <c r="G2623" i="12" s="1"/>
  <c r="F2624" i="12"/>
  <c r="G2624" i="12" s="1"/>
  <c r="F2625" i="12"/>
  <c r="G2625" i="12" s="1"/>
  <c r="F2626" i="12"/>
  <c r="G2626" i="12" s="1"/>
  <c r="F2627" i="12"/>
  <c r="G2627" i="12" s="1"/>
  <c r="F2628" i="12"/>
  <c r="G2628" i="12" s="1"/>
  <c r="F2629" i="12"/>
  <c r="G2629" i="12" s="1"/>
  <c r="F2630" i="12"/>
  <c r="G2630" i="12" s="1"/>
  <c r="F2631" i="12"/>
  <c r="G2631" i="12" s="1"/>
  <c r="F2632" i="12"/>
  <c r="G2632" i="12" s="1"/>
  <c r="F2633" i="12"/>
  <c r="G2633" i="12" s="1"/>
  <c r="F2634" i="12"/>
  <c r="G2634" i="12" s="1"/>
  <c r="F2635" i="12"/>
  <c r="G2635" i="12" s="1"/>
  <c r="F2636" i="12"/>
  <c r="G2636" i="12" s="1"/>
  <c r="F2637" i="12"/>
  <c r="G2637" i="12" s="1"/>
  <c r="F2638" i="12"/>
  <c r="G2638" i="12" s="1"/>
  <c r="F2639" i="12"/>
  <c r="G2639" i="12" s="1"/>
  <c r="F2640" i="12"/>
  <c r="G2640" i="12" s="1"/>
  <c r="F2641" i="12"/>
  <c r="G2641" i="12" s="1"/>
  <c r="F2642" i="12"/>
  <c r="G2642" i="12" s="1"/>
  <c r="F2643" i="12"/>
  <c r="G2643" i="12" s="1"/>
  <c r="F2644" i="12"/>
  <c r="G2644" i="12" s="1"/>
  <c r="F2645" i="12"/>
  <c r="G2645" i="12" s="1"/>
  <c r="F2646" i="12"/>
  <c r="G2646" i="12" s="1"/>
  <c r="F2647" i="12"/>
  <c r="G2647" i="12" s="1"/>
  <c r="F2648" i="12"/>
  <c r="G2648" i="12" s="1"/>
  <c r="F2649" i="12"/>
  <c r="G2649" i="12" s="1"/>
  <c r="F2650" i="12"/>
  <c r="G2650" i="12" s="1"/>
  <c r="F2651" i="12"/>
  <c r="G2651" i="12" s="1"/>
  <c r="F2652" i="12"/>
  <c r="G2652" i="12" s="1"/>
  <c r="F2653" i="12"/>
  <c r="G2653" i="12" s="1"/>
  <c r="F2654" i="12"/>
  <c r="G2654" i="12" s="1"/>
  <c r="F2655" i="12"/>
  <c r="G2655" i="12" s="1"/>
  <c r="F2656" i="12"/>
  <c r="G2656" i="12" s="1"/>
  <c r="F2657" i="12"/>
  <c r="G2657" i="12" s="1"/>
  <c r="F2658" i="12"/>
  <c r="G2658" i="12" s="1"/>
  <c r="F2659" i="12"/>
  <c r="G2659" i="12" s="1"/>
  <c r="F2660" i="12"/>
  <c r="G2660" i="12" s="1"/>
  <c r="F2661" i="12"/>
  <c r="G2661" i="12" s="1"/>
  <c r="F2662" i="12"/>
  <c r="G2662" i="12" s="1"/>
  <c r="F2663" i="12"/>
  <c r="G2663" i="12" s="1"/>
  <c r="F2664" i="12"/>
  <c r="G2664" i="12" s="1"/>
  <c r="F2665" i="12"/>
  <c r="G2665" i="12" s="1"/>
  <c r="F2666" i="12"/>
  <c r="G2666" i="12" s="1"/>
  <c r="F2667" i="12"/>
  <c r="G2667" i="12" s="1"/>
  <c r="F2668" i="12"/>
  <c r="G2668" i="12" s="1"/>
  <c r="F2669" i="12"/>
  <c r="G2669" i="12" s="1"/>
  <c r="F2670" i="12"/>
  <c r="G2670" i="12" s="1"/>
  <c r="F2671" i="12"/>
  <c r="G2671" i="12" s="1"/>
  <c r="F2672" i="12"/>
  <c r="G2672" i="12" s="1"/>
  <c r="F2673" i="12"/>
  <c r="G2673" i="12" s="1"/>
  <c r="F2674" i="12"/>
  <c r="G2674" i="12" s="1"/>
  <c r="F2675" i="12"/>
  <c r="G2675" i="12" s="1"/>
  <c r="F2676" i="12"/>
  <c r="G2676" i="12" s="1"/>
  <c r="F2677" i="12"/>
  <c r="G2677" i="12" s="1"/>
  <c r="F2678" i="12"/>
  <c r="G2678" i="12" s="1"/>
  <c r="F2679" i="12"/>
  <c r="G2679" i="12" s="1"/>
  <c r="F2680" i="12"/>
  <c r="G2680" i="12" s="1"/>
  <c r="F2681" i="12"/>
  <c r="G2681" i="12" s="1"/>
  <c r="F2682" i="12"/>
  <c r="G2682" i="12" s="1"/>
  <c r="F2683" i="12"/>
  <c r="G2683" i="12" s="1"/>
  <c r="F2684" i="12"/>
  <c r="G2684" i="12" s="1"/>
  <c r="F2685" i="12"/>
  <c r="G2685" i="12" s="1"/>
  <c r="F2686" i="12"/>
  <c r="G2686" i="12" s="1"/>
  <c r="F2687" i="12"/>
  <c r="G2687" i="12" s="1"/>
  <c r="F2688" i="12"/>
  <c r="G2688" i="12" s="1"/>
  <c r="F2689" i="12"/>
  <c r="G2689" i="12" s="1"/>
  <c r="F2690" i="12"/>
  <c r="G2690" i="12" s="1"/>
  <c r="F2691" i="12"/>
  <c r="G2691" i="12" s="1"/>
  <c r="F2692" i="12"/>
  <c r="G2692" i="12" s="1"/>
  <c r="F2693" i="12"/>
  <c r="G2693" i="12" s="1"/>
  <c r="F2694" i="12"/>
  <c r="G2694" i="12" s="1"/>
  <c r="F2695" i="12"/>
  <c r="G2695" i="12" s="1"/>
  <c r="F2696" i="12"/>
  <c r="G2696" i="12" s="1"/>
  <c r="F2697" i="12"/>
  <c r="G2697" i="12" s="1"/>
  <c r="F2698" i="12"/>
  <c r="G2698" i="12" s="1"/>
  <c r="F2699" i="12"/>
  <c r="G2699" i="12" s="1"/>
  <c r="F2700" i="12"/>
  <c r="G2700" i="12" s="1"/>
  <c r="F2701" i="12"/>
  <c r="G2701" i="12" s="1"/>
  <c r="F2702" i="12"/>
  <c r="G2702" i="12" s="1"/>
  <c r="F2703" i="12"/>
  <c r="G2703" i="12" s="1"/>
  <c r="F2704" i="12"/>
  <c r="G2704" i="12" s="1"/>
  <c r="F2705" i="12"/>
  <c r="G2705" i="12" s="1"/>
  <c r="F2706" i="12"/>
  <c r="G2706" i="12" s="1"/>
  <c r="F2707" i="12"/>
  <c r="G2707" i="12" s="1"/>
  <c r="F2708" i="12"/>
  <c r="G2708" i="12" s="1"/>
  <c r="F2709" i="12"/>
  <c r="G2709" i="12" s="1"/>
  <c r="F2710" i="12"/>
  <c r="G2710" i="12" s="1"/>
  <c r="F2711" i="12"/>
  <c r="G2711" i="12" s="1"/>
  <c r="F2712" i="12"/>
  <c r="G2712" i="12" s="1"/>
  <c r="F2713" i="12"/>
  <c r="G2713" i="12" s="1"/>
  <c r="F2714" i="12"/>
  <c r="G2714" i="12" s="1"/>
  <c r="F2715" i="12"/>
  <c r="G2715" i="12" s="1"/>
  <c r="F2716" i="12"/>
  <c r="G2716" i="12" s="1"/>
  <c r="F2717" i="12"/>
  <c r="G2717" i="12" s="1"/>
  <c r="F2718" i="12"/>
  <c r="G2718" i="12" s="1"/>
  <c r="F2719" i="12"/>
  <c r="G2719" i="12" s="1"/>
  <c r="F2720" i="12"/>
  <c r="G2720" i="12" s="1"/>
  <c r="F2721" i="12"/>
  <c r="G2721" i="12" s="1"/>
  <c r="F2722" i="12"/>
  <c r="G2722" i="12" s="1"/>
  <c r="F2723" i="12"/>
  <c r="G2723" i="12" s="1"/>
  <c r="F2724" i="12"/>
  <c r="G2724" i="12" s="1"/>
  <c r="F2725" i="12"/>
  <c r="G2725" i="12" s="1"/>
  <c r="F2726" i="12"/>
  <c r="G2726" i="12" s="1"/>
  <c r="F2727" i="12"/>
  <c r="G2727" i="12" s="1"/>
  <c r="F2728" i="12"/>
  <c r="G2728" i="12" s="1"/>
  <c r="F2729" i="12"/>
  <c r="G2729" i="12" s="1"/>
  <c r="F2730" i="12"/>
  <c r="G2730" i="12" s="1"/>
  <c r="F2731" i="12"/>
  <c r="G2731" i="12" s="1"/>
  <c r="F2732" i="12"/>
  <c r="G2732" i="12" s="1"/>
  <c r="F2733" i="12"/>
  <c r="G2733" i="12" s="1"/>
  <c r="F2734" i="12"/>
  <c r="G2734" i="12" s="1"/>
  <c r="F2735" i="12"/>
  <c r="G2735" i="12" s="1"/>
  <c r="F2736" i="12"/>
  <c r="G2736" i="12" s="1"/>
  <c r="F2737" i="12"/>
  <c r="G2737" i="12" s="1"/>
  <c r="F2738" i="12"/>
  <c r="G2738" i="12" s="1"/>
  <c r="F2739" i="12"/>
  <c r="G2739" i="12" s="1"/>
  <c r="F2740" i="12"/>
  <c r="G2740" i="12" s="1"/>
  <c r="F2741" i="12"/>
  <c r="G2741" i="12" s="1"/>
  <c r="F2742" i="12"/>
  <c r="G2742" i="12" s="1"/>
  <c r="F2743" i="12"/>
  <c r="G2743" i="12" s="1"/>
  <c r="F2744" i="12"/>
  <c r="G2744" i="12" s="1"/>
  <c r="F2745" i="12"/>
  <c r="G2745" i="12" s="1"/>
  <c r="F2746" i="12"/>
  <c r="G2746" i="12" s="1"/>
  <c r="F2747" i="12"/>
  <c r="G2747" i="12" s="1"/>
  <c r="F2748" i="12"/>
  <c r="G2748" i="12" s="1"/>
  <c r="F2749" i="12"/>
  <c r="G2749" i="12" s="1"/>
  <c r="F2750" i="12"/>
  <c r="G2750" i="12" s="1"/>
  <c r="F2751" i="12"/>
  <c r="G2751" i="12" s="1"/>
  <c r="F2752" i="12"/>
  <c r="G2752" i="12" s="1"/>
  <c r="F2753" i="12"/>
  <c r="G2753" i="12" s="1"/>
  <c r="F2754" i="12"/>
  <c r="G2754" i="12" s="1"/>
  <c r="F2755" i="12"/>
  <c r="G2755" i="12" s="1"/>
  <c r="F2756" i="12"/>
  <c r="G2756" i="12" s="1"/>
  <c r="F2757" i="12"/>
  <c r="G2757" i="12" s="1"/>
  <c r="F2758" i="12"/>
  <c r="G2758" i="12" s="1"/>
  <c r="F2759" i="12"/>
  <c r="G2759" i="12" s="1"/>
  <c r="F2760" i="12"/>
  <c r="G2760" i="12" s="1"/>
  <c r="F2761" i="12"/>
  <c r="G2761" i="12" s="1"/>
  <c r="F2762" i="12"/>
  <c r="G2762" i="12" s="1"/>
  <c r="F2763" i="12"/>
  <c r="G2763" i="12" s="1"/>
  <c r="F2764" i="12"/>
  <c r="G2764" i="12" s="1"/>
  <c r="F2765" i="12"/>
  <c r="G2765" i="12" s="1"/>
  <c r="F2766" i="12"/>
  <c r="G2766" i="12" s="1"/>
  <c r="F2767" i="12"/>
  <c r="G2767" i="12" s="1"/>
  <c r="F2768" i="12"/>
  <c r="G2768" i="12" s="1"/>
  <c r="F2769" i="12"/>
  <c r="G2769" i="12" s="1"/>
  <c r="F2770" i="12"/>
  <c r="G2770" i="12" s="1"/>
  <c r="F2771" i="12"/>
  <c r="G2771" i="12" s="1"/>
  <c r="F2772" i="12"/>
  <c r="G2772" i="12" s="1"/>
  <c r="F2773" i="12"/>
  <c r="G2773" i="12" s="1"/>
  <c r="F2774" i="12"/>
  <c r="G2774" i="12" s="1"/>
  <c r="F2775" i="12"/>
  <c r="G2775" i="12" s="1"/>
  <c r="F2776" i="12"/>
  <c r="G2776" i="12" s="1"/>
  <c r="F2777" i="12"/>
  <c r="G2777" i="12" s="1"/>
  <c r="F2778" i="12"/>
  <c r="G2778" i="12" s="1"/>
  <c r="F2779" i="12"/>
  <c r="G2779" i="12" s="1"/>
  <c r="F2780" i="12"/>
  <c r="G2780" i="12" s="1"/>
  <c r="F2781" i="12"/>
  <c r="G2781" i="12" s="1"/>
  <c r="F2782" i="12"/>
  <c r="G2782" i="12" s="1"/>
  <c r="F2783" i="12"/>
  <c r="G2783" i="12" s="1"/>
  <c r="F2784" i="12"/>
  <c r="G2784" i="12" s="1"/>
  <c r="F2785" i="12"/>
  <c r="G2785" i="12" s="1"/>
  <c r="F2786" i="12"/>
  <c r="G2786" i="12" s="1"/>
  <c r="F2787" i="12"/>
  <c r="G2787" i="12" s="1"/>
  <c r="F2788" i="12"/>
  <c r="G2788" i="12" s="1"/>
  <c r="F2789" i="12"/>
  <c r="G2789" i="12" s="1"/>
  <c r="F2790" i="12"/>
  <c r="G2790" i="12" s="1"/>
  <c r="F2791" i="12"/>
  <c r="G2791" i="12" s="1"/>
  <c r="F2792" i="12"/>
  <c r="G2792" i="12" s="1"/>
  <c r="F2793" i="12"/>
  <c r="G2793" i="12" s="1"/>
  <c r="F2794" i="12"/>
  <c r="G2794" i="12" s="1"/>
  <c r="F2795" i="12"/>
  <c r="G2795" i="12" s="1"/>
  <c r="F2796" i="12"/>
  <c r="G2796" i="12" s="1"/>
  <c r="F2797" i="12"/>
  <c r="G2797" i="12" s="1"/>
  <c r="F2798" i="12"/>
  <c r="G2798" i="12" s="1"/>
  <c r="F2799" i="12"/>
  <c r="G2799" i="12" s="1"/>
  <c r="F2800" i="12"/>
  <c r="G2800" i="12" s="1"/>
  <c r="F2801" i="12"/>
  <c r="G2801" i="12" s="1"/>
  <c r="F2802" i="12"/>
  <c r="G2802" i="12" s="1"/>
  <c r="F2803" i="12"/>
  <c r="G2803" i="12" s="1"/>
  <c r="F2804" i="12"/>
  <c r="G2804" i="12" s="1"/>
  <c r="F2805" i="12"/>
  <c r="G2805" i="12" s="1"/>
  <c r="F2806" i="12"/>
  <c r="G2806" i="12" s="1"/>
  <c r="F2807" i="12"/>
  <c r="G2807" i="12" s="1"/>
  <c r="F2808" i="12"/>
  <c r="G2808" i="12" s="1"/>
  <c r="F2809" i="12"/>
  <c r="G2809" i="12" s="1"/>
  <c r="F2810" i="12"/>
  <c r="G2810" i="12" s="1"/>
  <c r="F2811" i="12"/>
  <c r="G2811" i="12" s="1"/>
  <c r="F2812" i="12"/>
  <c r="G2812" i="12" s="1"/>
  <c r="F2813" i="12"/>
  <c r="G2813" i="12" s="1"/>
  <c r="F2814" i="12"/>
  <c r="G2814" i="12" s="1"/>
  <c r="F2815" i="12"/>
  <c r="G2815" i="12" s="1"/>
  <c r="F2816" i="12"/>
  <c r="G2816" i="12" s="1"/>
  <c r="F2817" i="12"/>
  <c r="G2817" i="12" s="1"/>
  <c r="F2818" i="12"/>
  <c r="G2818" i="12" s="1"/>
  <c r="F2819" i="12"/>
  <c r="G2819" i="12" s="1"/>
  <c r="F2820" i="12"/>
  <c r="G2820" i="12" s="1"/>
  <c r="F2821" i="12"/>
  <c r="G2821" i="12" s="1"/>
  <c r="F2822" i="12"/>
  <c r="G2822" i="12" s="1"/>
  <c r="F2823" i="12"/>
  <c r="G2823" i="12" s="1"/>
  <c r="F2824" i="12"/>
  <c r="G2824" i="12" s="1"/>
  <c r="F2825" i="12"/>
  <c r="G2825" i="12" s="1"/>
  <c r="F2826" i="12"/>
  <c r="G2826" i="12" s="1"/>
  <c r="F2827" i="12"/>
  <c r="G2827" i="12" s="1"/>
  <c r="F2828" i="12"/>
  <c r="G2828" i="12" s="1"/>
  <c r="F2829" i="12"/>
  <c r="G2829" i="12" s="1"/>
  <c r="F2830" i="12"/>
  <c r="G2830" i="12" s="1"/>
  <c r="F2831" i="12"/>
  <c r="G2831" i="12" s="1"/>
  <c r="F2832" i="12"/>
  <c r="G2832" i="12" s="1"/>
  <c r="F2833" i="12"/>
  <c r="G2833" i="12" s="1"/>
  <c r="F2834" i="12"/>
  <c r="G2834" i="12" s="1"/>
  <c r="F2835" i="12"/>
  <c r="G2835" i="12" s="1"/>
  <c r="F2836" i="12"/>
  <c r="G2836" i="12" s="1"/>
  <c r="F2837" i="12"/>
  <c r="G2837" i="12" s="1"/>
  <c r="F2838" i="12"/>
  <c r="G2838" i="12" s="1"/>
  <c r="F2839" i="12"/>
  <c r="G2839" i="12" s="1"/>
  <c r="F2840" i="12"/>
  <c r="G2840" i="12" s="1"/>
  <c r="F2841" i="12"/>
  <c r="G2841" i="12" s="1"/>
  <c r="F2842" i="12"/>
  <c r="G2842" i="12" s="1"/>
  <c r="F2843" i="12"/>
  <c r="G2843" i="12" s="1"/>
  <c r="F2844" i="12"/>
  <c r="G2844" i="12" s="1"/>
  <c r="F2845" i="12"/>
  <c r="G2845" i="12" s="1"/>
  <c r="F2846" i="12"/>
  <c r="G2846" i="12" s="1"/>
  <c r="F2847" i="12"/>
  <c r="G2847" i="12" s="1"/>
  <c r="F2848" i="12"/>
  <c r="G2848" i="12" s="1"/>
  <c r="F2849" i="12"/>
  <c r="G2849" i="12" s="1"/>
  <c r="F2850" i="12"/>
  <c r="G2850" i="12" s="1"/>
  <c r="F2851" i="12"/>
  <c r="G2851" i="12" s="1"/>
  <c r="F2852" i="12"/>
  <c r="G2852" i="12" s="1"/>
  <c r="F2853" i="12"/>
  <c r="G2853" i="12" s="1"/>
  <c r="F2854" i="12"/>
  <c r="G2854" i="12" s="1"/>
  <c r="F2855" i="12"/>
  <c r="G2855" i="12" s="1"/>
  <c r="F2856" i="12"/>
  <c r="G2856" i="12" s="1"/>
  <c r="F2857" i="12"/>
  <c r="G2857" i="12" s="1"/>
  <c r="F2858" i="12"/>
  <c r="G2858" i="12" s="1"/>
  <c r="F2859" i="12"/>
  <c r="G2859" i="12" s="1"/>
  <c r="F2860" i="12"/>
  <c r="G2860" i="12" s="1"/>
  <c r="F2861" i="12"/>
  <c r="G2861" i="12" s="1"/>
  <c r="F2862" i="12"/>
  <c r="G2862" i="12" s="1"/>
  <c r="F2863" i="12"/>
  <c r="G2863" i="12" s="1"/>
  <c r="F2864" i="12"/>
  <c r="G2864" i="12" s="1"/>
  <c r="F2865" i="12"/>
  <c r="G2865" i="12" s="1"/>
  <c r="F2866" i="12"/>
  <c r="G2866" i="12" s="1"/>
  <c r="F2867" i="12"/>
  <c r="G2867" i="12" s="1"/>
  <c r="F2868" i="12"/>
  <c r="G2868" i="12" s="1"/>
  <c r="F2869" i="12"/>
  <c r="G2869" i="12" s="1"/>
  <c r="F2870" i="12"/>
  <c r="G2870" i="12" s="1"/>
  <c r="F2871" i="12"/>
  <c r="G2871" i="12" s="1"/>
  <c r="F2872" i="12"/>
  <c r="G2872" i="12" s="1"/>
  <c r="F2873" i="12"/>
  <c r="G2873" i="12" s="1"/>
  <c r="F2874" i="12"/>
  <c r="G2874" i="12" s="1"/>
  <c r="F2875" i="12"/>
  <c r="G2875" i="12" s="1"/>
  <c r="F2876" i="12"/>
  <c r="G2876" i="12" s="1"/>
  <c r="F2877" i="12"/>
  <c r="G2877" i="12" s="1"/>
  <c r="F2878" i="12"/>
  <c r="G2878" i="12" s="1"/>
  <c r="F2879" i="12"/>
  <c r="G2879" i="12" s="1"/>
  <c r="F2880" i="12"/>
  <c r="G2880" i="12" s="1"/>
  <c r="F2881" i="12"/>
  <c r="G2881" i="12" s="1"/>
  <c r="F2882" i="12"/>
  <c r="G2882" i="12" s="1"/>
  <c r="F2883" i="12"/>
  <c r="G2883" i="12" s="1"/>
  <c r="F2884" i="12"/>
  <c r="G2884" i="12" s="1"/>
  <c r="F2885" i="12"/>
  <c r="G2885" i="12" s="1"/>
  <c r="F2886" i="12"/>
  <c r="G2886" i="12" s="1"/>
  <c r="F2887" i="12"/>
  <c r="G2887" i="12" s="1"/>
  <c r="F2888" i="12"/>
  <c r="G2888" i="12" s="1"/>
  <c r="F2889" i="12"/>
  <c r="G2889" i="12" s="1"/>
  <c r="F2890" i="12"/>
  <c r="G2890" i="12" s="1"/>
  <c r="F2891" i="12"/>
  <c r="G2891" i="12" s="1"/>
  <c r="F2892" i="12"/>
  <c r="G2892" i="12" s="1"/>
  <c r="F2893" i="12"/>
  <c r="G2893" i="12" s="1"/>
  <c r="F2894" i="12"/>
  <c r="G2894" i="12" s="1"/>
  <c r="F2895" i="12"/>
  <c r="G2895" i="12" s="1"/>
  <c r="F2896" i="12"/>
  <c r="G2896" i="12" s="1"/>
  <c r="F2897" i="12"/>
  <c r="G2897" i="12" s="1"/>
  <c r="F2898" i="12"/>
  <c r="G2898" i="12" s="1"/>
  <c r="F2899" i="12"/>
  <c r="G2899" i="12" s="1"/>
  <c r="F2900" i="12"/>
  <c r="G2900" i="12" s="1"/>
  <c r="F2901" i="12"/>
  <c r="G2901" i="12" s="1"/>
  <c r="F2902" i="12"/>
  <c r="G2902" i="12" s="1"/>
  <c r="F2903" i="12"/>
  <c r="G2903" i="12" s="1"/>
  <c r="F2904" i="12"/>
  <c r="G2904" i="12" s="1"/>
  <c r="F2905" i="12"/>
  <c r="G2905" i="12" s="1"/>
  <c r="F2906" i="12"/>
  <c r="G2906" i="12" s="1"/>
  <c r="F2907" i="12"/>
  <c r="G2907" i="12" s="1"/>
  <c r="F2908" i="12"/>
  <c r="G2908" i="12" s="1"/>
  <c r="F2909" i="12"/>
  <c r="G2909" i="12" s="1"/>
  <c r="F2910" i="12"/>
  <c r="G2910" i="12" s="1"/>
  <c r="F2911" i="12"/>
  <c r="G2911" i="12" s="1"/>
  <c r="F2912" i="12"/>
  <c r="G2912" i="12" s="1"/>
  <c r="F2913" i="12"/>
  <c r="G2913" i="12" s="1"/>
  <c r="F2914" i="12"/>
  <c r="G2914" i="12" s="1"/>
  <c r="F2915" i="12"/>
  <c r="G2915" i="12" s="1"/>
  <c r="F2916" i="12"/>
  <c r="G2916" i="12" s="1"/>
  <c r="F2917" i="12"/>
  <c r="G2917" i="12" s="1"/>
  <c r="F2918" i="12"/>
  <c r="G2918" i="12" s="1"/>
  <c r="F2919" i="12"/>
  <c r="G2919" i="12" s="1"/>
  <c r="F2920" i="12"/>
  <c r="G2920" i="12" s="1"/>
  <c r="F2921" i="12"/>
  <c r="G2921" i="12" s="1"/>
  <c r="F2922" i="12"/>
  <c r="G2922" i="12" s="1"/>
  <c r="F2923" i="12"/>
  <c r="G2923" i="12" s="1"/>
  <c r="F2924" i="12"/>
  <c r="G2924" i="12" s="1"/>
  <c r="F2925" i="12"/>
  <c r="G2925" i="12" s="1"/>
  <c r="F2926" i="12"/>
  <c r="G2926" i="12" s="1"/>
  <c r="F2927" i="12"/>
  <c r="G2927" i="12" s="1"/>
  <c r="F2928" i="12"/>
  <c r="G2928" i="12" s="1"/>
  <c r="F2929" i="12"/>
  <c r="G2929" i="12" s="1"/>
  <c r="F2930" i="12"/>
  <c r="G2930" i="12" s="1"/>
  <c r="F2931" i="12"/>
  <c r="G2931" i="12" s="1"/>
  <c r="F2932" i="12"/>
  <c r="G2932" i="12" s="1"/>
  <c r="F2933" i="12"/>
  <c r="G2933" i="12" s="1"/>
  <c r="F2934" i="12"/>
  <c r="G2934" i="12" s="1"/>
  <c r="F2935" i="12"/>
  <c r="G2935" i="12" s="1"/>
  <c r="F2936" i="12"/>
  <c r="G2936" i="12" s="1"/>
  <c r="F2937" i="12"/>
  <c r="G2937" i="12" s="1"/>
  <c r="F2938" i="12"/>
  <c r="G2938" i="12" s="1"/>
  <c r="F2939" i="12"/>
  <c r="G2939" i="12" s="1"/>
  <c r="F2940" i="12"/>
  <c r="G2940" i="12" s="1"/>
  <c r="F2941" i="12"/>
  <c r="G2941" i="12" s="1"/>
  <c r="F2942" i="12"/>
  <c r="G2942" i="12" s="1"/>
  <c r="F2943" i="12"/>
  <c r="G2943" i="12" s="1"/>
  <c r="F2944" i="12"/>
  <c r="G2944" i="12" s="1"/>
  <c r="F2945" i="12"/>
  <c r="G2945" i="12" s="1"/>
  <c r="F2946" i="12"/>
  <c r="G2946" i="12" s="1"/>
  <c r="F2947" i="12"/>
  <c r="G2947" i="12" s="1"/>
  <c r="F2948" i="12"/>
  <c r="G2948" i="12" s="1"/>
  <c r="F2949" i="12"/>
  <c r="G2949" i="12" s="1"/>
  <c r="F2950" i="12"/>
  <c r="G2950" i="12" s="1"/>
  <c r="F2951" i="12"/>
  <c r="G2951" i="12" s="1"/>
  <c r="F2952" i="12"/>
  <c r="G2952" i="12" s="1"/>
  <c r="F2953" i="12"/>
  <c r="G2953" i="12" s="1"/>
  <c r="F2954" i="12"/>
  <c r="G2954" i="12" s="1"/>
  <c r="F2955" i="12"/>
  <c r="G2955" i="12" s="1"/>
  <c r="F2956" i="12"/>
  <c r="G2956" i="12" s="1"/>
  <c r="F2957" i="12"/>
  <c r="G2957" i="12" s="1"/>
  <c r="F2958" i="12"/>
  <c r="G2958" i="12" s="1"/>
  <c r="F2959" i="12"/>
  <c r="G2959" i="12" s="1"/>
  <c r="F2960" i="12"/>
  <c r="G2960" i="12" s="1"/>
  <c r="F2961" i="12"/>
  <c r="G2961" i="12" s="1"/>
  <c r="F2962" i="12"/>
  <c r="G2962" i="12" s="1"/>
  <c r="F2963" i="12"/>
  <c r="G2963" i="12" s="1"/>
  <c r="F2964" i="12"/>
  <c r="G2964" i="12" s="1"/>
  <c r="F2965" i="12"/>
  <c r="G2965" i="12" s="1"/>
  <c r="F2966" i="12"/>
  <c r="G2966" i="12" s="1"/>
  <c r="F2967" i="12"/>
  <c r="G2967" i="12" s="1"/>
  <c r="F2968" i="12"/>
  <c r="G2968" i="12" s="1"/>
  <c r="F2969" i="12"/>
  <c r="G2969" i="12" s="1"/>
  <c r="F2970" i="12"/>
  <c r="G2970" i="12" s="1"/>
  <c r="F2971" i="12"/>
  <c r="G2971" i="12" s="1"/>
  <c r="F2972" i="12"/>
  <c r="G2972" i="12" s="1"/>
  <c r="F2973" i="12"/>
  <c r="G2973" i="12" s="1"/>
  <c r="F2974" i="12"/>
  <c r="G2974" i="12" s="1"/>
  <c r="F2975" i="12"/>
  <c r="G2975" i="12" s="1"/>
  <c r="F2976" i="12"/>
  <c r="G2976" i="12" s="1"/>
  <c r="F2977" i="12"/>
  <c r="G2977" i="12" s="1"/>
  <c r="F2978" i="12"/>
  <c r="G2978" i="12" s="1"/>
  <c r="F2979" i="12"/>
  <c r="G2979" i="12" s="1"/>
  <c r="F2980" i="12"/>
  <c r="G2980" i="12" s="1"/>
  <c r="F2981" i="12"/>
  <c r="G2981" i="12" s="1"/>
  <c r="F2982" i="12"/>
  <c r="G2982" i="12" s="1"/>
  <c r="F2983" i="12"/>
  <c r="G2983" i="12" s="1"/>
  <c r="F2984" i="12"/>
  <c r="G2984" i="12" s="1"/>
  <c r="F2985" i="12"/>
  <c r="G2985" i="12" s="1"/>
  <c r="F2986" i="12"/>
  <c r="G2986" i="12" s="1"/>
  <c r="F2987" i="12"/>
  <c r="G2987" i="12" s="1"/>
  <c r="F2988" i="12"/>
  <c r="G2988" i="12" s="1"/>
  <c r="F2989" i="12"/>
  <c r="G2989" i="12" s="1"/>
  <c r="F2990" i="12"/>
  <c r="G2990" i="12" s="1"/>
  <c r="F2991" i="12"/>
  <c r="G2991" i="12" s="1"/>
  <c r="F2992" i="12"/>
  <c r="G2992" i="12" s="1"/>
  <c r="F2993" i="12"/>
  <c r="G2993" i="12" s="1"/>
  <c r="F2994" i="12"/>
  <c r="G2994" i="12" s="1"/>
  <c r="F2995" i="12"/>
  <c r="G2995" i="12" s="1"/>
  <c r="F2996" i="12"/>
  <c r="G2996" i="12" s="1"/>
  <c r="F2997" i="12"/>
  <c r="G2997" i="12" s="1"/>
  <c r="F2998" i="12"/>
  <c r="G2998" i="12" s="1"/>
  <c r="F2999" i="12"/>
  <c r="G2999" i="12" s="1"/>
  <c r="F3000" i="12"/>
  <c r="G3000" i="12" s="1"/>
  <c r="F3001" i="12"/>
  <c r="G3001" i="12" s="1"/>
  <c r="F3002" i="12"/>
  <c r="G3002" i="12" s="1"/>
  <c r="F3003" i="12"/>
  <c r="G3003" i="12" s="1"/>
  <c r="F3004" i="12"/>
  <c r="G3004" i="12" s="1"/>
  <c r="F3005" i="12"/>
  <c r="G3005" i="12" s="1"/>
  <c r="F3006" i="12"/>
  <c r="G3006" i="12" s="1"/>
  <c r="F3007" i="12"/>
  <c r="G3007" i="12" s="1"/>
  <c r="F3008" i="12"/>
  <c r="G3008" i="12" s="1"/>
  <c r="F3009" i="12"/>
  <c r="G3009" i="12" s="1"/>
  <c r="F3010" i="12"/>
  <c r="G3010" i="12" s="1"/>
  <c r="F3011" i="12"/>
  <c r="G3011" i="12" s="1"/>
  <c r="F3012" i="12"/>
  <c r="G3012" i="12" s="1"/>
  <c r="F3013" i="12"/>
  <c r="G3013" i="12" s="1"/>
  <c r="F3014" i="12"/>
  <c r="G3014" i="12" s="1"/>
  <c r="F3015" i="12"/>
  <c r="G3015" i="12" s="1"/>
  <c r="F3016" i="12"/>
  <c r="G3016" i="12" s="1"/>
  <c r="F3017" i="12"/>
  <c r="G3017" i="12" s="1"/>
  <c r="F3018" i="12"/>
  <c r="G3018" i="12" s="1"/>
  <c r="F3019" i="12"/>
  <c r="G3019" i="12" s="1"/>
  <c r="F3020" i="12"/>
  <c r="G3020" i="12" s="1"/>
  <c r="F3021" i="12"/>
  <c r="G3021" i="12" s="1"/>
  <c r="F3022" i="12"/>
  <c r="G3022" i="12" s="1"/>
  <c r="F3023" i="12"/>
  <c r="G3023" i="12" s="1"/>
  <c r="F3024" i="12"/>
  <c r="G3024" i="12" s="1"/>
  <c r="F3025" i="12"/>
  <c r="G3025" i="12" s="1"/>
  <c r="F3026" i="12"/>
  <c r="G3026" i="12" s="1"/>
  <c r="F3027" i="12"/>
  <c r="G3027" i="12" s="1"/>
  <c r="F3028" i="12"/>
  <c r="G3028" i="12" s="1"/>
  <c r="F3029" i="12"/>
  <c r="G3029" i="12" s="1"/>
  <c r="F3030" i="12"/>
  <c r="G3030" i="12" s="1"/>
  <c r="F3031" i="12"/>
  <c r="G3031" i="12" s="1"/>
  <c r="F3032" i="12"/>
  <c r="G3032" i="12" s="1"/>
  <c r="F3033" i="12"/>
  <c r="G3033" i="12" s="1"/>
  <c r="F3034" i="12"/>
  <c r="G3034" i="12" s="1"/>
  <c r="F3035" i="12"/>
  <c r="G3035" i="12" s="1"/>
  <c r="F3036" i="12"/>
  <c r="G3036" i="12" s="1"/>
  <c r="F3037" i="12"/>
  <c r="G3037" i="12" s="1"/>
  <c r="F3038" i="12"/>
  <c r="G3038" i="12" s="1"/>
  <c r="F3039" i="12"/>
  <c r="G3039" i="12" s="1"/>
  <c r="F3040" i="12"/>
  <c r="G3040" i="12" s="1"/>
  <c r="F3041" i="12"/>
  <c r="G3041" i="12" s="1"/>
  <c r="F3042" i="12"/>
  <c r="G3042" i="12" s="1"/>
  <c r="F3043" i="12"/>
  <c r="G3043" i="12" s="1"/>
  <c r="F3044" i="12"/>
  <c r="G3044" i="12" s="1"/>
  <c r="F3045" i="12"/>
  <c r="G3045" i="12" s="1"/>
  <c r="F3046" i="12"/>
  <c r="G3046" i="12" s="1"/>
  <c r="F3047" i="12"/>
  <c r="G3047" i="12" s="1"/>
  <c r="F3048" i="12"/>
  <c r="G3048" i="12" s="1"/>
  <c r="F3049" i="12"/>
  <c r="G3049" i="12" s="1"/>
  <c r="F3050" i="12"/>
  <c r="G3050" i="12" s="1"/>
  <c r="F3051" i="12"/>
  <c r="G3051" i="12" s="1"/>
  <c r="F3052" i="12"/>
  <c r="G3052" i="12" s="1"/>
  <c r="F3053" i="12"/>
  <c r="G3053" i="12" s="1"/>
  <c r="F3054" i="12"/>
  <c r="G3054" i="12" s="1"/>
  <c r="F3055" i="12"/>
  <c r="G3055" i="12" s="1"/>
  <c r="F3056" i="12"/>
  <c r="G3056" i="12" s="1"/>
  <c r="F3057" i="12"/>
  <c r="G3057" i="12" s="1"/>
  <c r="F3058" i="12"/>
  <c r="G3058" i="12" s="1"/>
  <c r="F3059" i="12"/>
  <c r="G3059" i="12" s="1"/>
  <c r="F3060" i="12"/>
  <c r="G3060" i="12" s="1"/>
  <c r="F3061" i="12"/>
  <c r="G3061" i="12" s="1"/>
  <c r="F3062" i="12"/>
  <c r="G3062" i="12" s="1"/>
  <c r="F3063" i="12"/>
  <c r="G3063" i="12" s="1"/>
  <c r="F3064" i="12"/>
  <c r="G3064" i="12" s="1"/>
  <c r="F3065" i="12"/>
  <c r="G3065" i="12" s="1"/>
  <c r="F3066" i="12"/>
  <c r="G3066" i="12" s="1"/>
  <c r="F3067" i="12"/>
  <c r="G3067" i="12" s="1"/>
  <c r="F3068" i="12"/>
  <c r="G3068" i="12" s="1"/>
  <c r="F3069" i="12"/>
  <c r="G3069" i="12" s="1"/>
  <c r="F3070" i="12"/>
  <c r="G3070" i="12" s="1"/>
  <c r="F3071" i="12"/>
  <c r="G3071" i="12" s="1"/>
  <c r="F3072" i="12"/>
  <c r="G3072" i="12" s="1"/>
  <c r="F3073" i="12"/>
  <c r="G3073" i="12" s="1"/>
  <c r="F3074" i="12"/>
  <c r="G3074" i="12" s="1"/>
  <c r="F3075" i="12"/>
  <c r="G3075" i="12" s="1"/>
  <c r="F3076" i="12"/>
  <c r="G3076" i="12" s="1"/>
  <c r="F3077" i="12"/>
  <c r="G3077" i="12" s="1"/>
  <c r="F3078" i="12"/>
  <c r="G3078" i="12" s="1"/>
  <c r="F3079" i="12"/>
  <c r="G3079" i="12" s="1"/>
  <c r="F3080" i="12"/>
  <c r="G3080" i="12" s="1"/>
  <c r="F3081" i="12"/>
  <c r="G3081" i="12" s="1"/>
  <c r="F3082" i="12"/>
  <c r="G3082" i="12" s="1"/>
  <c r="F3083" i="12"/>
  <c r="G3083" i="12" s="1"/>
  <c r="F3084" i="12"/>
  <c r="G3084" i="12" s="1"/>
  <c r="F3085" i="12"/>
  <c r="G3085" i="12" s="1"/>
  <c r="F3086" i="12"/>
  <c r="G3086" i="12" s="1"/>
  <c r="F3087" i="12"/>
  <c r="G3087" i="12" s="1"/>
  <c r="F3088" i="12"/>
  <c r="G3088" i="12" s="1"/>
  <c r="F3089" i="12"/>
  <c r="G3089" i="12" s="1"/>
  <c r="F3090" i="12"/>
  <c r="G3090" i="12" s="1"/>
  <c r="F3091" i="12"/>
  <c r="G3091" i="12" s="1"/>
  <c r="F3092" i="12"/>
  <c r="G3092" i="12" s="1"/>
  <c r="F3093" i="12"/>
  <c r="G3093" i="12" s="1"/>
  <c r="F3094" i="12"/>
  <c r="G3094" i="12" s="1"/>
  <c r="F3095" i="12"/>
  <c r="G3095" i="12" s="1"/>
  <c r="F3096" i="12"/>
  <c r="G3096" i="12" s="1"/>
  <c r="F3097" i="12"/>
  <c r="G3097" i="12" s="1"/>
  <c r="F3098" i="12"/>
  <c r="G3098" i="12" s="1"/>
  <c r="F3099" i="12"/>
  <c r="G3099" i="12" s="1"/>
  <c r="F3100" i="12"/>
  <c r="G3100" i="12" s="1"/>
  <c r="F3101" i="12"/>
  <c r="G3101" i="12" s="1"/>
  <c r="F3102" i="12"/>
  <c r="G3102" i="12" s="1"/>
  <c r="F3103" i="12"/>
  <c r="G3103" i="12" s="1"/>
  <c r="F3104" i="12"/>
  <c r="G3104" i="12" s="1"/>
  <c r="F3105" i="12"/>
  <c r="G3105" i="12" s="1"/>
  <c r="F3106" i="12"/>
  <c r="G3106" i="12" s="1"/>
  <c r="F3107" i="12"/>
  <c r="G3107" i="12" s="1"/>
  <c r="F3108" i="12"/>
  <c r="G3108" i="12" s="1"/>
  <c r="F3109" i="12"/>
  <c r="G3109" i="12" s="1"/>
  <c r="F3110" i="12"/>
  <c r="G3110" i="12" s="1"/>
  <c r="F3111" i="12"/>
  <c r="G3111" i="12" s="1"/>
  <c r="F3112" i="12"/>
  <c r="G3112" i="12" s="1"/>
  <c r="F3113" i="12"/>
  <c r="G3113" i="12" s="1"/>
  <c r="F3114" i="12"/>
  <c r="G3114" i="12" s="1"/>
  <c r="F3115" i="12"/>
  <c r="G3115" i="12" s="1"/>
  <c r="F3116" i="12"/>
  <c r="G3116" i="12" s="1"/>
  <c r="F3117" i="12"/>
  <c r="G3117" i="12" s="1"/>
  <c r="F3118" i="12"/>
  <c r="G3118" i="12" s="1"/>
  <c r="F3119" i="12"/>
  <c r="G3119" i="12" s="1"/>
  <c r="F3120" i="12"/>
  <c r="G3120" i="12" s="1"/>
  <c r="F3121" i="12"/>
  <c r="G3121" i="12" s="1"/>
  <c r="F3122" i="12"/>
  <c r="G3122" i="12" s="1"/>
  <c r="F3123" i="12"/>
  <c r="G3123" i="12" s="1"/>
  <c r="F3124" i="12"/>
  <c r="G3124" i="12" s="1"/>
  <c r="F3125" i="12"/>
  <c r="G3125" i="12" s="1"/>
  <c r="F3126" i="12"/>
  <c r="G3126" i="12" s="1"/>
  <c r="F3127" i="12"/>
  <c r="G3127" i="12" s="1"/>
  <c r="F3128" i="12"/>
  <c r="G3128" i="12" s="1"/>
  <c r="F3129" i="12"/>
  <c r="G3129" i="12" s="1"/>
  <c r="F3130" i="12"/>
  <c r="G3130" i="12" s="1"/>
  <c r="F3131" i="12"/>
  <c r="G3131" i="12" s="1"/>
  <c r="F3132" i="12"/>
  <c r="G3132" i="12" s="1"/>
  <c r="F3133" i="12"/>
  <c r="G3133" i="12" s="1"/>
  <c r="F3134" i="12"/>
  <c r="G3134" i="12" s="1"/>
  <c r="F3135" i="12"/>
  <c r="G3135" i="12" s="1"/>
  <c r="F3136" i="12"/>
  <c r="G3136" i="12" s="1"/>
  <c r="F3137" i="12"/>
  <c r="G3137" i="12" s="1"/>
  <c r="F3138" i="12"/>
  <c r="G3138" i="12" s="1"/>
  <c r="F3139" i="12"/>
  <c r="G3139" i="12" s="1"/>
  <c r="F3140" i="12"/>
  <c r="G3140" i="12" s="1"/>
  <c r="F3141" i="12"/>
  <c r="G3141" i="12" s="1"/>
  <c r="F3142" i="12"/>
  <c r="G3142" i="12" s="1"/>
  <c r="F3143" i="12"/>
  <c r="G3143" i="12" s="1"/>
  <c r="F3144" i="12"/>
  <c r="G3144" i="12" s="1"/>
  <c r="F3145" i="12"/>
  <c r="G3145" i="12" s="1"/>
  <c r="F3146" i="12"/>
  <c r="G3146" i="12" s="1"/>
  <c r="F3147" i="12"/>
  <c r="G3147" i="12" s="1"/>
  <c r="F3148" i="12"/>
  <c r="G3148" i="12" s="1"/>
  <c r="F3149" i="12"/>
  <c r="G3149" i="12" s="1"/>
  <c r="F3150" i="12"/>
  <c r="G3150" i="12" s="1"/>
  <c r="F3151" i="12"/>
  <c r="G3151" i="12" s="1"/>
  <c r="F3152" i="12"/>
  <c r="G3152" i="12" s="1"/>
  <c r="F3153" i="12"/>
  <c r="G3153" i="12" s="1"/>
  <c r="F3154" i="12"/>
  <c r="G3154" i="12" s="1"/>
  <c r="F3155" i="12"/>
  <c r="G3155" i="12" s="1"/>
  <c r="F3156" i="12"/>
  <c r="G3156" i="12" s="1"/>
  <c r="F3157" i="12"/>
  <c r="G3157" i="12" s="1"/>
  <c r="F3158" i="12"/>
  <c r="G3158" i="12" s="1"/>
  <c r="F3159" i="12"/>
  <c r="G3159" i="12" s="1"/>
  <c r="F3160" i="12"/>
  <c r="G3160" i="12" s="1"/>
  <c r="F3161" i="12"/>
  <c r="G3161" i="12" s="1"/>
  <c r="F3162" i="12"/>
  <c r="G3162" i="12" s="1"/>
  <c r="F3163" i="12"/>
  <c r="G3163" i="12" s="1"/>
  <c r="F3164" i="12"/>
  <c r="G3164" i="12" s="1"/>
  <c r="F3165" i="12"/>
  <c r="G3165" i="12" s="1"/>
  <c r="F3166" i="12"/>
  <c r="G3166" i="12" s="1"/>
  <c r="F3167" i="12"/>
  <c r="G3167" i="12" s="1"/>
  <c r="F3168" i="12"/>
  <c r="G3168" i="12" s="1"/>
  <c r="F3169" i="12"/>
  <c r="G3169" i="12" s="1"/>
  <c r="F3170" i="12"/>
  <c r="G3170" i="12" s="1"/>
  <c r="F3171" i="12"/>
  <c r="G3171" i="12" s="1"/>
  <c r="F3172" i="12"/>
  <c r="G3172" i="12" s="1"/>
  <c r="F3173" i="12"/>
  <c r="G3173" i="12" s="1"/>
  <c r="F3174" i="12"/>
  <c r="G3174" i="12" s="1"/>
  <c r="F3175" i="12"/>
  <c r="G3175" i="12" s="1"/>
  <c r="F3176" i="12"/>
  <c r="G3176" i="12" s="1"/>
  <c r="F3177" i="12"/>
  <c r="G3177" i="12" s="1"/>
  <c r="F3178" i="12"/>
  <c r="G3178" i="12" s="1"/>
  <c r="F3179" i="12"/>
  <c r="G3179" i="12" s="1"/>
  <c r="F3180" i="12"/>
  <c r="G3180" i="12" s="1"/>
  <c r="F3181" i="12"/>
  <c r="G3181" i="12" s="1"/>
  <c r="F3182" i="12"/>
  <c r="G3182" i="12" s="1"/>
  <c r="F3183" i="12"/>
  <c r="G3183" i="12" s="1"/>
  <c r="F3184" i="12"/>
  <c r="G3184" i="12" s="1"/>
  <c r="F3185" i="12"/>
  <c r="G3185" i="12" s="1"/>
  <c r="F3186" i="12"/>
  <c r="G3186" i="12" s="1"/>
  <c r="F3187" i="12"/>
  <c r="G3187" i="12" s="1"/>
  <c r="F3188" i="12"/>
  <c r="G3188" i="12" s="1"/>
  <c r="F3189" i="12"/>
  <c r="G3189" i="12" s="1"/>
  <c r="F3190" i="12"/>
  <c r="G3190" i="12" s="1"/>
  <c r="F3191" i="12"/>
  <c r="G3191" i="12" s="1"/>
  <c r="F3192" i="12"/>
  <c r="G3192" i="12" s="1"/>
  <c r="F3193" i="12"/>
  <c r="G3193" i="12" s="1"/>
  <c r="F3194" i="12"/>
  <c r="G3194" i="12" s="1"/>
  <c r="F3195" i="12"/>
  <c r="G3195" i="12" s="1"/>
  <c r="F3196" i="12"/>
  <c r="G3196" i="12" s="1"/>
  <c r="F3197" i="12"/>
  <c r="G3197" i="12" s="1"/>
  <c r="F3198" i="12"/>
  <c r="G3198" i="12" s="1"/>
  <c r="F3199" i="12"/>
  <c r="G3199" i="12" s="1"/>
  <c r="F3200" i="12"/>
  <c r="G3200" i="12" s="1"/>
  <c r="F3201" i="12"/>
  <c r="G3201" i="12" s="1"/>
  <c r="F3202" i="12"/>
  <c r="G3202" i="12" s="1"/>
  <c r="F3203" i="12"/>
  <c r="G3203" i="12" s="1"/>
  <c r="F3204" i="12"/>
  <c r="G3204" i="12" s="1"/>
  <c r="F3205" i="12"/>
  <c r="G3205" i="12" s="1"/>
  <c r="F3206" i="12"/>
  <c r="G3206" i="12" s="1"/>
  <c r="F3207" i="12"/>
  <c r="G3207" i="12" s="1"/>
  <c r="F3208" i="12"/>
  <c r="G3208" i="12" s="1"/>
  <c r="F3209" i="12"/>
  <c r="G3209" i="12" s="1"/>
  <c r="F3210" i="12"/>
  <c r="G3210" i="12" s="1"/>
  <c r="F3211" i="12"/>
  <c r="G3211" i="12" s="1"/>
  <c r="F3212" i="12"/>
  <c r="G3212" i="12" s="1"/>
  <c r="F3213" i="12"/>
  <c r="G3213" i="12" s="1"/>
  <c r="F3214" i="12"/>
  <c r="G3214" i="12" s="1"/>
  <c r="F3215" i="12"/>
  <c r="G3215" i="12" s="1"/>
  <c r="F3216" i="12"/>
  <c r="G3216" i="12" s="1"/>
  <c r="F3217" i="12"/>
  <c r="G3217" i="12" s="1"/>
  <c r="F3218" i="12"/>
  <c r="G3218" i="12" s="1"/>
  <c r="F3219" i="12"/>
  <c r="G3219" i="12" s="1"/>
  <c r="F3220" i="12"/>
  <c r="G3220" i="12" s="1"/>
  <c r="F3221" i="12"/>
  <c r="G3221" i="12" s="1"/>
  <c r="F3222" i="12"/>
  <c r="G3222" i="12" s="1"/>
  <c r="F3223" i="12"/>
  <c r="G3223" i="12" s="1"/>
  <c r="F3224" i="12"/>
  <c r="G3224" i="12" s="1"/>
  <c r="F3225" i="12"/>
  <c r="G3225" i="12" s="1"/>
  <c r="F3226" i="12"/>
  <c r="G3226" i="12" s="1"/>
  <c r="F3227" i="12"/>
  <c r="G3227" i="12" s="1"/>
  <c r="F3228" i="12"/>
  <c r="G3228" i="12" s="1"/>
  <c r="F3229" i="12"/>
  <c r="G3229" i="12" s="1"/>
  <c r="F3230" i="12"/>
  <c r="G3230" i="12" s="1"/>
  <c r="F3231" i="12"/>
  <c r="G3231" i="12" s="1"/>
  <c r="F3232" i="12"/>
  <c r="G3232" i="12" s="1"/>
  <c r="F3233" i="12"/>
  <c r="G3233" i="12" s="1"/>
  <c r="F3234" i="12"/>
  <c r="G3234" i="12" s="1"/>
  <c r="F3235" i="12"/>
  <c r="G3235" i="12" s="1"/>
  <c r="F3236" i="12"/>
  <c r="G3236" i="12" s="1"/>
  <c r="F3237" i="12"/>
  <c r="G3237" i="12" s="1"/>
  <c r="F3238" i="12"/>
  <c r="G3238" i="12" s="1"/>
  <c r="F3239" i="12"/>
  <c r="G3239" i="12" s="1"/>
  <c r="F3240" i="12"/>
  <c r="G3240" i="12" s="1"/>
  <c r="F3241" i="12"/>
  <c r="G3241" i="12" s="1"/>
  <c r="F3242" i="12"/>
  <c r="G3242" i="12" s="1"/>
  <c r="F3243" i="12"/>
  <c r="G3243" i="12" s="1"/>
  <c r="F3244" i="12"/>
  <c r="G3244" i="12" s="1"/>
  <c r="F3245" i="12"/>
  <c r="G3245" i="12" s="1"/>
  <c r="F3246" i="12"/>
  <c r="G3246" i="12" s="1"/>
  <c r="F3247" i="12"/>
  <c r="G3247" i="12" s="1"/>
  <c r="F3248" i="12"/>
  <c r="G3248" i="12" s="1"/>
  <c r="F3249" i="12"/>
  <c r="G3249" i="12" s="1"/>
  <c r="F3250" i="12"/>
  <c r="G3250" i="12" s="1"/>
  <c r="F3251" i="12"/>
  <c r="G3251" i="12" s="1"/>
  <c r="F3252" i="12"/>
  <c r="G3252" i="12" s="1"/>
  <c r="F3253" i="12"/>
  <c r="G3253" i="12" s="1"/>
  <c r="F3254" i="12"/>
  <c r="G3254" i="12" s="1"/>
  <c r="F3255" i="12"/>
  <c r="G3255" i="12" s="1"/>
  <c r="F3256" i="12"/>
  <c r="G3256" i="12" s="1"/>
  <c r="F3257" i="12"/>
  <c r="G3257" i="12" s="1"/>
  <c r="F3258" i="12"/>
  <c r="G3258" i="12" s="1"/>
  <c r="F3259" i="12"/>
  <c r="G3259" i="12" s="1"/>
  <c r="F3260" i="12"/>
  <c r="G3260" i="12" s="1"/>
  <c r="F3261" i="12"/>
  <c r="G3261" i="12" s="1"/>
  <c r="F3262" i="12"/>
  <c r="G3262" i="12" s="1"/>
  <c r="F3263" i="12"/>
  <c r="G3263" i="12" s="1"/>
  <c r="F3264" i="12"/>
  <c r="G3264" i="12" s="1"/>
  <c r="F3265" i="12"/>
  <c r="G3265" i="12" s="1"/>
  <c r="F3266" i="12"/>
  <c r="G3266" i="12" s="1"/>
  <c r="F3267" i="12"/>
  <c r="G3267" i="12" s="1"/>
  <c r="F3268" i="12"/>
  <c r="G3268" i="12" s="1"/>
  <c r="F3269" i="12"/>
  <c r="G3269" i="12" s="1"/>
  <c r="F3270" i="12"/>
  <c r="G3270" i="12" s="1"/>
  <c r="F3271" i="12"/>
  <c r="G3271" i="12" s="1"/>
  <c r="F3272" i="12"/>
  <c r="G3272" i="12" s="1"/>
  <c r="F3273" i="12"/>
  <c r="G3273" i="12" s="1"/>
  <c r="F3274" i="12"/>
  <c r="G3274" i="12" s="1"/>
  <c r="F3275" i="12"/>
  <c r="G3275" i="12" s="1"/>
  <c r="F3276" i="12"/>
  <c r="G3276" i="12" s="1"/>
  <c r="F3277" i="12"/>
  <c r="G3277" i="12" s="1"/>
  <c r="F3278" i="12"/>
  <c r="G3278" i="12" s="1"/>
  <c r="F3279" i="12"/>
  <c r="G3279" i="12" s="1"/>
  <c r="F3280" i="12"/>
  <c r="G3280" i="12" s="1"/>
  <c r="F3281" i="12"/>
  <c r="G3281" i="12" s="1"/>
  <c r="F3282" i="12"/>
  <c r="G3282" i="12" s="1"/>
  <c r="F3283" i="12"/>
  <c r="G3283" i="12" s="1"/>
  <c r="F3284" i="12"/>
  <c r="G3284" i="12" s="1"/>
  <c r="F3285" i="12"/>
  <c r="G3285" i="12" s="1"/>
  <c r="F3286" i="12"/>
  <c r="G3286" i="12" s="1"/>
  <c r="F3287" i="12"/>
  <c r="G3287" i="12" s="1"/>
  <c r="F3288" i="12"/>
  <c r="G3288" i="12" s="1"/>
  <c r="F3289" i="12"/>
  <c r="G3289" i="12" s="1"/>
  <c r="F3290" i="12"/>
  <c r="G3290" i="12" s="1"/>
  <c r="F3291" i="12"/>
  <c r="G3291" i="12" s="1"/>
  <c r="F3292" i="12"/>
  <c r="G3292" i="12" s="1"/>
  <c r="F3293" i="12"/>
  <c r="G3293" i="12" s="1"/>
  <c r="F3294" i="12"/>
  <c r="G3294" i="12" s="1"/>
  <c r="F3295" i="12"/>
  <c r="G3295" i="12" s="1"/>
  <c r="F3296" i="12"/>
  <c r="G3296" i="12" s="1"/>
  <c r="F3297" i="12"/>
  <c r="G3297" i="12" s="1"/>
  <c r="F3298" i="12"/>
  <c r="G3298" i="12" s="1"/>
  <c r="F3299" i="12"/>
  <c r="G3299" i="12" s="1"/>
  <c r="F3300" i="12"/>
  <c r="G3300" i="12" s="1"/>
  <c r="F3301" i="12"/>
  <c r="G3301" i="12" s="1"/>
  <c r="F3302" i="12"/>
  <c r="G3302" i="12" s="1"/>
  <c r="F3303" i="12"/>
  <c r="G3303" i="12" s="1"/>
  <c r="F3304" i="12"/>
  <c r="G3304" i="12" s="1"/>
  <c r="F3305" i="12"/>
  <c r="G3305" i="12" s="1"/>
  <c r="F3306" i="12"/>
  <c r="G3306" i="12" s="1"/>
  <c r="F3307" i="12"/>
  <c r="G3307" i="12" s="1"/>
  <c r="F3308" i="12"/>
  <c r="G3308" i="12" s="1"/>
  <c r="F3309" i="12"/>
  <c r="G3309" i="12" s="1"/>
  <c r="F3310" i="12"/>
  <c r="G3310" i="12" s="1"/>
  <c r="F3311" i="12"/>
  <c r="G3311" i="12" s="1"/>
  <c r="F3312" i="12"/>
  <c r="G3312" i="12" s="1"/>
  <c r="F3313" i="12"/>
  <c r="G3313" i="12" s="1"/>
  <c r="F3314" i="12"/>
  <c r="G3314" i="12" s="1"/>
  <c r="F3315" i="12"/>
  <c r="G3315" i="12" s="1"/>
  <c r="F3316" i="12"/>
  <c r="G3316" i="12" s="1"/>
  <c r="F3317" i="12"/>
  <c r="G3317" i="12" s="1"/>
  <c r="F3318" i="12"/>
  <c r="G3318" i="12" s="1"/>
  <c r="F3319" i="12"/>
  <c r="G3319" i="12" s="1"/>
  <c r="F3320" i="12"/>
  <c r="G3320" i="12" s="1"/>
  <c r="F3321" i="12"/>
  <c r="G3321" i="12" s="1"/>
  <c r="F3322" i="12"/>
  <c r="G3322" i="12" s="1"/>
  <c r="F3323" i="12"/>
  <c r="G3323" i="12" s="1"/>
  <c r="F3324" i="12"/>
  <c r="G3324" i="12" s="1"/>
  <c r="F3325" i="12"/>
  <c r="G3325" i="12" s="1"/>
  <c r="F3326" i="12"/>
  <c r="G3326" i="12" s="1"/>
  <c r="F3327" i="12"/>
  <c r="G3327" i="12" s="1"/>
  <c r="F3328" i="12"/>
  <c r="G3328" i="12" s="1"/>
  <c r="F3329" i="12"/>
  <c r="G3329" i="12" s="1"/>
  <c r="F3330" i="12"/>
  <c r="G3330" i="12" s="1"/>
  <c r="F3331" i="12"/>
  <c r="G3331" i="12" s="1"/>
  <c r="F3332" i="12"/>
  <c r="G3332" i="12" s="1"/>
  <c r="F3333" i="12"/>
  <c r="G3333" i="12" s="1"/>
  <c r="F3334" i="12"/>
  <c r="G3334" i="12" s="1"/>
  <c r="F3335" i="12"/>
  <c r="G3335" i="12" s="1"/>
  <c r="F3336" i="12"/>
  <c r="G3336" i="12" s="1"/>
  <c r="F3337" i="12"/>
  <c r="G3337" i="12" s="1"/>
  <c r="F3338" i="12"/>
  <c r="G3338" i="12" s="1"/>
  <c r="F3339" i="12"/>
  <c r="G3339" i="12" s="1"/>
  <c r="F3340" i="12"/>
  <c r="G3340" i="12" s="1"/>
  <c r="F3341" i="12"/>
  <c r="G3341" i="12" s="1"/>
  <c r="F3342" i="12"/>
  <c r="G3342" i="12" s="1"/>
  <c r="F3343" i="12"/>
  <c r="G3343" i="12" s="1"/>
  <c r="F3344" i="12"/>
  <c r="G3344" i="12" s="1"/>
  <c r="F3345" i="12"/>
  <c r="G3345" i="12" s="1"/>
  <c r="F3346" i="12"/>
  <c r="G3346" i="12" s="1"/>
  <c r="F3347" i="12"/>
  <c r="G3347" i="12" s="1"/>
  <c r="F3348" i="12"/>
  <c r="G3348" i="12" s="1"/>
  <c r="F3349" i="12"/>
  <c r="G3349" i="12" s="1"/>
  <c r="F3350" i="12"/>
  <c r="G3350" i="12" s="1"/>
  <c r="F3351" i="12"/>
  <c r="G3351" i="12" s="1"/>
  <c r="F3352" i="12"/>
  <c r="G3352" i="12" s="1"/>
  <c r="F3353" i="12"/>
  <c r="G3353" i="12" s="1"/>
  <c r="F3354" i="12"/>
  <c r="G3354" i="12" s="1"/>
  <c r="F3355" i="12"/>
  <c r="G3355" i="12" s="1"/>
  <c r="F3356" i="12"/>
  <c r="G3356" i="12" s="1"/>
  <c r="F3357" i="12"/>
  <c r="G3357" i="12" s="1"/>
  <c r="F3358" i="12"/>
  <c r="G3358" i="12" s="1"/>
  <c r="F3359" i="12"/>
  <c r="G3359" i="12" s="1"/>
  <c r="F3360" i="12"/>
  <c r="G3360" i="12" s="1"/>
  <c r="F3361" i="12"/>
  <c r="G3361" i="12" s="1"/>
  <c r="F3362" i="12"/>
  <c r="G3362" i="12" s="1"/>
  <c r="F3363" i="12"/>
  <c r="G3363" i="12" s="1"/>
  <c r="F3364" i="12"/>
  <c r="G3364" i="12" s="1"/>
  <c r="F3365" i="12"/>
  <c r="G3365" i="12" s="1"/>
  <c r="F3366" i="12"/>
  <c r="G3366" i="12" s="1"/>
  <c r="F3367" i="12"/>
  <c r="G3367" i="12" s="1"/>
  <c r="F3368" i="12"/>
  <c r="G3368" i="12" s="1"/>
  <c r="F3369" i="12"/>
  <c r="G3369" i="12" s="1"/>
  <c r="F3370" i="12"/>
  <c r="G3370" i="12" s="1"/>
  <c r="F3371" i="12"/>
  <c r="G3371" i="12" s="1"/>
  <c r="F3372" i="12"/>
  <c r="G3372" i="12" s="1"/>
  <c r="F3373" i="12"/>
  <c r="G3373" i="12" s="1"/>
  <c r="F3374" i="12"/>
  <c r="G3374" i="12" s="1"/>
  <c r="F3375" i="12"/>
  <c r="G3375" i="12" s="1"/>
  <c r="F3376" i="12"/>
  <c r="G3376" i="12" s="1"/>
  <c r="F3377" i="12"/>
  <c r="G3377" i="12" s="1"/>
  <c r="F3378" i="12"/>
  <c r="G3378" i="12" s="1"/>
  <c r="F3379" i="12"/>
  <c r="G3379" i="12" s="1"/>
  <c r="F3380" i="12"/>
  <c r="G3380" i="12" s="1"/>
  <c r="F3381" i="12"/>
  <c r="G3381" i="12" s="1"/>
  <c r="F3382" i="12"/>
  <c r="G3382" i="12" s="1"/>
  <c r="F3383" i="12"/>
  <c r="G3383" i="12" s="1"/>
  <c r="F3384" i="12"/>
  <c r="G3384" i="12" s="1"/>
  <c r="F3385" i="12"/>
  <c r="G3385" i="12" s="1"/>
  <c r="F3386" i="12"/>
  <c r="G3386" i="12" s="1"/>
  <c r="F3387" i="12"/>
  <c r="G3387" i="12" s="1"/>
  <c r="F3388" i="12"/>
  <c r="G3388" i="12" s="1"/>
  <c r="F3389" i="12"/>
  <c r="G3389" i="12" s="1"/>
  <c r="F3390" i="12"/>
  <c r="G3390" i="12" s="1"/>
  <c r="F3391" i="12"/>
  <c r="G3391" i="12" s="1"/>
  <c r="F3392" i="12"/>
  <c r="G3392" i="12" s="1"/>
  <c r="F3393" i="12"/>
  <c r="G3393" i="12" s="1"/>
  <c r="F3394" i="12"/>
  <c r="G3394" i="12" s="1"/>
  <c r="F3395" i="12"/>
  <c r="G3395" i="12" s="1"/>
  <c r="F3396" i="12"/>
  <c r="G3396" i="12" s="1"/>
  <c r="F3397" i="12"/>
  <c r="G3397" i="12" s="1"/>
  <c r="F3398" i="12"/>
  <c r="G3398" i="12" s="1"/>
  <c r="F3399" i="12"/>
  <c r="G3399" i="12" s="1"/>
  <c r="F3400" i="12"/>
  <c r="G3400" i="12" s="1"/>
  <c r="F3401" i="12"/>
  <c r="G3401" i="12" s="1"/>
  <c r="F3402" i="12"/>
  <c r="G3402" i="12" s="1"/>
  <c r="F3403" i="12"/>
  <c r="G3403" i="12" s="1"/>
  <c r="F3404" i="12"/>
  <c r="G3404" i="12" s="1"/>
  <c r="F3405" i="12"/>
  <c r="G3405" i="12" s="1"/>
  <c r="F3406" i="12"/>
  <c r="G3406" i="12" s="1"/>
  <c r="F3407" i="12"/>
  <c r="G3407" i="12" s="1"/>
  <c r="F3408" i="12"/>
  <c r="G3408" i="12" s="1"/>
  <c r="F3409" i="12"/>
  <c r="G3409" i="12" s="1"/>
  <c r="F3410" i="12"/>
  <c r="G3410" i="12" s="1"/>
  <c r="F3411" i="12"/>
  <c r="G3411" i="12" s="1"/>
  <c r="F3412" i="12"/>
  <c r="G3412" i="12" s="1"/>
  <c r="F3413" i="12"/>
  <c r="G3413" i="12" s="1"/>
  <c r="F3414" i="12"/>
  <c r="G3414" i="12" s="1"/>
  <c r="F3415" i="12"/>
  <c r="G3415" i="12" s="1"/>
  <c r="F3416" i="12"/>
  <c r="G3416" i="12" s="1"/>
  <c r="F3417" i="12"/>
  <c r="G3417" i="12" s="1"/>
  <c r="F3418" i="12"/>
  <c r="G3418" i="12" s="1"/>
  <c r="F3419" i="12"/>
  <c r="G3419" i="12" s="1"/>
  <c r="F3420" i="12"/>
  <c r="G3420" i="12" s="1"/>
  <c r="F3421" i="12"/>
  <c r="G3421" i="12" s="1"/>
  <c r="F3422" i="12"/>
  <c r="G3422" i="12" s="1"/>
  <c r="F3423" i="12"/>
  <c r="G3423" i="12" s="1"/>
  <c r="F3424" i="12"/>
  <c r="G3424" i="12" s="1"/>
  <c r="F3425" i="12"/>
  <c r="G3425" i="12" s="1"/>
  <c r="F3426" i="12"/>
  <c r="G3426" i="12" s="1"/>
  <c r="F3427" i="12"/>
  <c r="G3427" i="12" s="1"/>
  <c r="F3428" i="12"/>
  <c r="G3428" i="12" s="1"/>
  <c r="F3429" i="12"/>
  <c r="G3429" i="12" s="1"/>
  <c r="F3430" i="12"/>
  <c r="G3430" i="12" s="1"/>
  <c r="F3431" i="12"/>
  <c r="G3431" i="12" s="1"/>
  <c r="F3432" i="12"/>
  <c r="G3432" i="12" s="1"/>
  <c r="F3433" i="12"/>
  <c r="G3433" i="12" s="1"/>
  <c r="F3434" i="12"/>
  <c r="G3434" i="12" s="1"/>
  <c r="F3435" i="12"/>
  <c r="G3435" i="12" s="1"/>
  <c r="F3436" i="12"/>
  <c r="G3436" i="12" s="1"/>
  <c r="F3437" i="12"/>
  <c r="G3437" i="12" s="1"/>
  <c r="F3438" i="12"/>
  <c r="G3438" i="12" s="1"/>
  <c r="F3439" i="12"/>
  <c r="G3439" i="12" s="1"/>
  <c r="F3440" i="12"/>
  <c r="G3440" i="12" s="1"/>
  <c r="F3441" i="12"/>
  <c r="G3441" i="12" s="1"/>
  <c r="F3442" i="12"/>
  <c r="G3442" i="12" s="1"/>
  <c r="F3443" i="12"/>
  <c r="G3443" i="12" s="1"/>
  <c r="F3444" i="12"/>
  <c r="G3444" i="12" s="1"/>
  <c r="F3445" i="12"/>
  <c r="G3445" i="12" s="1"/>
  <c r="F3446" i="12"/>
  <c r="G3446" i="12" s="1"/>
  <c r="F3447" i="12"/>
  <c r="G3447" i="12" s="1"/>
  <c r="F3448" i="12"/>
  <c r="G3448" i="12" s="1"/>
  <c r="F3449" i="12"/>
  <c r="G3449" i="12" s="1"/>
  <c r="F3450" i="12"/>
  <c r="G3450" i="12" s="1"/>
  <c r="F3451" i="12"/>
  <c r="G3451" i="12" s="1"/>
  <c r="F3452" i="12"/>
  <c r="G3452" i="12" s="1"/>
  <c r="F3453" i="12"/>
  <c r="G3453" i="12" s="1"/>
  <c r="F3454" i="12"/>
  <c r="G3454" i="12" s="1"/>
  <c r="F3455" i="12"/>
  <c r="G3455" i="12" s="1"/>
  <c r="F3456" i="12"/>
  <c r="G3456" i="12" s="1"/>
  <c r="F3457" i="12"/>
  <c r="G3457" i="12" s="1"/>
  <c r="F3458" i="12"/>
  <c r="G3458" i="12" s="1"/>
  <c r="F3459" i="12"/>
  <c r="G3459" i="12" s="1"/>
  <c r="F3460" i="12"/>
  <c r="G3460" i="12" s="1"/>
  <c r="F3461" i="12"/>
  <c r="G3461" i="12" s="1"/>
  <c r="F3462" i="12"/>
  <c r="G3462" i="12" s="1"/>
  <c r="F3463" i="12"/>
  <c r="G3463" i="12" s="1"/>
  <c r="F3464" i="12"/>
  <c r="G3464" i="12" s="1"/>
  <c r="F3465" i="12"/>
  <c r="G3465" i="12" s="1"/>
  <c r="F3466" i="12"/>
  <c r="G3466" i="12" s="1"/>
  <c r="F3467" i="12"/>
  <c r="G3467" i="12" s="1"/>
  <c r="F3468" i="12"/>
  <c r="G3468" i="12" s="1"/>
  <c r="F3469" i="12"/>
  <c r="G3469" i="12" s="1"/>
  <c r="F3470" i="12"/>
  <c r="G3470" i="12" s="1"/>
  <c r="F3471" i="12"/>
  <c r="G3471" i="12" s="1"/>
  <c r="F3472" i="12"/>
  <c r="G3472" i="12" s="1"/>
  <c r="F3473" i="12"/>
  <c r="G3473" i="12" s="1"/>
  <c r="F3474" i="12"/>
  <c r="G3474" i="12" s="1"/>
  <c r="F3475" i="12"/>
  <c r="G3475" i="12" s="1"/>
  <c r="F3476" i="12"/>
  <c r="G3476" i="12" s="1"/>
  <c r="F3477" i="12"/>
  <c r="G3477" i="12" s="1"/>
  <c r="F3478" i="12"/>
  <c r="G3478" i="12" s="1"/>
  <c r="F3479" i="12"/>
  <c r="G3479" i="12" s="1"/>
  <c r="F3480" i="12"/>
  <c r="G3480" i="12" s="1"/>
  <c r="F3481" i="12"/>
  <c r="G3481" i="12" s="1"/>
  <c r="F3482" i="12"/>
  <c r="G3482" i="12" s="1"/>
  <c r="F3483" i="12"/>
  <c r="G3483" i="12" s="1"/>
  <c r="F3484" i="12"/>
  <c r="G3484" i="12" s="1"/>
  <c r="F3485" i="12"/>
  <c r="G3485" i="12" s="1"/>
  <c r="F3486" i="12"/>
  <c r="G3486" i="12" s="1"/>
  <c r="F3487" i="12"/>
  <c r="G3487" i="12" s="1"/>
  <c r="F3488" i="12"/>
  <c r="G3488" i="12" s="1"/>
  <c r="F3489" i="12"/>
  <c r="G3489" i="12" s="1"/>
  <c r="F3490" i="12"/>
  <c r="G3490" i="12" s="1"/>
  <c r="F3491" i="12"/>
  <c r="G3491" i="12" s="1"/>
  <c r="F3492" i="12"/>
  <c r="G3492" i="12" s="1"/>
  <c r="F3493" i="12"/>
  <c r="G3493" i="12" s="1"/>
  <c r="F3494" i="12"/>
  <c r="G3494" i="12" s="1"/>
  <c r="F3495" i="12"/>
  <c r="G3495" i="12" s="1"/>
  <c r="F3496" i="12"/>
  <c r="G3496" i="12" s="1"/>
  <c r="F3497" i="12"/>
  <c r="G3497" i="12" s="1"/>
  <c r="F3498" i="12"/>
  <c r="G3498" i="12" s="1"/>
  <c r="F3499" i="12"/>
  <c r="G3499" i="12" s="1"/>
  <c r="F3500" i="12"/>
  <c r="G3500" i="12" s="1"/>
  <c r="F3501" i="12"/>
  <c r="G3501" i="12" s="1"/>
  <c r="F3502" i="12"/>
  <c r="G3502" i="12" s="1"/>
  <c r="F3503" i="12"/>
  <c r="G3503" i="12" s="1"/>
  <c r="F3504" i="12"/>
  <c r="G3504" i="12" s="1"/>
  <c r="F3505" i="12"/>
  <c r="G3505" i="12" s="1"/>
  <c r="F3506" i="12"/>
  <c r="G3506" i="12" s="1"/>
  <c r="F3507" i="12"/>
  <c r="G3507" i="12" s="1"/>
  <c r="F3508" i="12"/>
  <c r="G3508" i="12" s="1"/>
  <c r="F3509" i="12"/>
  <c r="G3509" i="12" s="1"/>
  <c r="F3510" i="12"/>
  <c r="G3510" i="12" s="1"/>
  <c r="F3511" i="12"/>
  <c r="G3511" i="12" s="1"/>
  <c r="F3512" i="12"/>
  <c r="G3512" i="12" s="1"/>
  <c r="F3513" i="12"/>
  <c r="G3513" i="12" s="1"/>
  <c r="F3514" i="12"/>
  <c r="G3514" i="12" s="1"/>
  <c r="F3515" i="12"/>
  <c r="G3515" i="12" s="1"/>
  <c r="F3516" i="12"/>
  <c r="G3516" i="12" s="1"/>
  <c r="F3517" i="12"/>
  <c r="G3517" i="12" s="1"/>
  <c r="F3518" i="12"/>
  <c r="G3518" i="12" s="1"/>
  <c r="F3519" i="12"/>
  <c r="G3519" i="12" s="1"/>
  <c r="F3520" i="12"/>
  <c r="G3520" i="12" s="1"/>
  <c r="F3521" i="12"/>
  <c r="G3521" i="12" s="1"/>
  <c r="F3522" i="12"/>
  <c r="G3522" i="12" s="1"/>
  <c r="F3523" i="12"/>
  <c r="G3523" i="12" s="1"/>
  <c r="F3524" i="12"/>
  <c r="G3524" i="12" s="1"/>
  <c r="F3525" i="12"/>
  <c r="G3525" i="12" s="1"/>
  <c r="F3526" i="12"/>
  <c r="G3526" i="12" s="1"/>
  <c r="F3527" i="12"/>
  <c r="G3527" i="12" s="1"/>
  <c r="F3528" i="12"/>
  <c r="G3528" i="12" s="1"/>
  <c r="F3529" i="12"/>
  <c r="G3529" i="12" s="1"/>
  <c r="F3530" i="12"/>
  <c r="G3530" i="12" s="1"/>
  <c r="F3531" i="12"/>
  <c r="G3531" i="12" s="1"/>
  <c r="F3532" i="12"/>
  <c r="G3532" i="12" s="1"/>
  <c r="F3533" i="12"/>
  <c r="G3533" i="12" s="1"/>
  <c r="F3534" i="12"/>
  <c r="G3534" i="12" s="1"/>
  <c r="F3535" i="12"/>
  <c r="G3535" i="12" s="1"/>
  <c r="F3536" i="12"/>
  <c r="G3536" i="12" s="1"/>
  <c r="F3537" i="12"/>
  <c r="G3537" i="12" s="1"/>
  <c r="F3538" i="12"/>
  <c r="G3538" i="12" s="1"/>
  <c r="F3539" i="12"/>
  <c r="G3539" i="12" s="1"/>
  <c r="F3540" i="12"/>
  <c r="G3540" i="12" s="1"/>
  <c r="F3541" i="12"/>
  <c r="G3541" i="12" s="1"/>
  <c r="F3542" i="12"/>
  <c r="G3542" i="12" s="1"/>
  <c r="F3543" i="12"/>
  <c r="G3543" i="12" s="1"/>
  <c r="F3544" i="12"/>
  <c r="G3544" i="12" s="1"/>
  <c r="F3545" i="12"/>
  <c r="G3545" i="12" s="1"/>
  <c r="F3546" i="12"/>
  <c r="G3546" i="12" s="1"/>
  <c r="F3547" i="12"/>
  <c r="G3547" i="12" s="1"/>
  <c r="F3548" i="12"/>
  <c r="G3548" i="12" s="1"/>
  <c r="F3549" i="12"/>
  <c r="G3549" i="12" s="1"/>
  <c r="F3550" i="12"/>
  <c r="G3550" i="12" s="1"/>
  <c r="F3551" i="12"/>
  <c r="G3551" i="12" s="1"/>
  <c r="F3552" i="12"/>
  <c r="G3552" i="12" s="1"/>
  <c r="F3553" i="12"/>
  <c r="G3553" i="12" s="1"/>
  <c r="F3554" i="12"/>
  <c r="G3554" i="12" s="1"/>
  <c r="F3555" i="12"/>
  <c r="G3555" i="12" s="1"/>
  <c r="F3556" i="12"/>
  <c r="G3556" i="12" s="1"/>
  <c r="F3557" i="12"/>
  <c r="G3557" i="12" s="1"/>
  <c r="F3558" i="12"/>
  <c r="G3558" i="12" s="1"/>
  <c r="F3559" i="12"/>
  <c r="G3559" i="12" s="1"/>
  <c r="F3560" i="12"/>
  <c r="G3560" i="12" s="1"/>
  <c r="F3561" i="12"/>
  <c r="G3561" i="12" s="1"/>
  <c r="F3562" i="12"/>
  <c r="G3562" i="12" s="1"/>
  <c r="F3563" i="12"/>
  <c r="G3563" i="12" s="1"/>
  <c r="F3564" i="12"/>
  <c r="G3564" i="12" s="1"/>
  <c r="F3565" i="12"/>
  <c r="G3565" i="12" s="1"/>
  <c r="F3566" i="12"/>
  <c r="G3566" i="12" s="1"/>
  <c r="F3567" i="12"/>
  <c r="G3567" i="12" s="1"/>
  <c r="F3568" i="12"/>
  <c r="G3568" i="12" s="1"/>
  <c r="F3569" i="12"/>
  <c r="G3569" i="12" s="1"/>
  <c r="F3570" i="12"/>
  <c r="G3570" i="12" s="1"/>
  <c r="F3571" i="12"/>
  <c r="G3571" i="12" s="1"/>
  <c r="F3572" i="12"/>
  <c r="G3572" i="12" s="1"/>
  <c r="F3573" i="12"/>
  <c r="G3573" i="12" s="1"/>
  <c r="F3574" i="12"/>
  <c r="G3574" i="12" s="1"/>
  <c r="F3575" i="12"/>
  <c r="G3575" i="12" s="1"/>
  <c r="F3576" i="12"/>
  <c r="G3576" i="12" s="1"/>
  <c r="F3577" i="12"/>
  <c r="G3577" i="12" s="1"/>
  <c r="F3578" i="12"/>
  <c r="G3578" i="12" s="1"/>
  <c r="F3579" i="12"/>
  <c r="G3579" i="12" s="1"/>
  <c r="F3580" i="12"/>
  <c r="G3580" i="12" s="1"/>
  <c r="F3581" i="12"/>
  <c r="G3581" i="12" s="1"/>
  <c r="F3582" i="12"/>
  <c r="G3582" i="12" s="1"/>
  <c r="F3583" i="12"/>
  <c r="G3583" i="12" s="1"/>
  <c r="F3584" i="12"/>
  <c r="G3584" i="12" s="1"/>
  <c r="F3585" i="12"/>
  <c r="G3585" i="12" s="1"/>
  <c r="F3586" i="12"/>
  <c r="G3586" i="12" s="1"/>
  <c r="F3587" i="12"/>
  <c r="G3587" i="12" s="1"/>
  <c r="F3588" i="12"/>
  <c r="G3588" i="12" s="1"/>
  <c r="F3589" i="12"/>
  <c r="G3589" i="12" s="1"/>
  <c r="F3590" i="12"/>
  <c r="G3590" i="12" s="1"/>
  <c r="F3591" i="12"/>
  <c r="G3591" i="12" s="1"/>
  <c r="F3592" i="12"/>
  <c r="G3592" i="12" s="1"/>
  <c r="F3593" i="12"/>
  <c r="G3593" i="12" s="1"/>
  <c r="F3594" i="12"/>
  <c r="G3594" i="12" s="1"/>
  <c r="F3595" i="12"/>
  <c r="G3595" i="12" s="1"/>
  <c r="F3596" i="12"/>
  <c r="G3596" i="12" s="1"/>
  <c r="F3597" i="12"/>
  <c r="G3597" i="12" s="1"/>
  <c r="F3598" i="12"/>
  <c r="G3598" i="12" s="1"/>
  <c r="F3599" i="12"/>
  <c r="G3599" i="12" s="1"/>
  <c r="F3600" i="12"/>
  <c r="G3600" i="12" s="1"/>
  <c r="F3601" i="12"/>
  <c r="G3601" i="12" s="1"/>
  <c r="F3602" i="12"/>
  <c r="G3602" i="12" s="1"/>
  <c r="F3603" i="12"/>
  <c r="G3603" i="12" s="1"/>
  <c r="F3604" i="12"/>
  <c r="G3604" i="12" s="1"/>
  <c r="F3605" i="12"/>
  <c r="G3605" i="12" s="1"/>
  <c r="F3606" i="12"/>
  <c r="G3606" i="12" s="1"/>
  <c r="F3607" i="12"/>
  <c r="G3607" i="12" s="1"/>
  <c r="F3608" i="12"/>
  <c r="G3608" i="12" s="1"/>
  <c r="F3609" i="12"/>
  <c r="G3609" i="12" s="1"/>
  <c r="F3610" i="12"/>
  <c r="G3610" i="12" s="1"/>
  <c r="F3611" i="12"/>
  <c r="G3611" i="12" s="1"/>
  <c r="F3612" i="12"/>
  <c r="G3612" i="12" s="1"/>
  <c r="F3613" i="12"/>
  <c r="G3613" i="12" s="1"/>
  <c r="F3614" i="12"/>
  <c r="G3614" i="12" s="1"/>
  <c r="F3615" i="12"/>
  <c r="G3615" i="12" s="1"/>
  <c r="F3616" i="12"/>
  <c r="G3616" i="12" s="1"/>
  <c r="F3617" i="12"/>
  <c r="G3617" i="12" s="1"/>
  <c r="F3618" i="12"/>
  <c r="G3618" i="12" s="1"/>
  <c r="F3619" i="12"/>
  <c r="G3619" i="12" s="1"/>
  <c r="F3620" i="12"/>
  <c r="G3620" i="12" s="1"/>
  <c r="F3621" i="12"/>
  <c r="G3621" i="12" s="1"/>
  <c r="F3622" i="12"/>
  <c r="G3622" i="12" s="1"/>
  <c r="F3623" i="12"/>
  <c r="G3623" i="12" s="1"/>
  <c r="F3624" i="12"/>
  <c r="G3624" i="12" s="1"/>
  <c r="F3625" i="12"/>
  <c r="G3625" i="12" s="1"/>
  <c r="F3626" i="12"/>
  <c r="G3626" i="12" s="1"/>
  <c r="F3627" i="12"/>
  <c r="G3627" i="12" s="1"/>
  <c r="F3628" i="12"/>
  <c r="G3628" i="12" s="1"/>
  <c r="F3629" i="12"/>
  <c r="G3629" i="12" s="1"/>
  <c r="F3630" i="12"/>
  <c r="G3630" i="12" s="1"/>
  <c r="F3631" i="12"/>
  <c r="G3631" i="12" s="1"/>
  <c r="F3632" i="12"/>
  <c r="G3632" i="12" s="1"/>
  <c r="F3633" i="12"/>
  <c r="G3633" i="12" s="1"/>
  <c r="F3634" i="12"/>
  <c r="G3634" i="12" s="1"/>
  <c r="F3635" i="12"/>
  <c r="G3635" i="12" s="1"/>
  <c r="F3636" i="12"/>
  <c r="G3636" i="12" s="1"/>
  <c r="F3637" i="12"/>
  <c r="G3637" i="12" s="1"/>
  <c r="F3638" i="12"/>
  <c r="G3638" i="12" s="1"/>
  <c r="F3639" i="12"/>
  <c r="G3639" i="12" s="1"/>
  <c r="F3640" i="12"/>
  <c r="G3640" i="12" s="1"/>
  <c r="F3641" i="12"/>
  <c r="G3641" i="12" s="1"/>
  <c r="F3642" i="12"/>
  <c r="G3642" i="12" s="1"/>
  <c r="F3643" i="12"/>
  <c r="G3643" i="12" s="1"/>
  <c r="F3644" i="12"/>
  <c r="G3644" i="12" s="1"/>
  <c r="F3645" i="12"/>
  <c r="G3645" i="12" s="1"/>
  <c r="F3646" i="12"/>
  <c r="G3646" i="12" s="1"/>
  <c r="F3647" i="12"/>
  <c r="G3647" i="12" s="1"/>
  <c r="F3648" i="12"/>
  <c r="G3648" i="12" s="1"/>
  <c r="F3649" i="12"/>
  <c r="G3649" i="12" s="1"/>
  <c r="F3650" i="12"/>
  <c r="G3650" i="12" s="1"/>
  <c r="F3651" i="12"/>
  <c r="G3651" i="12" s="1"/>
  <c r="F3652" i="12"/>
  <c r="G3652" i="12" s="1"/>
  <c r="F3653" i="12"/>
  <c r="G3653" i="12" s="1"/>
  <c r="F3654" i="12"/>
  <c r="G3654" i="12" s="1"/>
  <c r="F3655" i="12"/>
  <c r="G3655" i="12" s="1"/>
  <c r="F3656" i="12"/>
  <c r="G3656" i="12" s="1"/>
  <c r="F3657" i="12"/>
  <c r="G3657" i="12" s="1"/>
  <c r="F3658" i="12"/>
  <c r="G3658" i="12" s="1"/>
  <c r="F3659" i="12"/>
  <c r="G3659" i="12" s="1"/>
  <c r="F3660" i="12"/>
  <c r="G3660" i="12" s="1"/>
  <c r="F3661" i="12"/>
  <c r="G3661" i="12" s="1"/>
  <c r="F3662" i="12"/>
  <c r="G3662" i="12" s="1"/>
  <c r="F3663" i="12"/>
  <c r="G3663" i="12" s="1"/>
  <c r="F3664" i="12"/>
  <c r="G3664" i="12" s="1"/>
  <c r="F3665" i="12"/>
  <c r="G3665" i="12" s="1"/>
  <c r="F3666" i="12"/>
  <c r="G3666" i="12" s="1"/>
  <c r="F3667" i="12"/>
  <c r="G3667" i="12" s="1"/>
  <c r="F3668" i="12"/>
  <c r="G3668" i="12" s="1"/>
  <c r="F3669" i="12"/>
  <c r="G3669" i="12" s="1"/>
  <c r="F3670" i="12"/>
  <c r="G3670" i="12" s="1"/>
  <c r="F3671" i="12"/>
  <c r="G3671" i="12" s="1"/>
  <c r="F3672" i="12"/>
  <c r="G3672" i="12" s="1"/>
  <c r="F3673" i="12"/>
  <c r="G3673" i="12" s="1"/>
  <c r="F3674" i="12"/>
  <c r="G3674" i="12" s="1"/>
  <c r="F3675" i="12"/>
  <c r="G3675" i="12" s="1"/>
  <c r="F3676" i="12"/>
  <c r="G3676" i="12" s="1"/>
  <c r="F3677" i="12"/>
  <c r="G3677" i="12" s="1"/>
  <c r="F3678" i="12"/>
  <c r="G3678" i="12" s="1"/>
  <c r="F3679" i="12"/>
  <c r="G3679" i="12" s="1"/>
  <c r="F3680" i="12"/>
  <c r="G3680" i="12" s="1"/>
  <c r="F3681" i="12"/>
  <c r="G3681" i="12" s="1"/>
  <c r="F3682" i="12"/>
  <c r="G3682" i="12" s="1"/>
  <c r="F3683" i="12"/>
  <c r="G3683" i="12" s="1"/>
  <c r="F3684" i="12"/>
  <c r="G3684" i="12" s="1"/>
  <c r="F3685" i="12"/>
  <c r="G3685" i="12" s="1"/>
  <c r="F3686" i="12"/>
  <c r="G3686" i="12" s="1"/>
  <c r="F3687" i="12"/>
  <c r="G3687" i="12" s="1"/>
  <c r="F3688" i="12"/>
  <c r="G3688" i="12" s="1"/>
  <c r="F3689" i="12"/>
  <c r="G3689" i="12" s="1"/>
  <c r="F3690" i="12"/>
  <c r="G3690" i="12" s="1"/>
  <c r="F3691" i="12"/>
  <c r="G3691" i="12" s="1"/>
  <c r="F3692" i="12"/>
  <c r="G3692" i="12" s="1"/>
  <c r="F3693" i="12"/>
  <c r="G3693" i="12" s="1"/>
  <c r="F3694" i="12"/>
  <c r="G3694" i="12" s="1"/>
  <c r="F3695" i="12"/>
  <c r="G3695" i="12" s="1"/>
  <c r="F3696" i="12"/>
  <c r="G3696" i="12" s="1"/>
  <c r="F3697" i="12"/>
  <c r="G3697" i="12" s="1"/>
  <c r="F3698" i="12"/>
  <c r="G3698" i="12" s="1"/>
  <c r="F3699" i="12"/>
  <c r="G3699" i="12" s="1"/>
  <c r="F3700" i="12"/>
  <c r="G3700" i="12" s="1"/>
  <c r="F3701" i="12"/>
  <c r="G3701" i="12" s="1"/>
  <c r="F3702" i="12"/>
  <c r="G3702" i="12" s="1"/>
  <c r="F3703" i="12"/>
  <c r="G3703" i="12" s="1"/>
  <c r="F3704" i="12"/>
  <c r="G3704" i="12" s="1"/>
  <c r="F3705" i="12"/>
  <c r="G3705" i="12" s="1"/>
  <c r="F3706" i="12"/>
  <c r="G3706" i="12" s="1"/>
  <c r="F3707" i="12"/>
  <c r="G3707" i="12" s="1"/>
  <c r="F3708" i="12"/>
  <c r="G3708" i="12" s="1"/>
  <c r="F3709" i="12"/>
  <c r="G3709" i="12" s="1"/>
  <c r="F3710" i="12"/>
  <c r="G3710" i="12" s="1"/>
  <c r="F3711" i="12"/>
  <c r="G3711" i="12" s="1"/>
  <c r="F3712" i="12"/>
  <c r="G3712" i="12" s="1"/>
  <c r="F3713" i="12"/>
  <c r="G3713" i="12" s="1"/>
  <c r="F3714" i="12"/>
  <c r="G3714" i="12" s="1"/>
  <c r="F3715" i="12"/>
  <c r="G3715" i="12" s="1"/>
  <c r="F3716" i="12"/>
  <c r="G3716" i="12" s="1"/>
  <c r="F3717" i="12"/>
  <c r="G3717" i="12" s="1"/>
  <c r="F3718" i="12"/>
  <c r="G3718" i="12" s="1"/>
  <c r="F3719" i="12"/>
  <c r="G3719" i="12" s="1"/>
  <c r="F3720" i="12"/>
  <c r="G3720" i="12" s="1"/>
  <c r="F3721" i="12"/>
  <c r="G3721" i="12" s="1"/>
  <c r="F3722" i="12"/>
  <c r="G3722" i="12" s="1"/>
  <c r="F3723" i="12"/>
  <c r="G3723" i="12" s="1"/>
  <c r="F3724" i="12"/>
  <c r="G3724" i="12" s="1"/>
  <c r="F3725" i="12"/>
  <c r="G3725" i="12" s="1"/>
  <c r="F3726" i="12"/>
  <c r="G3726" i="12" s="1"/>
  <c r="F3727" i="12"/>
  <c r="G3727" i="12" s="1"/>
  <c r="F3728" i="12"/>
  <c r="G3728" i="12" s="1"/>
  <c r="F3729" i="12"/>
  <c r="G3729" i="12" s="1"/>
  <c r="F3730" i="12"/>
  <c r="G3730" i="12" s="1"/>
  <c r="F3731" i="12"/>
  <c r="G3731" i="12" s="1"/>
  <c r="F3732" i="12"/>
  <c r="G3732" i="12" s="1"/>
  <c r="F3733" i="12"/>
  <c r="G3733" i="12" s="1"/>
  <c r="F3734" i="12"/>
  <c r="G3734" i="12" s="1"/>
  <c r="F3735" i="12"/>
  <c r="G3735" i="12" s="1"/>
  <c r="F3736" i="12"/>
  <c r="G3736" i="12" s="1"/>
  <c r="F3737" i="12"/>
  <c r="G3737" i="12" s="1"/>
  <c r="F3738" i="12"/>
  <c r="G3738" i="12" s="1"/>
  <c r="F3739" i="12"/>
  <c r="G3739" i="12" s="1"/>
  <c r="F3740" i="12"/>
  <c r="G3740" i="12" s="1"/>
  <c r="F3741" i="12"/>
  <c r="G3741" i="12" s="1"/>
  <c r="F3742" i="12"/>
  <c r="G3742" i="12" s="1"/>
  <c r="F3743" i="12"/>
  <c r="G3743" i="12" s="1"/>
  <c r="F3744" i="12"/>
  <c r="G3744" i="12" s="1"/>
  <c r="F3745" i="12"/>
  <c r="G3745" i="12" s="1"/>
  <c r="F3746" i="12"/>
  <c r="G3746" i="12" s="1"/>
  <c r="F3747" i="12"/>
  <c r="G3747" i="12" s="1"/>
  <c r="F3748" i="12"/>
  <c r="G3748" i="12" s="1"/>
  <c r="F3749" i="12"/>
  <c r="G3749" i="12" s="1"/>
  <c r="F3750" i="12"/>
  <c r="G3750" i="12" s="1"/>
  <c r="F3751" i="12"/>
  <c r="G3751" i="12" s="1"/>
  <c r="F3752" i="12"/>
  <c r="G3752" i="12" s="1"/>
  <c r="F3753" i="12"/>
  <c r="G3753" i="12" s="1"/>
  <c r="F3754" i="12"/>
  <c r="G3754" i="12" s="1"/>
  <c r="F3755" i="12"/>
  <c r="G3755" i="12" s="1"/>
  <c r="F3756" i="12"/>
  <c r="G3756" i="12" s="1"/>
  <c r="F3757" i="12"/>
  <c r="G3757" i="12" s="1"/>
  <c r="F3758" i="12"/>
  <c r="G3758" i="12" s="1"/>
  <c r="F3759" i="12"/>
  <c r="G3759" i="12" s="1"/>
  <c r="F3760" i="12"/>
  <c r="G3760" i="12" s="1"/>
  <c r="F3761" i="12"/>
  <c r="G3761" i="12" s="1"/>
  <c r="F3762" i="12"/>
  <c r="G3762" i="12" s="1"/>
  <c r="F3763" i="12"/>
  <c r="G3763" i="12" s="1"/>
  <c r="F3764" i="12"/>
  <c r="G3764" i="12" s="1"/>
  <c r="F3765" i="12"/>
  <c r="G3765" i="12" s="1"/>
  <c r="F3766" i="12"/>
  <c r="G3766" i="12" s="1"/>
  <c r="F3767" i="12"/>
  <c r="G3767" i="12" s="1"/>
  <c r="F3768" i="12"/>
  <c r="G3768" i="12" s="1"/>
  <c r="F3769" i="12"/>
  <c r="G3769" i="12" s="1"/>
  <c r="F3770" i="12"/>
  <c r="G3770" i="12" s="1"/>
  <c r="F3771" i="12"/>
  <c r="G3771" i="12" s="1"/>
  <c r="F3772" i="12"/>
  <c r="G3772" i="12" s="1"/>
  <c r="F3773" i="12"/>
  <c r="G3773" i="12" s="1"/>
  <c r="F3774" i="12"/>
  <c r="G3774" i="12" s="1"/>
  <c r="F3775" i="12"/>
  <c r="G3775" i="12" s="1"/>
  <c r="F3776" i="12"/>
  <c r="G3776" i="12" s="1"/>
  <c r="F3777" i="12"/>
  <c r="G3777" i="12" s="1"/>
  <c r="F3778" i="12"/>
  <c r="G3778" i="12" s="1"/>
  <c r="F3779" i="12"/>
  <c r="G3779" i="12" s="1"/>
  <c r="F3780" i="12"/>
  <c r="G3780" i="12" s="1"/>
  <c r="F3781" i="12"/>
  <c r="G3781" i="12" s="1"/>
  <c r="F3782" i="12"/>
  <c r="G3782" i="12" s="1"/>
  <c r="F3783" i="12"/>
  <c r="G3783" i="12" s="1"/>
  <c r="F3784" i="12"/>
  <c r="G3784" i="12" s="1"/>
  <c r="F3785" i="12"/>
  <c r="G3785" i="12" s="1"/>
  <c r="F3786" i="12"/>
  <c r="G3786" i="12" s="1"/>
  <c r="F3787" i="12"/>
  <c r="G3787" i="12" s="1"/>
  <c r="F3788" i="12"/>
  <c r="G3788" i="12" s="1"/>
  <c r="F3789" i="12"/>
  <c r="G3789" i="12" s="1"/>
  <c r="F3790" i="12"/>
  <c r="G3790" i="12" s="1"/>
  <c r="F3791" i="12"/>
  <c r="G3791" i="12" s="1"/>
  <c r="F3792" i="12"/>
  <c r="G3792" i="12" s="1"/>
  <c r="F3793" i="12"/>
  <c r="G3793" i="12" s="1"/>
  <c r="F3794" i="12"/>
  <c r="G3794" i="12" s="1"/>
  <c r="F3795" i="12"/>
  <c r="G3795" i="12" s="1"/>
  <c r="F3796" i="12"/>
  <c r="G3796" i="12" s="1"/>
  <c r="F3797" i="12"/>
  <c r="G3797" i="12" s="1"/>
  <c r="F3798" i="12"/>
  <c r="G3798" i="12" s="1"/>
  <c r="F3799" i="12"/>
  <c r="G3799" i="12" s="1"/>
  <c r="F3800" i="12"/>
  <c r="G3800" i="12" s="1"/>
  <c r="F3801" i="12"/>
  <c r="G3801" i="12" s="1"/>
  <c r="F3802" i="12"/>
  <c r="G3802" i="12" s="1"/>
  <c r="F3803" i="12"/>
  <c r="G3803" i="12" s="1"/>
  <c r="F3804" i="12"/>
  <c r="G3804" i="12" s="1"/>
  <c r="F3805" i="12"/>
  <c r="G3805" i="12" s="1"/>
  <c r="F3806" i="12"/>
  <c r="G3806" i="12" s="1"/>
  <c r="F3807" i="12"/>
  <c r="G3807" i="12" s="1"/>
  <c r="F3808" i="12"/>
  <c r="G3808" i="12" s="1"/>
  <c r="F3809" i="12"/>
  <c r="G3809" i="12" s="1"/>
  <c r="F3810" i="12"/>
  <c r="G3810" i="12" s="1"/>
  <c r="F3811" i="12"/>
  <c r="G3811" i="12" s="1"/>
  <c r="F3812" i="12"/>
  <c r="G3812" i="12" s="1"/>
  <c r="F3813" i="12"/>
  <c r="G3813" i="12" s="1"/>
  <c r="F3814" i="12"/>
  <c r="G3814" i="12" s="1"/>
  <c r="F3815" i="12"/>
  <c r="G3815" i="12" s="1"/>
  <c r="F3816" i="12"/>
  <c r="G3816" i="12" s="1"/>
  <c r="F3817" i="12"/>
  <c r="G3817" i="12" s="1"/>
  <c r="F3818" i="12"/>
  <c r="G3818" i="12" s="1"/>
  <c r="F3819" i="12"/>
  <c r="G3819" i="12" s="1"/>
  <c r="F3820" i="12"/>
  <c r="G3820" i="12" s="1"/>
  <c r="F3821" i="12"/>
  <c r="G3821" i="12" s="1"/>
  <c r="F3822" i="12"/>
  <c r="G3822" i="12" s="1"/>
  <c r="F3823" i="12"/>
  <c r="G3823" i="12" s="1"/>
  <c r="F3824" i="12"/>
  <c r="G3824" i="12" s="1"/>
  <c r="F3825" i="12"/>
  <c r="G3825" i="12" s="1"/>
  <c r="F3826" i="12"/>
  <c r="G3826" i="12" s="1"/>
  <c r="F3827" i="12"/>
  <c r="G3827" i="12" s="1"/>
  <c r="F3828" i="12"/>
  <c r="G3828" i="12" s="1"/>
  <c r="F3829" i="12"/>
  <c r="G3829" i="12" s="1"/>
  <c r="F3830" i="12"/>
  <c r="G3830" i="12" s="1"/>
  <c r="F3831" i="12"/>
  <c r="G3831" i="12" s="1"/>
  <c r="F3832" i="12"/>
  <c r="G3832" i="12" s="1"/>
  <c r="F3833" i="12"/>
  <c r="G3833" i="12" s="1"/>
  <c r="F3834" i="12"/>
  <c r="G3834" i="12" s="1"/>
  <c r="F3835" i="12"/>
  <c r="G3835" i="12" s="1"/>
  <c r="F3836" i="12"/>
  <c r="G3836" i="12" s="1"/>
  <c r="F3837" i="12"/>
  <c r="G3837" i="12" s="1"/>
  <c r="F3838" i="12"/>
  <c r="G3838" i="12" s="1"/>
  <c r="F3839" i="12"/>
  <c r="G3839" i="12" s="1"/>
  <c r="F3840" i="12"/>
  <c r="G3840" i="12" s="1"/>
  <c r="F3841" i="12"/>
  <c r="G3841" i="12" s="1"/>
  <c r="F3842" i="12"/>
  <c r="G3842" i="12" s="1"/>
  <c r="F3843" i="12"/>
  <c r="G3843" i="12" s="1"/>
  <c r="F3844" i="12"/>
  <c r="G3844" i="12" s="1"/>
  <c r="F3845" i="12"/>
  <c r="G3845" i="12" s="1"/>
  <c r="F3846" i="12"/>
  <c r="G3846" i="12" s="1"/>
  <c r="F3847" i="12"/>
  <c r="G3847" i="12" s="1"/>
  <c r="F3848" i="12"/>
  <c r="G3848" i="12" s="1"/>
  <c r="F3849" i="12"/>
  <c r="G3849" i="12" s="1"/>
  <c r="F3850" i="12"/>
  <c r="G3850" i="12" s="1"/>
  <c r="F3851" i="12"/>
  <c r="G3851" i="12" s="1"/>
  <c r="F3852" i="12"/>
  <c r="G3852" i="12" s="1"/>
  <c r="F3853" i="12"/>
  <c r="G3853" i="12" s="1"/>
  <c r="F3854" i="12"/>
  <c r="G3854" i="12" s="1"/>
  <c r="F3855" i="12"/>
  <c r="G3855" i="12" s="1"/>
  <c r="F3856" i="12"/>
  <c r="G3856" i="12" s="1"/>
  <c r="F3857" i="12"/>
  <c r="G3857" i="12" s="1"/>
  <c r="F3858" i="12"/>
  <c r="G3858" i="12" s="1"/>
  <c r="F3859" i="12"/>
  <c r="G3859" i="12" s="1"/>
  <c r="F3860" i="12"/>
  <c r="G3860" i="12" s="1"/>
  <c r="F3861" i="12"/>
  <c r="G3861" i="12" s="1"/>
  <c r="F3862" i="12"/>
  <c r="G3862" i="12" s="1"/>
  <c r="F3863" i="12"/>
  <c r="G3863" i="12" s="1"/>
  <c r="F3864" i="12"/>
  <c r="G3864" i="12" s="1"/>
  <c r="F3865" i="12"/>
  <c r="G3865" i="12" s="1"/>
  <c r="F3866" i="12"/>
  <c r="G3866" i="12" s="1"/>
  <c r="F3867" i="12"/>
  <c r="G3867" i="12" s="1"/>
  <c r="F3868" i="12"/>
  <c r="G3868" i="12" s="1"/>
  <c r="F3869" i="12"/>
  <c r="G3869" i="12" s="1"/>
  <c r="F3870" i="12"/>
  <c r="G3870" i="12" s="1"/>
  <c r="F3871" i="12"/>
  <c r="G3871" i="12" s="1"/>
  <c r="F3872" i="12"/>
  <c r="G3872" i="12" s="1"/>
  <c r="F3873" i="12"/>
  <c r="G3873" i="12" s="1"/>
  <c r="F3874" i="12"/>
  <c r="G3874" i="12" s="1"/>
  <c r="F3875" i="12"/>
  <c r="G3875" i="12" s="1"/>
  <c r="F3876" i="12"/>
  <c r="G3876" i="12" s="1"/>
  <c r="F3877" i="12"/>
  <c r="G3877" i="12" s="1"/>
  <c r="F3878" i="12"/>
  <c r="G3878" i="12" s="1"/>
  <c r="F3879" i="12"/>
  <c r="G3879" i="12" s="1"/>
  <c r="F3880" i="12"/>
  <c r="G3880" i="12" s="1"/>
  <c r="F3881" i="12"/>
  <c r="G3881" i="12" s="1"/>
  <c r="F3882" i="12"/>
  <c r="G3882" i="12" s="1"/>
  <c r="F3883" i="12"/>
  <c r="G3883" i="12" s="1"/>
  <c r="F3884" i="12"/>
  <c r="G3884" i="12" s="1"/>
  <c r="F3885" i="12"/>
  <c r="G3885" i="12" s="1"/>
  <c r="F3886" i="12"/>
  <c r="G3886" i="12" s="1"/>
  <c r="F3887" i="12"/>
  <c r="G3887" i="12" s="1"/>
  <c r="F3888" i="12"/>
  <c r="G3888" i="12" s="1"/>
  <c r="F3889" i="12"/>
  <c r="G3889" i="12" s="1"/>
  <c r="F3890" i="12"/>
  <c r="G3890" i="12" s="1"/>
  <c r="F3891" i="12"/>
  <c r="G3891" i="12" s="1"/>
  <c r="F3892" i="12"/>
  <c r="G3892" i="12" s="1"/>
  <c r="F3893" i="12"/>
  <c r="G3893" i="12" s="1"/>
  <c r="F3894" i="12"/>
  <c r="G3894" i="12" s="1"/>
  <c r="F3895" i="12"/>
  <c r="G3895" i="12" s="1"/>
  <c r="F3896" i="12"/>
  <c r="G3896" i="12" s="1"/>
  <c r="F3897" i="12"/>
  <c r="G3897" i="12" s="1"/>
  <c r="F3898" i="12"/>
  <c r="G3898" i="12" s="1"/>
  <c r="F3899" i="12"/>
  <c r="G3899" i="12" s="1"/>
  <c r="F3900" i="12"/>
  <c r="G3900" i="12" s="1"/>
  <c r="F3901" i="12"/>
  <c r="G3901" i="12" s="1"/>
  <c r="F3902" i="12"/>
  <c r="G3902" i="12" s="1"/>
  <c r="F3903" i="12"/>
  <c r="G3903" i="12" s="1"/>
  <c r="F3904" i="12"/>
  <c r="G3904" i="12" s="1"/>
  <c r="F3905" i="12"/>
  <c r="G3905" i="12" s="1"/>
  <c r="F3906" i="12"/>
  <c r="G3906" i="12" s="1"/>
  <c r="F3907" i="12"/>
  <c r="G3907" i="12" s="1"/>
  <c r="F3908" i="12"/>
  <c r="G3908" i="12" s="1"/>
  <c r="F3909" i="12"/>
  <c r="G3909" i="12" s="1"/>
  <c r="F3910" i="12"/>
  <c r="G3910" i="12" s="1"/>
  <c r="F3911" i="12"/>
  <c r="G3911" i="12" s="1"/>
  <c r="F3912" i="12"/>
  <c r="G3912" i="12" s="1"/>
  <c r="F3913" i="12"/>
  <c r="G3913" i="12" s="1"/>
  <c r="F3914" i="12"/>
  <c r="G3914" i="12" s="1"/>
  <c r="F3915" i="12"/>
  <c r="G3915" i="12" s="1"/>
  <c r="F3916" i="12"/>
  <c r="G3916" i="12" s="1"/>
  <c r="F3917" i="12"/>
  <c r="G3917" i="12" s="1"/>
  <c r="F3918" i="12"/>
  <c r="G3918" i="12" s="1"/>
  <c r="F3919" i="12"/>
  <c r="G3919" i="12" s="1"/>
  <c r="F3920" i="12"/>
  <c r="G3920" i="12" s="1"/>
  <c r="F3921" i="12"/>
  <c r="G3921" i="12" s="1"/>
  <c r="F3922" i="12"/>
  <c r="G3922" i="12" s="1"/>
  <c r="F3923" i="12"/>
  <c r="G3923" i="12" s="1"/>
  <c r="F3924" i="12"/>
  <c r="G3924" i="12" s="1"/>
  <c r="F3925" i="12"/>
  <c r="G3925" i="12" s="1"/>
  <c r="F3926" i="12"/>
  <c r="G3926" i="12" s="1"/>
  <c r="F3927" i="12"/>
  <c r="G3927" i="12" s="1"/>
  <c r="F3928" i="12"/>
  <c r="G3928" i="12" s="1"/>
  <c r="F3929" i="12"/>
  <c r="G3929" i="12" s="1"/>
  <c r="F3930" i="12"/>
  <c r="G3930" i="12" s="1"/>
  <c r="F3931" i="12"/>
  <c r="G3931" i="12" s="1"/>
  <c r="F3932" i="12"/>
  <c r="G3932" i="12" s="1"/>
  <c r="F3933" i="12"/>
  <c r="G3933" i="12" s="1"/>
  <c r="F3934" i="12"/>
  <c r="G3934" i="12" s="1"/>
  <c r="F3935" i="12"/>
  <c r="G3935" i="12" s="1"/>
  <c r="F3936" i="12"/>
  <c r="G3936" i="12" s="1"/>
  <c r="F3937" i="12"/>
  <c r="G3937" i="12" s="1"/>
  <c r="F3938" i="12"/>
  <c r="G3938" i="12" s="1"/>
  <c r="F3939" i="12"/>
  <c r="G3939" i="12" s="1"/>
  <c r="F3940" i="12"/>
  <c r="G3940" i="12" s="1"/>
  <c r="F3941" i="12"/>
  <c r="G3941" i="12" s="1"/>
  <c r="F3942" i="12"/>
  <c r="G3942" i="12" s="1"/>
  <c r="F3943" i="12"/>
  <c r="G3943" i="12" s="1"/>
  <c r="F3944" i="12"/>
  <c r="G3944" i="12" s="1"/>
  <c r="F3945" i="12"/>
  <c r="G3945" i="12" s="1"/>
  <c r="F3946" i="12"/>
  <c r="G3946" i="12" s="1"/>
  <c r="F3947" i="12"/>
  <c r="G3947" i="12" s="1"/>
  <c r="F3948" i="12"/>
  <c r="G3948" i="12" s="1"/>
  <c r="F3949" i="12"/>
  <c r="G3949" i="12" s="1"/>
  <c r="F3950" i="12"/>
  <c r="G3950" i="12" s="1"/>
  <c r="F3951" i="12"/>
  <c r="G3951" i="12" s="1"/>
  <c r="F3952" i="12"/>
  <c r="G3952" i="12" s="1"/>
  <c r="F3953" i="12"/>
  <c r="G3953" i="12" s="1"/>
  <c r="F3954" i="12"/>
  <c r="G3954" i="12" s="1"/>
  <c r="F3955" i="12"/>
  <c r="G3955" i="12" s="1"/>
  <c r="F3956" i="12"/>
  <c r="G3956" i="12" s="1"/>
  <c r="F3957" i="12"/>
  <c r="G3957" i="12" s="1"/>
  <c r="F3958" i="12"/>
  <c r="G3958" i="12" s="1"/>
  <c r="F3959" i="12"/>
  <c r="G3959" i="12" s="1"/>
  <c r="F3960" i="12"/>
  <c r="G3960" i="12" s="1"/>
  <c r="F3961" i="12"/>
  <c r="G3961" i="12" s="1"/>
  <c r="F3962" i="12"/>
  <c r="G3962" i="12" s="1"/>
  <c r="F3963" i="12"/>
  <c r="G3963" i="12" s="1"/>
  <c r="F3964" i="12"/>
  <c r="G3964" i="12" s="1"/>
  <c r="F3965" i="12"/>
  <c r="G3965" i="12" s="1"/>
  <c r="F3966" i="12"/>
  <c r="G3966" i="12" s="1"/>
  <c r="F3967" i="12"/>
  <c r="G3967" i="12" s="1"/>
  <c r="F3968" i="12"/>
  <c r="G3968" i="12" s="1"/>
  <c r="F3969" i="12"/>
  <c r="G3969" i="12" s="1"/>
  <c r="F3970" i="12"/>
  <c r="G3970" i="12" s="1"/>
  <c r="F3971" i="12"/>
  <c r="G3971" i="12" s="1"/>
  <c r="F3972" i="12"/>
  <c r="G3972" i="12" s="1"/>
  <c r="F3973" i="12"/>
  <c r="G3973" i="12" s="1"/>
  <c r="F3974" i="12"/>
  <c r="G3974" i="12" s="1"/>
  <c r="F3975" i="12"/>
  <c r="G3975" i="12" s="1"/>
  <c r="F3976" i="12"/>
  <c r="G3976" i="12" s="1"/>
  <c r="F3977" i="12"/>
  <c r="G3977" i="12" s="1"/>
  <c r="F3978" i="12"/>
  <c r="G3978" i="12" s="1"/>
  <c r="F3979" i="12"/>
  <c r="G3979" i="12" s="1"/>
  <c r="F3980" i="12"/>
  <c r="G3980" i="12" s="1"/>
  <c r="F3981" i="12"/>
  <c r="G3981" i="12" s="1"/>
  <c r="F3982" i="12"/>
  <c r="G3982" i="12" s="1"/>
  <c r="F3983" i="12"/>
  <c r="G3983" i="12" s="1"/>
  <c r="F3984" i="12"/>
  <c r="G3984" i="12" s="1"/>
  <c r="F3985" i="12"/>
  <c r="G3985" i="12" s="1"/>
  <c r="F3986" i="12"/>
  <c r="G3986" i="12" s="1"/>
  <c r="F3987" i="12"/>
  <c r="G3987" i="12" s="1"/>
  <c r="F3988" i="12"/>
  <c r="G3988" i="12" s="1"/>
  <c r="F3989" i="12"/>
  <c r="G3989" i="12" s="1"/>
  <c r="F3990" i="12"/>
  <c r="G3990" i="12" s="1"/>
  <c r="F3991" i="12"/>
  <c r="G3991" i="12" s="1"/>
  <c r="F3992" i="12"/>
  <c r="G3992" i="12" s="1"/>
  <c r="F3993" i="12"/>
  <c r="G3993" i="12" s="1"/>
  <c r="F3994" i="12"/>
  <c r="G3994" i="12" s="1"/>
  <c r="F3995" i="12"/>
  <c r="G3995" i="12" s="1"/>
  <c r="F3996" i="12"/>
  <c r="G3996" i="12" s="1"/>
  <c r="F3997" i="12"/>
  <c r="G3997" i="12" s="1"/>
  <c r="F3998" i="12"/>
  <c r="G3998" i="12" s="1"/>
  <c r="F3999" i="12"/>
  <c r="G3999" i="12" s="1"/>
  <c r="F4000" i="12"/>
  <c r="G4000" i="12" s="1"/>
  <c r="F4001" i="12"/>
  <c r="G4001" i="12" s="1"/>
  <c r="F4002" i="12"/>
  <c r="G4002" i="12" s="1"/>
  <c r="F4003" i="12"/>
  <c r="G4003" i="12" s="1"/>
  <c r="F4004" i="12"/>
  <c r="G4004" i="12" s="1"/>
  <c r="F4005" i="12"/>
  <c r="G4005" i="12" s="1"/>
  <c r="F4006" i="12"/>
  <c r="G4006" i="12" s="1"/>
  <c r="F4007" i="12"/>
  <c r="G4007" i="12" s="1"/>
  <c r="F4008" i="12"/>
  <c r="G4008" i="12" s="1"/>
  <c r="F4009" i="12"/>
  <c r="G4009" i="12" s="1"/>
  <c r="F4010" i="12"/>
  <c r="G4010" i="12" s="1"/>
  <c r="F4011" i="12"/>
  <c r="G4011" i="12" s="1"/>
  <c r="F4012" i="12"/>
  <c r="G4012" i="12" s="1"/>
  <c r="F4013" i="12"/>
  <c r="G4013" i="12" s="1"/>
  <c r="F4014" i="12"/>
  <c r="G4014" i="12" s="1"/>
  <c r="F4015" i="12"/>
  <c r="G4015" i="12" s="1"/>
  <c r="F4016" i="12"/>
  <c r="G4016" i="12" s="1"/>
  <c r="F4017" i="12"/>
  <c r="G4017" i="12" s="1"/>
  <c r="F4018" i="12"/>
  <c r="G4018" i="12" s="1"/>
  <c r="F4019" i="12"/>
  <c r="G4019" i="12" s="1"/>
  <c r="F4020" i="12"/>
  <c r="G4020" i="12" s="1"/>
  <c r="F4021" i="12"/>
  <c r="G4021" i="12" s="1"/>
  <c r="F4022" i="12"/>
  <c r="G4022" i="12" s="1"/>
  <c r="F4023" i="12"/>
  <c r="G4023" i="12" s="1"/>
  <c r="F4024" i="12"/>
  <c r="G4024" i="12" s="1"/>
  <c r="F4025" i="12"/>
  <c r="G4025" i="12" s="1"/>
  <c r="F4026" i="12"/>
  <c r="G4026" i="12" s="1"/>
  <c r="F4027" i="12"/>
  <c r="G4027" i="12" s="1"/>
  <c r="F4028" i="12"/>
  <c r="G4028" i="12" s="1"/>
  <c r="F4029" i="12"/>
  <c r="G4029" i="12" s="1"/>
  <c r="F4030" i="12"/>
  <c r="G4030" i="12" s="1"/>
  <c r="F4031" i="12"/>
  <c r="G4031" i="12" s="1"/>
  <c r="F4032" i="12"/>
  <c r="G4032" i="12" s="1"/>
  <c r="F4033" i="12"/>
  <c r="G4033" i="12" s="1"/>
  <c r="F4034" i="12"/>
  <c r="G4034" i="12" s="1"/>
  <c r="F4035" i="12"/>
  <c r="G4035" i="12" s="1"/>
  <c r="F4036" i="12"/>
  <c r="G4036" i="12" s="1"/>
  <c r="F4037" i="12"/>
  <c r="G4037" i="12" s="1"/>
  <c r="F4038" i="12"/>
  <c r="G4038" i="12" s="1"/>
  <c r="F4039" i="12"/>
  <c r="G4039" i="12" s="1"/>
  <c r="F4040" i="12"/>
  <c r="G4040" i="12" s="1"/>
  <c r="F4041" i="12"/>
  <c r="G4041" i="12" s="1"/>
  <c r="F4042" i="12"/>
  <c r="G4042" i="12" s="1"/>
  <c r="F4043" i="12"/>
  <c r="G4043" i="12" s="1"/>
  <c r="F4044" i="12"/>
  <c r="G4044" i="12" s="1"/>
  <c r="F4045" i="12"/>
  <c r="G4045" i="12" s="1"/>
  <c r="F4046" i="12"/>
  <c r="G4046" i="12" s="1"/>
  <c r="F4047" i="12"/>
  <c r="G4047" i="12" s="1"/>
  <c r="F4048" i="12"/>
  <c r="G4048" i="12" s="1"/>
  <c r="F4049" i="12"/>
  <c r="G4049" i="12" s="1"/>
  <c r="F4050" i="12"/>
  <c r="G4050" i="12" s="1"/>
  <c r="F4051" i="12"/>
  <c r="G4051" i="12" s="1"/>
  <c r="F4052" i="12"/>
  <c r="G4052" i="12" s="1"/>
  <c r="F4053" i="12"/>
  <c r="G4053" i="12" s="1"/>
  <c r="F4054" i="12"/>
  <c r="G4054" i="12" s="1"/>
  <c r="F4055" i="12"/>
  <c r="G4055" i="12" s="1"/>
  <c r="F4056" i="12"/>
  <c r="G4056" i="12" s="1"/>
  <c r="F4057" i="12"/>
  <c r="G4057" i="12" s="1"/>
  <c r="F4058" i="12"/>
  <c r="G4058" i="12" s="1"/>
  <c r="F4059" i="12"/>
  <c r="G4059" i="12" s="1"/>
  <c r="F4060" i="12"/>
  <c r="G4060" i="12" s="1"/>
  <c r="F4061" i="12"/>
  <c r="G4061" i="12" s="1"/>
  <c r="F4062" i="12"/>
  <c r="G4062" i="12" s="1"/>
  <c r="F4063" i="12"/>
  <c r="G4063" i="12" s="1"/>
  <c r="F4064" i="12"/>
  <c r="G4064" i="12" s="1"/>
  <c r="F4065" i="12"/>
  <c r="G4065" i="12" s="1"/>
  <c r="F4066" i="12"/>
  <c r="G4066" i="12" s="1"/>
  <c r="F4067" i="12"/>
  <c r="G4067" i="12" s="1"/>
  <c r="F4068" i="12"/>
  <c r="G4068" i="12" s="1"/>
  <c r="F4069" i="12"/>
  <c r="G4069" i="12" s="1"/>
  <c r="F4070" i="12"/>
  <c r="G4070" i="12" s="1"/>
  <c r="F4071" i="12"/>
  <c r="G4071" i="12" s="1"/>
  <c r="F4072" i="12"/>
  <c r="G4072" i="12" s="1"/>
  <c r="F4073" i="12"/>
  <c r="G4073" i="12" s="1"/>
  <c r="F4074" i="12"/>
  <c r="G4074" i="12" s="1"/>
  <c r="F4075" i="12"/>
  <c r="G4075" i="12" s="1"/>
  <c r="F4076" i="12"/>
  <c r="G4076" i="12" s="1"/>
  <c r="F4077" i="12"/>
  <c r="G4077" i="12" s="1"/>
  <c r="F4078" i="12"/>
  <c r="G4078" i="12" s="1"/>
  <c r="F4079" i="12"/>
  <c r="G4079" i="12" s="1"/>
  <c r="F4080" i="12"/>
  <c r="G4080" i="12" s="1"/>
  <c r="F4081" i="12"/>
  <c r="G4081" i="12" s="1"/>
  <c r="F4082" i="12"/>
  <c r="G4082" i="12" s="1"/>
  <c r="F4083" i="12"/>
  <c r="G4083" i="12" s="1"/>
  <c r="F4084" i="12"/>
  <c r="G4084" i="12" s="1"/>
  <c r="F4085" i="12"/>
  <c r="G4085" i="12" s="1"/>
  <c r="F4086" i="12"/>
  <c r="G4086" i="12" s="1"/>
  <c r="F4087" i="12"/>
  <c r="G4087" i="12" s="1"/>
  <c r="F4088" i="12"/>
  <c r="G4088" i="12" s="1"/>
  <c r="F4089" i="12"/>
  <c r="G4089" i="12" s="1"/>
  <c r="F4090" i="12"/>
  <c r="G4090" i="12" s="1"/>
  <c r="F4091" i="12"/>
  <c r="G4091" i="12" s="1"/>
  <c r="F4092" i="12"/>
  <c r="G4092" i="12" s="1"/>
  <c r="F4093" i="12"/>
  <c r="G4093" i="12" s="1"/>
  <c r="F4094" i="12"/>
  <c r="G4094" i="12" s="1"/>
  <c r="F4095" i="12"/>
  <c r="G4095" i="12" s="1"/>
  <c r="F4096" i="12"/>
  <c r="G4096" i="12" s="1"/>
  <c r="F4097" i="12"/>
  <c r="G4097" i="12" s="1"/>
  <c r="F4098" i="12"/>
  <c r="G4098" i="12" s="1"/>
  <c r="F4099" i="12"/>
  <c r="G4099" i="12" s="1"/>
  <c r="F4100" i="12"/>
  <c r="G4100" i="12" s="1"/>
  <c r="F4101" i="12"/>
  <c r="G4101" i="12" s="1"/>
  <c r="F4102" i="12"/>
  <c r="G4102" i="12" s="1"/>
  <c r="F4103" i="12"/>
  <c r="G4103" i="12" s="1"/>
  <c r="F4104" i="12"/>
  <c r="G4104" i="12" s="1"/>
  <c r="F4105" i="12"/>
  <c r="G4105" i="12" s="1"/>
  <c r="F4106" i="12"/>
  <c r="G4106" i="12" s="1"/>
  <c r="F4107" i="12"/>
  <c r="G4107" i="12" s="1"/>
  <c r="F4108" i="12"/>
  <c r="G4108" i="12" s="1"/>
  <c r="F4109" i="12"/>
  <c r="G4109" i="12" s="1"/>
  <c r="F4110" i="12"/>
  <c r="G4110" i="12" s="1"/>
  <c r="F4111" i="12"/>
  <c r="G4111" i="12" s="1"/>
  <c r="F4112" i="12"/>
  <c r="G4112" i="12" s="1"/>
  <c r="F4113" i="12"/>
  <c r="G4113" i="12" s="1"/>
  <c r="F4114" i="12"/>
  <c r="G4114" i="12" s="1"/>
  <c r="F4115" i="12"/>
  <c r="G4115" i="12" s="1"/>
  <c r="F4116" i="12"/>
  <c r="G4116" i="12" s="1"/>
  <c r="F4117" i="12"/>
  <c r="G4117" i="12" s="1"/>
  <c r="F4118" i="12"/>
  <c r="G4118" i="12" s="1"/>
  <c r="F4119" i="12"/>
  <c r="G4119" i="12" s="1"/>
  <c r="F4120" i="12"/>
  <c r="G4120" i="12" s="1"/>
  <c r="F4121" i="12"/>
  <c r="G4121" i="12" s="1"/>
  <c r="F4122" i="12"/>
  <c r="G4122" i="12" s="1"/>
  <c r="F4123" i="12"/>
  <c r="G4123" i="12" s="1"/>
  <c r="F4124" i="12"/>
  <c r="G4124" i="12" s="1"/>
  <c r="F4125" i="12"/>
  <c r="G4125" i="12" s="1"/>
  <c r="F4126" i="12"/>
  <c r="G4126" i="12" s="1"/>
  <c r="F4127" i="12"/>
  <c r="G4127" i="12" s="1"/>
  <c r="F4128" i="12"/>
  <c r="G4128" i="12" s="1"/>
  <c r="F4129" i="12"/>
  <c r="G4129" i="12" s="1"/>
  <c r="F4130" i="12"/>
  <c r="G4130" i="12" s="1"/>
  <c r="F4131" i="12"/>
  <c r="G4131" i="12" s="1"/>
  <c r="F4132" i="12"/>
  <c r="G4132" i="12" s="1"/>
  <c r="F4133" i="12"/>
  <c r="G4133" i="12" s="1"/>
  <c r="F4134" i="12"/>
  <c r="G4134" i="12" s="1"/>
  <c r="F4135" i="12"/>
  <c r="G4135" i="12" s="1"/>
  <c r="F4136" i="12"/>
  <c r="G4136" i="12" s="1"/>
  <c r="F4137" i="12"/>
  <c r="G4137" i="12" s="1"/>
  <c r="F4138" i="12"/>
  <c r="G4138" i="12" s="1"/>
  <c r="F4139" i="12"/>
  <c r="G4139" i="12" s="1"/>
  <c r="F4140" i="12"/>
  <c r="G4140" i="12" s="1"/>
  <c r="F4141" i="12"/>
  <c r="G4141" i="12" s="1"/>
  <c r="F4142" i="12"/>
  <c r="G4142" i="12" s="1"/>
  <c r="F4143" i="12"/>
  <c r="G4143" i="12" s="1"/>
  <c r="F4144" i="12"/>
  <c r="G4144" i="12" s="1"/>
  <c r="F4145" i="12"/>
  <c r="G4145" i="12" s="1"/>
  <c r="F4146" i="12"/>
  <c r="G4146" i="12" s="1"/>
  <c r="F4147" i="12"/>
  <c r="G4147" i="12" s="1"/>
  <c r="F4148" i="12"/>
  <c r="G4148" i="12" s="1"/>
  <c r="F4149" i="12"/>
  <c r="G4149" i="12" s="1"/>
  <c r="F4150" i="12"/>
  <c r="G4150" i="12" s="1"/>
  <c r="F4151" i="12"/>
  <c r="G4151" i="12" s="1"/>
  <c r="F4152" i="12"/>
  <c r="G4152" i="12" s="1"/>
  <c r="F4153" i="12"/>
  <c r="G4153" i="12" s="1"/>
  <c r="F4154" i="12"/>
  <c r="G4154" i="12" s="1"/>
  <c r="F4155" i="12"/>
  <c r="G4155" i="12" s="1"/>
  <c r="F4156" i="12"/>
  <c r="G4156" i="12" s="1"/>
  <c r="F4157" i="12"/>
  <c r="G4157" i="12" s="1"/>
  <c r="F4158" i="12"/>
  <c r="G4158" i="12" s="1"/>
  <c r="F4159" i="12"/>
  <c r="G4159" i="12" s="1"/>
  <c r="F4160" i="12"/>
  <c r="G4160" i="12" s="1"/>
  <c r="F4161" i="12"/>
  <c r="G4161" i="12" s="1"/>
  <c r="F4162" i="12"/>
  <c r="G4162" i="12" s="1"/>
  <c r="F4163" i="12"/>
  <c r="G4163" i="12" s="1"/>
  <c r="F4164" i="12"/>
  <c r="G4164" i="12" s="1"/>
  <c r="F4165" i="12"/>
  <c r="G4165" i="12" s="1"/>
  <c r="F4166" i="12"/>
  <c r="G4166" i="12" s="1"/>
  <c r="F4167" i="12"/>
  <c r="G4167" i="12" s="1"/>
  <c r="F4168" i="12"/>
  <c r="G4168" i="12" s="1"/>
  <c r="F4169" i="12"/>
  <c r="G4169" i="12" s="1"/>
  <c r="F4170" i="12"/>
  <c r="G4170" i="12" s="1"/>
  <c r="F4171" i="12"/>
  <c r="G4171" i="12" s="1"/>
  <c r="F4172" i="12"/>
  <c r="G4172" i="12" s="1"/>
  <c r="F4173" i="12"/>
  <c r="G4173" i="12" s="1"/>
  <c r="F4174" i="12"/>
  <c r="G4174" i="12" s="1"/>
  <c r="F4175" i="12"/>
  <c r="G4175" i="12" s="1"/>
  <c r="F4176" i="12"/>
  <c r="G4176" i="12" s="1"/>
  <c r="F4177" i="12"/>
  <c r="G4177" i="12" s="1"/>
  <c r="F4178" i="12"/>
  <c r="G4178" i="12" s="1"/>
  <c r="F4179" i="12"/>
  <c r="G4179" i="12" s="1"/>
  <c r="F4180" i="12"/>
  <c r="G4180" i="12" s="1"/>
  <c r="F4181" i="12"/>
  <c r="G4181" i="12" s="1"/>
  <c r="F4182" i="12"/>
  <c r="G4182" i="12" s="1"/>
  <c r="F4183" i="12"/>
  <c r="G4183" i="12" s="1"/>
  <c r="F4184" i="12"/>
  <c r="G4184" i="12" s="1"/>
  <c r="F4185" i="12"/>
  <c r="G4185" i="12" s="1"/>
  <c r="F4186" i="12"/>
  <c r="G4186" i="12" s="1"/>
  <c r="F4187" i="12"/>
  <c r="G4187" i="12" s="1"/>
  <c r="F4188" i="12"/>
  <c r="G4188" i="12" s="1"/>
  <c r="F4189" i="12"/>
  <c r="G4189" i="12" s="1"/>
  <c r="F4190" i="12"/>
  <c r="G4190" i="12" s="1"/>
  <c r="F4191" i="12"/>
  <c r="G4191" i="12" s="1"/>
  <c r="F4192" i="12"/>
  <c r="G4192" i="12" s="1"/>
  <c r="F4193" i="12"/>
  <c r="G4193" i="12" s="1"/>
  <c r="F4194" i="12"/>
  <c r="G4194" i="12" s="1"/>
  <c r="F4195" i="12"/>
  <c r="G4195" i="12" s="1"/>
  <c r="F4196" i="12"/>
  <c r="G4196" i="12" s="1"/>
  <c r="F4197" i="12"/>
  <c r="G4197" i="12" s="1"/>
  <c r="F4198" i="12"/>
  <c r="G4198" i="12" s="1"/>
  <c r="F4199" i="12"/>
  <c r="G4199" i="12" s="1"/>
  <c r="F4200" i="12"/>
  <c r="G4200" i="12" s="1"/>
  <c r="F4201" i="12"/>
  <c r="G4201" i="12" s="1"/>
  <c r="F4202" i="12"/>
  <c r="G4202" i="12" s="1"/>
  <c r="F4203" i="12"/>
  <c r="G4203" i="12" s="1"/>
  <c r="F4204" i="12"/>
  <c r="G4204" i="12" s="1"/>
  <c r="F4205" i="12"/>
  <c r="G4205" i="12" s="1"/>
  <c r="F4206" i="12"/>
  <c r="G4206" i="12" s="1"/>
  <c r="F4207" i="12"/>
  <c r="G4207" i="12" s="1"/>
  <c r="F4208" i="12"/>
  <c r="G4208" i="12" s="1"/>
  <c r="F4209" i="12"/>
  <c r="G4209" i="12" s="1"/>
  <c r="F4210" i="12"/>
  <c r="G4210" i="12" s="1"/>
  <c r="F4211" i="12"/>
  <c r="G4211" i="12" s="1"/>
  <c r="F4212" i="12"/>
  <c r="G4212" i="12" s="1"/>
  <c r="F4213" i="12"/>
  <c r="G4213" i="12" s="1"/>
  <c r="F4214" i="12"/>
  <c r="G4214" i="12" s="1"/>
  <c r="F4215" i="12"/>
  <c r="G4215" i="12" s="1"/>
  <c r="F4216" i="12"/>
  <c r="G4216" i="12" s="1"/>
  <c r="F4217" i="12"/>
  <c r="G4217" i="12" s="1"/>
  <c r="F4218" i="12"/>
  <c r="G4218" i="12" s="1"/>
  <c r="F4219" i="12"/>
  <c r="G4219" i="12" s="1"/>
  <c r="F4220" i="12"/>
  <c r="G4220" i="12" s="1"/>
  <c r="F4221" i="12"/>
  <c r="G4221" i="12" s="1"/>
  <c r="F4222" i="12"/>
  <c r="G4222" i="12" s="1"/>
  <c r="F4223" i="12"/>
  <c r="G4223" i="12" s="1"/>
  <c r="F4224" i="12"/>
  <c r="G4224" i="12" s="1"/>
  <c r="F4225" i="12"/>
  <c r="G4225" i="12" s="1"/>
  <c r="F4226" i="12"/>
  <c r="G4226" i="12" s="1"/>
  <c r="F4227" i="12"/>
  <c r="G4227" i="12" s="1"/>
  <c r="F4228" i="12"/>
  <c r="G4228" i="12" s="1"/>
  <c r="F4229" i="12"/>
  <c r="G4229" i="12" s="1"/>
  <c r="F4230" i="12"/>
  <c r="G4230" i="12" s="1"/>
  <c r="F4231" i="12"/>
  <c r="G4231" i="12" s="1"/>
  <c r="F4232" i="12"/>
  <c r="G4232" i="12" s="1"/>
  <c r="F4233" i="12"/>
  <c r="G4233" i="12" s="1"/>
  <c r="F4234" i="12"/>
  <c r="G4234" i="12" s="1"/>
  <c r="F4235" i="12"/>
  <c r="G4235" i="12" s="1"/>
  <c r="F4236" i="12"/>
  <c r="G4236" i="12" s="1"/>
  <c r="F4237" i="12"/>
  <c r="G4237" i="12" s="1"/>
  <c r="F4238" i="12"/>
  <c r="G4238" i="12" s="1"/>
  <c r="F4239" i="12"/>
  <c r="G4239" i="12" s="1"/>
  <c r="F4240" i="12"/>
  <c r="G4240" i="12" s="1"/>
  <c r="F4241" i="12"/>
  <c r="G4241" i="12" s="1"/>
  <c r="F4242" i="12"/>
  <c r="G4242" i="12" s="1"/>
  <c r="F4243" i="12"/>
  <c r="G4243" i="12" s="1"/>
  <c r="F4244" i="12"/>
  <c r="G4244" i="12" s="1"/>
  <c r="F4245" i="12"/>
  <c r="G4245" i="12" s="1"/>
  <c r="F4246" i="12"/>
  <c r="G4246" i="12" s="1"/>
  <c r="F4247" i="12"/>
  <c r="G4247" i="12" s="1"/>
  <c r="F4248" i="12"/>
  <c r="G4248" i="12" s="1"/>
  <c r="F4249" i="12"/>
  <c r="G4249" i="12" s="1"/>
  <c r="F4250" i="12"/>
  <c r="G4250" i="12" s="1"/>
  <c r="F4251" i="12"/>
  <c r="G4251" i="12" s="1"/>
  <c r="F4252" i="12"/>
  <c r="G4252" i="12" s="1"/>
  <c r="F4253" i="12"/>
  <c r="G4253" i="12" s="1"/>
  <c r="F4254" i="12"/>
  <c r="G4254" i="12" s="1"/>
  <c r="F4255" i="12"/>
  <c r="G4255" i="12" s="1"/>
  <c r="F4256" i="12"/>
  <c r="G4256" i="12" s="1"/>
  <c r="F4257" i="12"/>
  <c r="G4257" i="12" s="1"/>
  <c r="F4258" i="12"/>
  <c r="G4258" i="12" s="1"/>
  <c r="F4259" i="12"/>
  <c r="G4259" i="12" s="1"/>
  <c r="F4260" i="12"/>
  <c r="G4260" i="12" s="1"/>
  <c r="F4261" i="12"/>
  <c r="G4261" i="12" s="1"/>
  <c r="F4262" i="12"/>
  <c r="G4262" i="12" s="1"/>
  <c r="F4263" i="12"/>
  <c r="G4263" i="12" s="1"/>
  <c r="F4264" i="12"/>
  <c r="G4264" i="12" s="1"/>
  <c r="F4265" i="12"/>
  <c r="G4265" i="12" s="1"/>
  <c r="F4266" i="12"/>
  <c r="G4266" i="12" s="1"/>
  <c r="F4267" i="12"/>
  <c r="G4267" i="12" s="1"/>
  <c r="F4268" i="12"/>
  <c r="G4268" i="12" s="1"/>
  <c r="F4269" i="12"/>
  <c r="G4269" i="12" s="1"/>
  <c r="F4270" i="12"/>
  <c r="G4270" i="12" s="1"/>
  <c r="F4271" i="12"/>
  <c r="G4271" i="12" s="1"/>
  <c r="F4272" i="12"/>
  <c r="G4272" i="12" s="1"/>
  <c r="F4273" i="12"/>
  <c r="G4273" i="12" s="1"/>
  <c r="F4274" i="12"/>
  <c r="G4274" i="12" s="1"/>
  <c r="F4275" i="12"/>
  <c r="G4275" i="12" s="1"/>
  <c r="F4276" i="12"/>
  <c r="G4276" i="12" s="1"/>
  <c r="F4277" i="12"/>
  <c r="G4277" i="12" s="1"/>
  <c r="F4278" i="12"/>
  <c r="G4278" i="12" s="1"/>
  <c r="F4279" i="12"/>
  <c r="G4279" i="12" s="1"/>
  <c r="F4280" i="12"/>
  <c r="G4280" i="12" s="1"/>
  <c r="F4281" i="12"/>
  <c r="G4281" i="12" s="1"/>
  <c r="F4282" i="12"/>
  <c r="G4282" i="12" s="1"/>
  <c r="F4283" i="12"/>
  <c r="G4283" i="12" s="1"/>
  <c r="F4284" i="12"/>
  <c r="G4284" i="12" s="1"/>
  <c r="F4285" i="12"/>
  <c r="G4285" i="12" s="1"/>
  <c r="F4286" i="12"/>
  <c r="G4286" i="12" s="1"/>
  <c r="F4287" i="12"/>
  <c r="G4287" i="12" s="1"/>
  <c r="F4288" i="12"/>
  <c r="G4288" i="12" s="1"/>
  <c r="F4289" i="12"/>
  <c r="G4289" i="12" s="1"/>
  <c r="F4290" i="12"/>
  <c r="G4290" i="12" s="1"/>
  <c r="F4291" i="12"/>
  <c r="G4291" i="12" s="1"/>
  <c r="F4292" i="12"/>
  <c r="G4292" i="12" s="1"/>
  <c r="F4293" i="12"/>
  <c r="G4293" i="12" s="1"/>
  <c r="F4294" i="12"/>
  <c r="G4294" i="12" s="1"/>
  <c r="F4295" i="12"/>
  <c r="G4295" i="12" s="1"/>
  <c r="F4296" i="12"/>
  <c r="G4296" i="12" s="1"/>
  <c r="F4297" i="12"/>
  <c r="G4297" i="12" s="1"/>
  <c r="F4298" i="12"/>
  <c r="G4298" i="12" s="1"/>
  <c r="F4299" i="12"/>
  <c r="G4299" i="12" s="1"/>
  <c r="F4300" i="12"/>
  <c r="G4300" i="12" s="1"/>
  <c r="F4301" i="12"/>
  <c r="G4301" i="12" s="1"/>
  <c r="F4302" i="12"/>
  <c r="G4302" i="12" s="1"/>
  <c r="F4303" i="12"/>
  <c r="G4303" i="12" s="1"/>
  <c r="F4304" i="12"/>
  <c r="G4304" i="12" s="1"/>
  <c r="F4305" i="12"/>
  <c r="G4305" i="12" s="1"/>
  <c r="F4306" i="12"/>
  <c r="G4306" i="12" s="1"/>
  <c r="F4307" i="12"/>
  <c r="G4307" i="12" s="1"/>
  <c r="F4308" i="12"/>
  <c r="G4308" i="12" s="1"/>
  <c r="F4309" i="12"/>
  <c r="G4309" i="12" s="1"/>
  <c r="F4310" i="12"/>
  <c r="G4310" i="12" s="1"/>
  <c r="F4311" i="12"/>
  <c r="G4311" i="12" s="1"/>
  <c r="F4312" i="12"/>
  <c r="G4312" i="12" s="1"/>
  <c r="F4313" i="12"/>
  <c r="G4313" i="12" s="1"/>
  <c r="F4314" i="12"/>
  <c r="G4314" i="12" s="1"/>
  <c r="F4315" i="12"/>
  <c r="G4315" i="12" s="1"/>
  <c r="F4316" i="12"/>
  <c r="G4316" i="12" s="1"/>
  <c r="F4317" i="12"/>
  <c r="G4317" i="12" s="1"/>
  <c r="F4318" i="12"/>
  <c r="G4318" i="12" s="1"/>
  <c r="F4319" i="12"/>
  <c r="G4319" i="12" s="1"/>
  <c r="F4320" i="12"/>
  <c r="G4320" i="12" s="1"/>
  <c r="F4321" i="12"/>
  <c r="G4321" i="12" s="1"/>
  <c r="F4322" i="12"/>
  <c r="G4322" i="12" s="1"/>
  <c r="F4323" i="12"/>
  <c r="G4323" i="12" s="1"/>
  <c r="F4324" i="12"/>
  <c r="G4324" i="12" s="1"/>
  <c r="F4325" i="12"/>
  <c r="G4325" i="12" s="1"/>
  <c r="F4326" i="12"/>
  <c r="G4326" i="12" s="1"/>
  <c r="F4327" i="12"/>
  <c r="G4327" i="12" s="1"/>
  <c r="F4328" i="12"/>
  <c r="G4328" i="12" s="1"/>
  <c r="F4329" i="12"/>
  <c r="G4329" i="12" s="1"/>
  <c r="F4330" i="12"/>
  <c r="G4330" i="12" s="1"/>
  <c r="F4331" i="12"/>
  <c r="G4331" i="12" s="1"/>
  <c r="F4332" i="12"/>
  <c r="G4332" i="12" s="1"/>
  <c r="F4333" i="12"/>
  <c r="G4333" i="12" s="1"/>
  <c r="F4334" i="12"/>
  <c r="G4334" i="12" s="1"/>
  <c r="F4335" i="12"/>
  <c r="G4335" i="12" s="1"/>
  <c r="F4336" i="12"/>
  <c r="G4336" i="12" s="1"/>
  <c r="F4337" i="12"/>
  <c r="G4337" i="12" s="1"/>
  <c r="F4338" i="12"/>
  <c r="G4338" i="12" s="1"/>
  <c r="F4339" i="12"/>
  <c r="G4339" i="12" s="1"/>
  <c r="F4340" i="12"/>
  <c r="G4340" i="12" s="1"/>
  <c r="F4341" i="12"/>
  <c r="G4341" i="12" s="1"/>
  <c r="F4342" i="12"/>
  <c r="G4342" i="12" s="1"/>
  <c r="F4343" i="12"/>
  <c r="G4343" i="12" s="1"/>
  <c r="F4344" i="12"/>
  <c r="G4344" i="12" s="1"/>
  <c r="F4345" i="12"/>
  <c r="G4345" i="12" s="1"/>
  <c r="F4346" i="12"/>
  <c r="G4346" i="12" s="1"/>
  <c r="F4347" i="12"/>
  <c r="G4347" i="12" s="1"/>
  <c r="F4348" i="12"/>
  <c r="G4348" i="12" s="1"/>
  <c r="F4349" i="12"/>
  <c r="G4349" i="12" s="1"/>
  <c r="F4350" i="12"/>
  <c r="G4350" i="12" s="1"/>
  <c r="F4351" i="12"/>
  <c r="G4351" i="12" s="1"/>
  <c r="F4352" i="12"/>
  <c r="G4352" i="12" s="1"/>
  <c r="F4353" i="12"/>
  <c r="G4353" i="12" s="1"/>
  <c r="F4354" i="12"/>
  <c r="G4354" i="12" s="1"/>
  <c r="F4355" i="12"/>
  <c r="G4355" i="12" s="1"/>
  <c r="F4356" i="12"/>
  <c r="G4356" i="12" s="1"/>
  <c r="F4357" i="12"/>
  <c r="G4357" i="12" s="1"/>
  <c r="F4358" i="12"/>
  <c r="G4358" i="12" s="1"/>
  <c r="F4359" i="12"/>
  <c r="G4359" i="12" s="1"/>
  <c r="F4360" i="12"/>
  <c r="G4360" i="12" s="1"/>
  <c r="F4361" i="12"/>
  <c r="G4361" i="12" s="1"/>
  <c r="F4362" i="12"/>
  <c r="G4362" i="12" s="1"/>
  <c r="F4363" i="12"/>
  <c r="G4363" i="12" s="1"/>
  <c r="F4364" i="12"/>
  <c r="G4364" i="12" s="1"/>
  <c r="F4365" i="12"/>
  <c r="G4365" i="12" s="1"/>
  <c r="F4366" i="12"/>
  <c r="G4366" i="12" s="1"/>
  <c r="F4367" i="12"/>
  <c r="G4367" i="12" s="1"/>
  <c r="F4368" i="12"/>
  <c r="G4368" i="12" s="1"/>
  <c r="F4369" i="12"/>
  <c r="G4369" i="12" s="1"/>
  <c r="F4370" i="12"/>
  <c r="G4370" i="12" s="1"/>
  <c r="F4371" i="12"/>
  <c r="G4371" i="12" s="1"/>
  <c r="F4372" i="12"/>
  <c r="G4372" i="12" s="1"/>
  <c r="F4373" i="12"/>
  <c r="G4373" i="12" s="1"/>
  <c r="F4374" i="12"/>
  <c r="G4374" i="12" s="1"/>
  <c r="F4375" i="12"/>
  <c r="G4375" i="12" s="1"/>
  <c r="F4376" i="12"/>
  <c r="G4376" i="12" s="1"/>
  <c r="F4377" i="12"/>
  <c r="G4377" i="12" s="1"/>
  <c r="F4378" i="12"/>
  <c r="G4378" i="12" s="1"/>
  <c r="F4379" i="12"/>
  <c r="G4379" i="12" s="1"/>
  <c r="F4380" i="12"/>
  <c r="G4380" i="12" s="1"/>
  <c r="F4381" i="12"/>
  <c r="G4381" i="12" s="1"/>
  <c r="F4382" i="12"/>
  <c r="G4382" i="12" s="1"/>
  <c r="F4383" i="12"/>
  <c r="G4383" i="12" s="1"/>
  <c r="F4384" i="12"/>
  <c r="G4384" i="12" s="1"/>
  <c r="F4385" i="12"/>
  <c r="G4385" i="12" s="1"/>
  <c r="F4386" i="12"/>
  <c r="G4386" i="12" s="1"/>
  <c r="F4387" i="12"/>
  <c r="G4387" i="12" s="1"/>
  <c r="F4388" i="12"/>
  <c r="G4388" i="12" s="1"/>
  <c r="F4389" i="12"/>
  <c r="G4389" i="12" s="1"/>
  <c r="F4390" i="12"/>
  <c r="G4390" i="12" s="1"/>
  <c r="F4391" i="12"/>
  <c r="G4391" i="12" s="1"/>
  <c r="F4392" i="12"/>
  <c r="G4392" i="12" s="1"/>
  <c r="F4393" i="12"/>
  <c r="G4393" i="12" s="1"/>
  <c r="F4394" i="12"/>
  <c r="G4394" i="12" s="1"/>
  <c r="F4395" i="12"/>
  <c r="G4395" i="12" s="1"/>
  <c r="F4396" i="12"/>
  <c r="G4396" i="12" s="1"/>
  <c r="F4397" i="12"/>
  <c r="G4397" i="12" s="1"/>
  <c r="F4398" i="12"/>
  <c r="G4398" i="12" s="1"/>
  <c r="F4399" i="12"/>
  <c r="G4399" i="12" s="1"/>
  <c r="F4400" i="12"/>
  <c r="G4400" i="12" s="1"/>
  <c r="F4401" i="12"/>
  <c r="G4401" i="12" s="1"/>
  <c r="F4402" i="12"/>
  <c r="G4402" i="12" s="1"/>
  <c r="F4403" i="12"/>
  <c r="G4403" i="12" s="1"/>
  <c r="F4404" i="12"/>
  <c r="G4404" i="12" s="1"/>
  <c r="F4405" i="12"/>
  <c r="G4405" i="12" s="1"/>
  <c r="F4406" i="12"/>
  <c r="G4406" i="12" s="1"/>
  <c r="F4407" i="12"/>
  <c r="G4407" i="12" s="1"/>
  <c r="F4408" i="12"/>
  <c r="G4408" i="12" s="1"/>
  <c r="F4409" i="12"/>
  <c r="G4409" i="12" s="1"/>
  <c r="F4410" i="12"/>
  <c r="G4410" i="12" s="1"/>
  <c r="F4411" i="12"/>
  <c r="G4411" i="12" s="1"/>
  <c r="F4412" i="12"/>
  <c r="G4412" i="12" s="1"/>
  <c r="F4413" i="12"/>
  <c r="G4413" i="12" s="1"/>
  <c r="F4414" i="12"/>
  <c r="G4414" i="12" s="1"/>
  <c r="F4415" i="12"/>
  <c r="G4415" i="12" s="1"/>
  <c r="F4416" i="12"/>
  <c r="G4416" i="12" s="1"/>
  <c r="F4417" i="12"/>
  <c r="G4417" i="12" s="1"/>
  <c r="F4418" i="12"/>
  <c r="G4418" i="12" s="1"/>
  <c r="F4419" i="12"/>
  <c r="G4419" i="12" s="1"/>
  <c r="F4420" i="12"/>
  <c r="G4420" i="12" s="1"/>
  <c r="F4421" i="12"/>
  <c r="G4421" i="12" s="1"/>
  <c r="F4422" i="12"/>
  <c r="G4422" i="12" s="1"/>
  <c r="F4423" i="12"/>
  <c r="G4423" i="12" s="1"/>
  <c r="F4424" i="12"/>
  <c r="G4424" i="12" s="1"/>
  <c r="F4425" i="12"/>
  <c r="G4425" i="12" s="1"/>
  <c r="F4426" i="12"/>
  <c r="G4426" i="12" s="1"/>
  <c r="F4427" i="12"/>
  <c r="G4427" i="12" s="1"/>
  <c r="F4428" i="12"/>
  <c r="G4428" i="12" s="1"/>
  <c r="F4429" i="12"/>
  <c r="G4429" i="12" s="1"/>
  <c r="F4430" i="12"/>
  <c r="G4430" i="12" s="1"/>
  <c r="F4431" i="12"/>
  <c r="G4431" i="12" s="1"/>
  <c r="F4432" i="12"/>
  <c r="G4432" i="12" s="1"/>
  <c r="F4433" i="12"/>
  <c r="G4433" i="12" s="1"/>
  <c r="F4434" i="12"/>
  <c r="G4434" i="12" s="1"/>
  <c r="F4435" i="12"/>
  <c r="G4435" i="12" s="1"/>
  <c r="F4436" i="12"/>
  <c r="G4436" i="12" s="1"/>
  <c r="F4437" i="12"/>
  <c r="G4437" i="12" s="1"/>
  <c r="F4438" i="12"/>
  <c r="G4438" i="12" s="1"/>
  <c r="F4439" i="12"/>
  <c r="G4439" i="12" s="1"/>
  <c r="F4440" i="12"/>
  <c r="G4440" i="12" s="1"/>
  <c r="F4441" i="12"/>
  <c r="G4441" i="12" s="1"/>
  <c r="F4442" i="12"/>
  <c r="G4442" i="12" s="1"/>
  <c r="F4443" i="12"/>
  <c r="G4443" i="12" s="1"/>
  <c r="F4444" i="12"/>
  <c r="G4444" i="12" s="1"/>
  <c r="F4445" i="12"/>
  <c r="G4445" i="12" s="1"/>
  <c r="F4446" i="12"/>
  <c r="G4446" i="12" s="1"/>
  <c r="F4447" i="12"/>
  <c r="G4447" i="12" s="1"/>
  <c r="F4448" i="12"/>
  <c r="G4448" i="12" s="1"/>
  <c r="F4449" i="12"/>
  <c r="G4449" i="12" s="1"/>
  <c r="F4450" i="12"/>
  <c r="G4450" i="12" s="1"/>
  <c r="F4451" i="12"/>
  <c r="G4451" i="12" s="1"/>
  <c r="F4452" i="12"/>
  <c r="G4452" i="12" s="1"/>
  <c r="F4453" i="12"/>
  <c r="G4453" i="12" s="1"/>
  <c r="F4454" i="12"/>
  <c r="G4454" i="12" s="1"/>
  <c r="F4455" i="12"/>
  <c r="G4455" i="12" s="1"/>
  <c r="F4456" i="12"/>
  <c r="G4456" i="12" s="1"/>
  <c r="F4457" i="12"/>
  <c r="G4457" i="12" s="1"/>
  <c r="F4458" i="12"/>
  <c r="G4458" i="12" s="1"/>
  <c r="F4459" i="12"/>
  <c r="G4459" i="12" s="1"/>
  <c r="F4460" i="12"/>
  <c r="G4460" i="12" s="1"/>
  <c r="F4461" i="12"/>
  <c r="G4461" i="12" s="1"/>
  <c r="F4462" i="12"/>
  <c r="G4462" i="12" s="1"/>
  <c r="F4463" i="12"/>
  <c r="G4463" i="12" s="1"/>
  <c r="F4464" i="12"/>
  <c r="G4464" i="12" s="1"/>
  <c r="F4465" i="12"/>
  <c r="G4465" i="12" s="1"/>
  <c r="F4466" i="12"/>
  <c r="G4466" i="12" s="1"/>
  <c r="F4467" i="12"/>
  <c r="G4467" i="12" s="1"/>
  <c r="F4468" i="12"/>
  <c r="G4468" i="12" s="1"/>
  <c r="F4469" i="12"/>
  <c r="G4469" i="12" s="1"/>
  <c r="F4470" i="12"/>
  <c r="G4470" i="12" s="1"/>
  <c r="F4471" i="12"/>
  <c r="G4471" i="12" s="1"/>
  <c r="F4472" i="12"/>
  <c r="G4472" i="12" s="1"/>
  <c r="F4473" i="12"/>
  <c r="G4473" i="12" s="1"/>
  <c r="F4474" i="12"/>
  <c r="G4474" i="12" s="1"/>
  <c r="F4475" i="12"/>
  <c r="G4475" i="12" s="1"/>
  <c r="F4476" i="12"/>
  <c r="G4476" i="12" s="1"/>
  <c r="F4477" i="12"/>
  <c r="G4477" i="12" s="1"/>
  <c r="F4478" i="12"/>
  <c r="G4478" i="12" s="1"/>
  <c r="F4479" i="12"/>
  <c r="G4479" i="12" s="1"/>
  <c r="F4480" i="12"/>
  <c r="G4480" i="12" s="1"/>
  <c r="F4481" i="12"/>
  <c r="G4481" i="12" s="1"/>
  <c r="F4482" i="12"/>
  <c r="G4482" i="12" s="1"/>
  <c r="F4483" i="12"/>
  <c r="G4483" i="12" s="1"/>
  <c r="F4484" i="12"/>
  <c r="G4484" i="12" s="1"/>
  <c r="F4485" i="12"/>
  <c r="G4485" i="12" s="1"/>
  <c r="F4486" i="12"/>
  <c r="G4486" i="12" s="1"/>
  <c r="F4487" i="12"/>
  <c r="G4487" i="12" s="1"/>
  <c r="F4488" i="12"/>
  <c r="G4488" i="12" s="1"/>
  <c r="F4489" i="12"/>
  <c r="G4489" i="12" s="1"/>
  <c r="F4490" i="12"/>
  <c r="G4490" i="12" s="1"/>
  <c r="F4491" i="12"/>
  <c r="G4491" i="12" s="1"/>
  <c r="F4492" i="12"/>
  <c r="G4492" i="12" s="1"/>
  <c r="F4493" i="12"/>
  <c r="G4493" i="12" s="1"/>
  <c r="F4494" i="12"/>
  <c r="G4494" i="12" s="1"/>
  <c r="F4495" i="12"/>
  <c r="G4495" i="12" s="1"/>
  <c r="F4496" i="12"/>
  <c r="G4496" i="12" s="1"/>
  <c r="F4497" i="12"/>
  <c r="G4497" i="12" s="1"/>
  <c r="F4498" i="12"/>
  <c r="G4498" i="12" s="1"/>
  <c r="F4499" i="12"/>
  <c r="G4499" i="12" s="1"/>
  <c r="F4500" i="12"/>
  <c r="G4500" i="12" s="1"/>
  <c r="F4501" i="12"/>
  <c r="G4501" i="12" s="1"/>
  <c r="F4502" i="12"/>
  <c r="G4502" i="12" s="1"/>
  <c r="F4503" i="12"/>
  <c r="G4503" i="12" s="1"/>
  <c r="F4504" i="12"/>
  <c r="G4504" i="12" s="1"/>
  <c r="F4505" i="12"/>
  <c r="G4505" i="12" s="1"/>
  <c r="F4506" i="12"/>
  <c r="G4506" i="12" s="1"/>
  <c r="F4507" i="12"/>
  <c r="G4507" i="12" s="1"/>
  <c r="F4508" i="12"/>
  <c r="G4508" i="12" s="1"/>
  <c r="F4509" i="12"/>
  <c r="G4509" i="12" s="1"/>
  <c r="F4510" i="12"/>
  <c r="G4510" i="12" s="1"/>
  <c r="F4511" i="12"/>
  <c r="G4511" i="12" s="1"/>
  <c r="F4512" i="12"/>
  <c r="G4512" i="12" s="1"/>
  <c r="F4513" i="12"/>
  <c r="G4513" i="12" s="1"/>
  <c r="F4514" i="12"/>
  <c r="G4514" i="12" s="1"/>
  <c r="F4515" i="12"/>
  <c r="G4515" i="12" s="1"/>
  <c r="F4516" i="12"/>
  <c r="G4516" i="12" s="1"/>
  <c r="F4517" i="12"/>
  <c r="G4517" i="12" s="1"/>
  <c r="F4518" i="12"/>
  <c r="G4518" i="12" s="1"/>
  <c r="F4519" i="12"/>
  <c r="G4519" i="12" s="1"/>
  <c r="F4520" i="12"/>
  <c r="G4520" i="12" s="1"/>
  <c r="F4521" i="12"/>
  <c r="G4521" i="12" s="1"/>
  <c r="F4522" i="12"/>
  <c r="G4522" i="12" s="1"/>
  <c r="F4523" i="12"/>
  <c r="G4523" i="12" s="1"/>
  <c r="F4524" i="12"/>
  <c r="G4524" i="12" s="1"/>
  <c r="F4525" i="12"/>
  <c r="G4525" i="12" s="1"/>
  <c r="F4526" i="12"/>
  <c r="G4526" i="12" s="1"/>
  <c r="F4527" i="12"/>
  <c r="G4527" i="12" s="1"/>
  <c r="F4528" i="12"/>
  <c r="G4528" i="12" s="1"/>
  <c r="F4529" i="12"/>
  <c r="G4529" i="12" s="1"/>
  <c r="F4530" i="12"/>
  <c r="G4530" i="12" s="1"/>
  <c r="F4531" i="12"/>
  <c r="G4531" i="12" s="1"/>
  <c r="F4532" i="12"/>
  <c r="G4532" i="12" s="1"/>
  <c r="F4533" i="12"/>
  <c r="G4533" i="12" s="1"/>
  <c r="F4534" i="12"/>
  <c r="G4534" i="12" s="1"/>
  <c r="F4535" i="12"/>
  <c r="G4535" i="12" s="1"/>
  <c r="F4536" i="12"/>
  <c r="G4536" i="12" s="1"/>
  <c r="F4537" i="12"/>
  <c r="G4537" i="12" s="1"/>
  <c r="F4538" i="12"/>
  <c r="G4538" i="12" s="1"/>
  <c r="F4539" i="12"/>
  <c r="G4539" i="12" s="1"/>
  <c r="F4540" i="12"/>
  <c r="G4540" i="12" s="1"/>
  <c r="F4541" i="12"/>
  <c r="G4541" i="12" s="1"/>
  <c r="F4542" i="12"/>
  <c r="G4542" i="12" s="1"/>
  <c r="F4543" i="12"/>
  <c r="G4543" i="12" s="1"/>
  <c r="F4544" i="12"/>
  <c r="G4544" i="12" s="1"/>
  <c r="F4545" i="12"/>
  <c r="G4545" i="12" s="1"/>
  <c r="F4546" i="12"/>
  <c r="G4546" i="12" s="1"/>
  <c r="F4547" i="12"/>
  <c r="G4547" i="12" s="1"/>
  <c r="F4548" i="12"/>
  <c r="G4548" i="12" s="1"/>
  <c r="F4549" i="12"/>
  <c r="G4549" i="12" s="1"/>
  <c r="F4550" i="12"/>
  <c r="G4550" i="12" s="1"/>
  <c r="F4551" i="12"/>
  <c r="G4551" i="12" s="1"/>
  <c r="F4552" i="12"/>
  <c r="G4552" i="12" s="1"/>
  <c r="F4553" i="12"/>
  <c r="G4553" i="12" s="1"/>
  <c r="F4554" i="12"/>
  <c r="G4554" i="12" s="1"/>
  <c r="F4555" i="12"/>
  <c r="G4555" i="12" s="1"/>
  <c r="F4556" i="12"/>
  <c r="G4556" i="12" s="1"/>
  <c r="F4557" i="12"/>
  <c r="G4557" i="12" s="1"/>
  <c r="F4558" i="12"/>
  <c r="G4558" i="12" s="1"/>
  <c r="F4559" i="12"/>
  <c r="G4559" i="12" s="1"/>
  <c r="F4560" i="12"/>
  <c r="G4560" i="12" s="1"/>
  <c r="F4561" i="12"/>
  <c r="G4561" i="12" s="1"/>
  <c r="F4562" i="12"/>
  <c r="G4562" i="12" s="1"/>
  <c r="F4563" i="12"/>
  <c r="G4563" i="12" s="1"/>
  <c r="F4564" i="12"/>
  <c r="G4564" i="12" s="1"/>
  <c r="F4565" i="12"/>
  <c r="G4565" i="12" s="1"/>
  <c r="F4566" i="12"/>
  <c r="G4566" i="12" s="1"/>
  <c r="F4567" i="12"/>
  <c r="G4567" i="12" s="1"/>
  <c r="F4568" i="12"/>
  <c r="G4568" i="12" s="1"/>
  <c r="F4569" i="12"/>
  <c r="G4569" i="12" s="1"/>
  <c r="F4570" i="12"/>
  <c r="G4570" i="12" s="1"/>
  <c r="F4571" i="12"/>
  <c r="G4571" i="12" s="1"/>
  <c r="F4572" i="12"/>
  <c r="G4572" i="12" s="1"/>
  <c r="F4573" i="12"/>
  <c r="G4573" i="12" s="1"/>
  <c r="F4574" i="12"/>
  <c r="G4574" i="12" s="1"/>
  <c r="F4575" i="12"/>
  <c r="G4575" i="12" s="1"/>
  <c r="F4576" i="12"/>
  <c r="G4576" i="12" s="1"/>
  <c r="F4577" i="12"/>
  <c r="G4577" i="12" s="1"/>
  <c r="F4578" i="12"/>
  <c r="G4578" i="12" s="1"/>
  <c r="F4579" i="12"/>
  <c r="G4579" i="12" s="1"/>
  <c r="F4580" i="12"/>
  <c r="G4580" i="12" s="1"/>
  <c r="F4581" i="12"/>
  <c r="G4581" i="12" s="1"/>
  <c r="F4582" i="12"/>
  <c r="G4582" i="12" s="1"/>
  <c r="F4583" i="12"/>
  <c r="G4583" i="12" s="1"/>
  <c r="F4584" i="12"/>
  <c r="G4584" i="12" s="1"/>
  <c r="F4585" i="12"/>
  <c r="G4585" i="12" s="1"/>
  <c r="F4586" i="12"/>
  <c r="G4586" i="12" s="1"/>
  <c r="F4587" i="12"/>
  <c r="G4587" i="12" s="1"/>
  <c r="F4588" i="12"/>
  <c r="G4588" i="12" s="1"/>
  <c r="F4589" i="12"/>
  <c r="G4589" i="12" s="1"/>
  <c r="F4590" i="12"/>
  <c r="G4590" i="12" s="1"/>
  <c r="F4591" i="12"/>
  <c r="G4591" i="12" s="1"/>
  <c r="F4592" i="12"/>
  <c r="G4592" i="12" s="1"/>
  <c r="F4593" i="12"/>
  <c r="G4593" i="12" s="1"/>
  <c r="F4594" i="12"/>
  <c r="G4594" i="12" s="1"/>
  <c r="F4595" i="12"/>
  <c r="G4595" i="12" s="1"/>
  <c r="F4596" i="12"/>
  <c r="G4596" i="12" s="1"/>
  <c r="F4597" i="12"/>
  <c r="G4597" i="12" s="1"/>
  <c r="F4598" i="12"/>
  <c r="G4598" i="12" s="1"/>
  <c r="F4599" i="12"/>
  <c r="G4599" i="12" s="1"/>
  <c r="F4600" i="12"/>
  <c r="G4600" i="12" s="1"/>
  <c r="F4601" i="12"/>
  <c r="G4601" i="12" s="1"/>
  <c r="F4602" i="12"/>
  <c r="G4602" i="12" s="1"/>
  <c r="F4603" i="12"/>
  <c r="G4603" i="12" s="1"/>
  <c r="F4604" i="12"/>
  <c r="G4604" i="12" s="1"/>
  <c r="F4605" i="12"/>
  <c r="G4605" i="12" s="1"/>
  <c r="F4606" i="12"/>
  <c r="G4606" i="12" s="1"/>
  <c r="F4607" i="12"/>
  <c r="G4607" i="12" s="1"/>
  <c r="F4608" i="12"/>
  <c r="G4608" i="12" s="1"/>
  <c r="F4609" i="12"/>
  <c r="G4609" i="12" s="1"/>
  <c r="F4610" i="12"/>
  <c r="G4610" i="12" s="1"/>
  <c r="F4611" i="12"/>
  <c r="G4611" i="12" s="1"/>
  <c r="F4612" i="12"/>
  <c r="G4612" i="12" s="1"/>
  <c r="F4613" i="12"/>
  <c r="G4613" i="12" s="1"/>
  <c r="F4614" i="12"/>
  <c r="G4614" i="12" s="1"/>
  <c r="F4615" i="12"/>
  <c r="G4615" i="12" s="1"/>
  <c r="F4616" i="12"/>
  <c r="G4616" i="12" s="1"/>
  <c r="F4617" i="12"/>
  <c r="G4617" i="12" s="1"/>
  <c r="F4618" i="12"/>
  <c r="G4618" i="12" s="1"/>
  <c r="F4619" i="12"/>
  <c r="G4619" i="12" s="1"/>
  <c r="F4620" i="12"/>
  <c r="G4620" i="12" s="1"/>
  <c r="F4621" i="12"/>
  <c r="G4621" i="12" s="1"/>
  <c r="F4622" i="12"/>
  <c r="G4622" i="12" s="1"/>
  <c r="F4623" i="12"/>
  <c r="G4623" i="12" s="1"/>
  <c r="F4624" i="12"/>
  <c r="G4624" i="12" s="1"/>
  <c r="F4625" i="12"/>
  <c r="G4625" i="12" s="1"/>
  <c r="F4626" i="12"/>
  <c r="G4626" i="12" s="1"/>
  <c r="F4627" i="12"/>
  <c r="G4627" i="12" s="1"/>
  <c r="F4628" i="12"/>
  <c r="G4628" i="12" s="1"/>
  <c r="F4629" i="12"/>
  <c r="G4629" i="12" s="1"/>
  <c r="F4630" i="12"/>
  <c r="G4630" i="12" s="1"/>
  <c r="F4631" i="12"/>
  <c r="G4631" i="12" s="1"/>
  <c r="F4632" i="12"/>
  <c r="G4632" i="12" s="1"/>
  <c r="F4633" i="12"/>
  <c r="G4633" i="12" s="1"/>
  <c r="F4634" i="12"/>
  <c r="G4634" i="12" s="1"/>
  <c r="F4635" i="12"/>
  <c r="G4635" i="12" s="1"/>
  <c r="F4636" i="12"/>
  <c r="G4636" i="12" s="1"/>
  <c r="F4637" i="12"/>
  <c r="G4637" i="12" s="1"/>
  <c r="F4638" i="12"/>
  <c r="G4638" i="12" s="1"/>
  <c r="F4639" i="12"/>
  <c r="G4639" i="12" s="1"/>
  <c r="F4640" i="12"/>
  <c r="G4640" i="12" s="1"/>
  <c r="F4641" i="12"/>
  <c r="G4641" i="12" s="1"/>
  <c r="F4642" i="12"/>
  <c r="G4642" i="12" s="1"/>
  <c r="F4643" i="12"/>
  <c r="G4643" i="12" s="1"/>
  <c r="F4644" i="12"/>
  <c r="G4644" i="12" s="1"/>
  <c r="F4645" i="12"/>
  <c r="G4645" i="12" s="1"/>
  <c r="F4646" i="12"/>
  <c r="G4646" i="12" s="1"/>
  <c r="F4647" i="12"/>
  <c r="G4647" i="12" s="1"/>
  <c r="F4648" i="12"/>
  <c r="G4648" i="12" s="1"/>
  <c r="F4649" i="12"/>
  <c r="G4649" i="12" s="1"/>
  <c r="F4650" i="12"/>
  <c r="G4650" i="12" s="1"/>
  <c r="F4651" i="12"/>
  <c r="G4651" i="12" s="1"/>
  <c r="F4652" i="12"/>
  <c r="G4652" i="12" s="1"/>
  <c r="F4653" i="12"/>
  <c r="G4653" i="12" s="1"/>
  <c r="F4654" i="12"/>
  <c r="G4654" i="12" s="1"/>
  <c r="F4655" i="12"/>
  <c r="G4655" i="12" s="1"/>
  <c r="F4656" i="12"/>
  <c r="G4656" i="12" s="1"/>
  <c r="F4657" i="12"/>
  <c r="G4657" i="12" s="1"/>
  <c r="F4658" i="12"/>
  <c r="G4658" i="12" s="1"/>
  <c r="F4659" i="12"/>
  <c r="G4659" i="12" s="1"/>
  <c r="F4660" i="12"/>
  <c r="G4660" i="12" s="1"/>
  <c r="F4661" i="12"/>
  <c r="G4661" i="12" s="1"/>
  <c r="F4662" i="12"/>
  <c r="G4662" i="12" s="1"/>
  <c r="F4663" i="12"/>
  <c r="G4663" i="12" s="1"/>
  <c r="F4664" i="12"/>
  <c r="G4664" i="12" s="1"/>
  <c r="F4665" i="12"/>
  <c r="G4665" i="12" s="1"/>
  <c r="F4666" i="12"/>
  <c r="G4666" i="12" s="1"/>
  <c r="F4667" i="12"/>
  <c r="G4667" i="12" s="1"/>
  <c r="F4668" i="12"/>
  <c r="G4668" i="12" s="1"/>
  <c r="F4669" i="12"/>
  <c r="G4669" i="12" s="1"/>
  <c r="F4670" i="12"/>
  <c r="G4670" i="12" s="1"/>
  <c r="F4671" i="12"/>
  <c r="G4671" i="12" s="1"/>
  <c r="F4672" i="12"/>
  <c r="G4672" i="12" s="1"/>
  <c r="F4673" i="12"/>
  <c r="G4673" i="12" s="1"/>
  <c r="F4674" i="12"/>
  <c r="G4674" i="12" s="1"/>
  <c r="F4675" i="12"/>
  <c r="G4675" i="12" s="1"/>
  <c r="F4676" i="12"/>
  <c r="G4676" i="12" s="1"/>
  <c r="F4677" i="12"/>
  <c r="G4677" i="12" s="1"/>
  <c r="F4678" i="12"/>
  <c r="G4678" i="12" s="1"/>
  <c r="F4679" i="12"/>
  <c r="G4679" i="12" s="1"/>
  <c r="F4680" i="12"/>
  <c r="G4680" i="12" s="1"/>
  <c r="F4681" i="12"/>
  <c r="G4681" i="12" s="1"/>
  <c r="F4682" i="12"/>
  <c r="G4682" i="12" s="1"/>
  <c r="F4683" i="12"/>
  <c r="G4683" i="12" s="1"/>
  <c r="F4684" i="12"/>
  <c r="G4684" i="12" s="1"/>
  <c r="F4685" i="12"/>
  <c r="G4685" i="12" s="1"/>
  <c r="F4686" i="12"/>
  <c r="G4686" i="12" s="1"/>
  <c r="F4687" i="12"/>
  <c r="G4687" i="12" s="1"/>
  <c r="F4688" i="12"/>
  <c r="G4688" i="12" s="1"/>
  <c r="F4689" i="12"/>
  <c r="G4689" i="12" s="1"/>
  <c r="F4690" i="12"/>
  <c r="G4690" i="12" s="1"/>
  <c r="F4691" i="12"/>
  <c r="G4691" i="12" s="1"/>
  <c r="F4692" i="12"/>
  <c r="G4692" i="12" s="1"/>
  <c r="F4693" i="12"/>
  <c r="G4693" i="12" s="1"/>
  <c r="F4694" i="12"/>
  <c r="G4694" i="12" s="1"/>
  <c r="F4695" i="12"/>
  <c r="G4695" i="12" s="1"/>
  <c r="F4696" i="12"/>
  <c r="G4696" i="12" s="1"/>
  <c r="F4697" i="12"/>
  <c r="G4697" i="12" s="1"/>
  <c r="F4698" i="12"/>
  <c r="G4698" i="12" s="1"/>
  <c r="F4699" i="12"/>
  <c r="G4699" i="12" s="1"/>
  <c r="F4700" i="12"/>
  <c r="G4700" i="12" s="1"/>
  <c r="F4701" i="12"/>
  <c r="G4701" i="12" s="1"/>
  <c r="F4702" i="12"/>
  <c r="G4702" i="12" s="1"/>
  <c r="F4703" i="12"/>
  <c r="G4703" i="12" s="1"/>
  <c r="F4704" i="12"/>
  <c r="G4704" i="12" s="1"/>
  <c r="F4705" i="12"/>
  <c r="G4705" i="12" s="1"/>
  <c r="F4706" i="12"/>
  <c r="G4706" i="12" s="1"/>
  <c r="F4707" i="12"/>
  <c r="G4707" i="12" s="1"/>
  <c r="F4708" i="12"/>
  <c r="G4708" i="12" s="1"/>
  <c r="F4709" i="12"/>
  <c r="G4709" i="12" s="1"/>
  <c r="F4710" i="12"/>
  <c r="G4710" i="12" s="1"/>
  <c r="F4711" i="12"/>
  <c r="G4711" i="12" s="1"/>
  <c r="F4712" i="12"/>
  <c r="G4712" i="12" s="1"/>
  <c r="F4713" i="12"/>
  <c r="G4713" i="12" s="1"/>
  <c r="F4714" i="12"/>
  <c r="G4714" i="12" s="1"/>
  <c r="F4715" i="12"/>
  <c r="G4715" i="12" s="1"/>
  <c r="F4716" i="12"/>
  <c r="G4716" i="12" s="1"/>
  <c r="F4717" i="12"/>
  <c r="G4717" i="12" s="1"/>
  <c r="F4718" i="12"/>
  <c r="G4718" i="12" s="1"/>
  <c r="F4719" i="12"/>
  <c r="G4719" i="12" s="1"/>
  <c r="F4720" i="12"/>
  <c r="G4720" i="12" s="1"/>
  <c r="F4721" i="12"/>
  <c r="G4721" i="12" s="1"/>
  <c r="F4722" i="12"/>
  <c r="G4722" i="12" s="1"/>
  <c r="F4723" i="12"/>
  <c r="G4723" i="12" s="1"/>
  <c r="F4724" i="12"/>
  <c r="G4724" i="12" s="1"/>
  <c r="F4725" i="12"/>
  <c r="G4725" i="12" s="1"/>
  <c r="F4726" i="12"/>
  <c r="G4726" i="12" s="1"/>
  <c r="F4727" i="12"/>
  <c r="G4727" i="12" s="1"/>
  <c r="F4728" i="12"/>
  <c r="G4728" i="12" s="1"/>
  <c r="F4729" i="12"/>
  <c r="G4729" i="12" s="1"/>
  <c r="F4730" i="12"/>
  <c r="G4730" i="12" s="1"/>
  <c r="F4731" i="12"/>
  <c r="G4731" i="12" s="1"/>
  <c r="F4732" i="12"/>
  <c r="G4732" i="12" s="1"/>
  <c r="F4733" i="12"/>
  <c r="G4733" i="12" s="1"/>
  <c r="F4734" i="12"/>
  <c r="G4734" i="12" s="1"/>
  <c r="F4735" i="12"/>
  <c r="G4735" i="12" s="1"/>
  <c r="F4736" i="12"/>
  <c r="G4736" i="12" s="1"/>
  <c r="F4737" i="12"/>
  <c r="G4737" i="12" s="1"/>
  <c r="F4738" i="12"/>
  <c r="G4738" i="12" s="1"/>
  <c r="F4739" i="12"/>
  <c r="G4739" i="12" s="1"/>
  <c r="F4740" i="12"/>
  <c r="G4740" i="12" s="1"/>
  <c r="F4741" i="12"/>
  <c r="G4741" i="12" s="1"/>
  <c r="F4742" i="12"/>
  <c r="G4742" i="12" s="1"/>
  <c r="F4743" i="12"/>
  <c r="G4743" i="12" s="1"/>
  <c r="F4744" i="12"/>
  <c r="G4744" i="12" s="1"/>
  <c r="F4745" i="12"/>
  <c r="G4745" i="12" s="1"/>
  <c r="F4746" i="12"/>
  <c r="G4746" i="12" s="1"/>
  <c r="F4747" i="12"/>
  <c r="G4747" i="12" s="1"/>
  <c r="F4748" i="12"/>
  <c r="G4748" i="12" s="1"/>
  <c r="F4749" i="12"/>
  <c r="G4749" i="12" s="1"/>
  <c r="F4750" i="12"/>
  <c r="G4750" i="12" s="1"/>
  <c r="F4751" i="12"/>
  <c r="G4751" i="12" s="1"/>
  <c r="F4752" i="12"/>
  <c r="G4752" i="12" s="1"/>
  <c r="F4753" i="12"/>
  <c r="G4753" i="12" s="1"/>
  <c r="F4754" i="12"/>
  <c r="G4754" i="12" s="1"/>
  <c r="F4755" i="12"/>
  <c r="G4755" i="12" s="1"/>
  <c r="F4756" i="12"/>
  <c r="G4756" i="12" s="1"/>
  <c r="F4757" i="12"/>
  <c r="G4757" i="12" s="1"/>
  <c r="F4758" i="12"/>
  <c r="G4758" i="12" s="1"/>
  <c r="F4759" i="12"/>
  <c r="G4759" i="12" s="1"/>
  <c r="F4760" i="12"/>
  <c r="G4760" i="12" s="1"/>
  <c r="F4761" i="12"/>
  <c r="G4761" i="12" s="1"/>
  <c r="F4762" i="12"/>
  <c r="G4762" i="12" s="1"/>
  <c r="F4763" i="12"/>
  <c r="G4763" i="12" s="1"/>
  <c r="F4764" i="12"/>
  <c r="G4764" i="12" s="1"/>
  <c r="F4765" i="12"/>
  <c r="G4765" i="12" s="1"/>
  <c r="F4766" i="12"/>
  <c r="G4766" i="12" s="1"/>
  <c r="F4767" i="12"/>
  <c r="G4767" i="12" s="1"/>
  <c r="F4768" i="12"/>
  <c r="G4768" i="12" s="1"/>
  <c r="F4769" i="12"/>
  <c r="G4769" i="12" s="1"/>
  <c r="F4770" i="12"/>
  <c r="G4770" i="12" s="1"/>
  <c r="F4771" i="12"/>
  <c r="G4771" i="12" s="1"/>
  <c r="F4772" i="12"/>
  <c r="G4772" i="12" s="1"/>
  <c r="F4773" i="12"/>
  <c r="G4773" i="12" s="1"/>
  <c r="F4774" i="12"/>
  <c r="G4774" i="12" s="1"/>
  <c r="F4775" i="12"/>
  <c r="G4775" i="12" s="1"/>
  <c r="F4776" i="12"/>
  <c r="G4776" i="12" s="1"/>
  <c r="F4777" i="12"/>
  <c r="G4777" i="12" s="1"/>
  <c r="F4778" i="12"/>
  <c r="G4778" i="12" s="1"/>
  <c r="F4779" i="12"/>
  <c r="G4779" i="12" s="1"/>
  <c r="F4780" i="12"/>
  <c r="G4780" i="12" s="1"/>
  <c r="F4781" i="12"/>
  <c r="G4781" i="12" s="1"/>
  <c r="F4782" i="12"/>
  <c r="G4782" i="12" s="1"/>
  <c r="F4783" i="12"/>
  <c r="G4783" i="12" s="1"/>
  <c r="F4784" i="12"/>
  <c r="G4784" i="12" s="1"/>
  <c r="F4785" i="12"/>
  <c r="G4785" i="12" s="1"/>
  <c r="F4786" i="12"/>
  <c r="G4786" i="12" s="1"/>
  <c r="F4787" i="12"/>
  <c r="G4787" i="12" s="1"/>
  <c r="F4788" i="12"/>
  <c r="G4788" i="12" s="1"/>
  <c r="F4789" i="12"/>
  <c r="G4789" i="12" s="1"/>
  <c r="F4790" i="12"/>
  <c r="G4790" i="12" s="1"/>
  <c r="F4791" i="12"/>
  <c r="G4791" i="12" s="1"/>
  <c r="F4792" i="12"/>
  <c r="G4792" i="12" s="1"/>
  <c r="F4793" i="12"/>
  <c r="G4793" i="12" s="1"/>
  <c r="F4794" i="12"/>
  <c r="G4794" i="12" s="1"/>
  <c r="F4795" i="12"/>
  <c r="G4795" i="12" s="1"/>
  <c r="F4796" i="12"/>
  <c r="G4796" i="12" s="1"/>
  <c r="F4797" i="12"/>
  <c r="G4797" i="12" s="1"/>
  <c r="F4798" i="12"/>
  <c r="G4798" i="12" s="1"/>
  <c r="F4799" i="12"/>
  <c r="G4799" i="12" s="1"/>
  <c r="F4800" i="12"/>
  <c r="G4800" i="12" s="1"/>
  <c r="F4801" i="12"/>
  <c r="G4801" i="12" s="1"/>
  <c r="F4802" i="12"/>
  <c r="G4802" i="12" s="1"/>
  <c r="F4803" i="12"/>
  <c r="G4803" i="12" s="1"/>
  <c r="F4804" i="12"/>
  <c r="G4804" i="12" s="1"/>
  <c r="F4805" i="12"/>
  <c r="G4805" i="12" s="1"/>
  <c r="F4806" i="12"/>
  <c r="G4806" i="12" s="1"/>
  <c r="F4807" i="12"/>
  <c r="G4807" i="12" s="1"/>
  <c r="F4808" i="12"/>
  <c r="G4808" i="12" s="1"/>
  <c r="F4809" i="12"/>
  <c r="G4809" i="12" s="1"/>
  <c r="F4810" i="12"/>
  <c r="G4810" i="12" s="1"/>
  <c r="F4811" i="12"/>
  <c r="G4811" i="12" s="1"/>
  <c r="F4812" i="12"/>
  <c r="G4812" i="12" s="1"/>
  <c r="F4813" i="12"/>
  <c r="G4813" i="12" s="1"/>
  <c r="F4814" i="12"/>
  <c r="G4814" i="12" s="1"/>
  <c r="F4815" i="12"/>
  <c r="G4815" i="12" s="1"/>
  <c r="F4816" i="12"/>
  <c r="G4816" i="12" s="1"/>
  <c r="F4817" i="12"/>
  <c r="G4817" i="12" s="1"/>
  <c r="F4818" i="12"/>
  <c r="G4818" i="12" s="1"/>
  <c r="F4819" i="12"/>
  <c r="G4819" i="12" s="1"/>
  <c r="F4820" i="12"/>
  <c r="G4820" i="12" s="1"/>
  <c r="F4821" i="12"/>
  <c r="G4821" i="12" s="1"/>
  <c r="F4822" i="12"/>
  <c r="G4822" i="12" s="1"/>
  <c r="F4823" i="12"/>
  <c r="G4823" i="12" s="1"/>
  <c r="F4824" i="12"/>
  <c r="G4824" i="12" s="1"/>
  <c r="F4825" i="12"/>
  <c r="G4825" i="12" s="1"/>
  <c r="F4826" i="12"/>
  <c r="G4826" i="12" s="1"/>
  <c r="F4827" i="12"/>
  <c r="G4827" i="12" s="1"/>
  <c r="F4828" i="12"/>
  <c r="G4828" i="12" s="1"/>
  <c r="F4829" i="12"/>
  <c r="G4829" i="12" s="1"/>
  <c r="F4830" i="12"/>
  <c r="G4830" i="12" s="1"/>
  <c r="F4831" i="12"/>
  <c r="G4831" i="12" s="1"/>
  <c r="F4832" i="12"/>
  <c r="G4832" i="12" s="1"/>
  <c r="F4833" i="12"/>
  <c r="G4833" i="12" s="1"/>
  <c r="F4834" i="12"/>
  <c r="G4834" i="12" s="1"/>
  <c r="F4835" i="12"/>
  <c r="G4835" i="12" s="1"/>
  <c r="F4836" i="12"/>
  <c r="G4836" i="12" s="1"/>
  <c r="F4837" i="12"/>
  <c r="G4837" i="12" s="1"/>
  <c r="F4838" i="12"/>
  <c r="G4838" i="12" s="1"/>
  <c r="F4839" i="12"/>
  <c r="G4839" i="12" s="1"/>
  <c r="F4840" i="12"/>
  <c r="G4840" i="12" s="1"/>
  <c r="F4841" i="12"/>
  <c r="G4841" i="12" s="1"/>
  <c r="F4842" i="12"/>
  <c r="G4842" i="12" s="1"/>
  <c r="F4843" i="12"/>
  <c r="G4843" i="12" s="1"/>
  <c r="F4844" i="12"/>
  <c r="G4844" i="12" s="1"/>
  <c r="F4845" i="12"/>
  <c r="G4845" i="12" s="1"/>
  <c r="F4846" i="12"/>
  <c r="G4846" i="12" s="1"/>
  <c r="F4847" i="12"/>
  <c r="G4847" i="12" s="1"/>
  <c r="F4848" i="12"/>
  <c r="G4848" i="12" s="1"/>
  <c r="F4849" i="12"/>
  <c r="G4849" i="12" s="1"/>
  <c r="F4850" i="12"/>
  <c r="G4850" i="12" s="1"/>
  <c r="F4851" i="12"/>
  <c r="G4851" i="12" s="1"/>
  <c r="F4852" i="12"/>
  <c r="G4852" i="12" s="1"/>
  <c r="F4853" i="12"/>
  <c r="G4853" i="12" s="1"/>
  <c r="F4854" i="12"/>
  <c r="G4854" i="12" s="1"/>
  <c r="F4855" i="12"/>
  <c r="G4855" i="12" s="1"/>
  <c r="F4856" i="12"/>
  <c r="G4856" i="12" s="1"/>
  <c r="F4857" i="12"/>
  <c r="G4857" i="12" s="1"/>
  <c r="F4858" i="12"/>
  <c r="G4858" i="12" s="1"/>
  <c r="F4859" i="12"/>
  <c r="G4859" i="12" s="1"/>
  <c r="F4860" i="12"/>
  <c r="G4860" i="12" s="1"/>
  <c r="F4861" i="12"/>
  <c r="G4861" i="12" s="1"/>
  <c r="F4862" i="12"/>
  <c r="G4862" i="12" s="1"/>
  <c r="F4863" i="12"/>
  <c r="G4863" i="12" s="1"/>
  <c r="F4864" i="12"/>
  <c r="G4864" i="12" s="1"/>
  <c r="F4865" i="12"/>
  <c r="G4865" i="12" s="1"/>
  <c r="F4866" i="12"/>
  <c r="G4866" i="12" s="1"/>
  <c r="F4867" i="12"/>
  <c r="G4867" i="12" s="1"/>
  <c r="F4868" i="12"/>
  <c r="G4868" i="12" s="1"/>
  <c r="F4869" i="12"/>
  <c r="G4869" i="12" s="1"/>
  <c r="F4870" i="12"/>
  <c r="G4870" i="12" s="1"/>
  <c r="F4871" i="12"/>
  <c r="G4871" i="12" s="1"/>
  <c r="F4872" i="12"/>
  <c r="G4872" i="12" s="1"/>
  <c r="F4873" i="12"/>
  <c r="G4873" i="12" s="1"/>
  <c r="F4874" i="12"/>
  <c r="G4874" i="12" s="1"/>
  <c r="F4875" i="12"/>
  <c r="G4875" i="12" s="1"/>
  <c r="F4876" i="12"/>
  <c r="G4876" i="12" s="1"/>
  <c r="F4877" i="12"/>
  <c r="G4877" i="12" s="1"/>
  <c r="F4878" i="12"/>
  <c r="G4878" i="12" s="1"/>
  <c r="F4879" i="12"/>
  <c r="G4879" i="12" s="1"/>
  <c r="F4880" i="12"/>
  <c r="G4880" i="12" s="1"/>
  <c r="F4881" i="12"/>
  <c r="G4881" i="12" s="1"/>
  <c r="F4882" i="12"/>
  <c r="G4882" i="12" s="1"/>
  <c r="F4883" i="12"/>
  <c r="G4883" i="12" s="1"/>
  <c r="F4884" i="12"/>
  <c r="G4884" i="12" s="1"/>
  <c r="F4885" i="12"/>
  <c r="G4885" i="12" s="1"/>
  <c r="F4886" i="12"/>
  <c r="G4886" i="12" s="1"/>
  <c r="F4887" i="12"/>
  <c r="G4887" i="12" s="1"/>
  <c r="F4888" i="12"/>
  <c r="G4888" i="12" s="1"/>
  <c r="F4889" i="12"/>
  <c r="G4889" i="12" s="1"/>
  <c r="F4890" i="12"/>
  <c r="G4890" i="12" s="1"/>
  <c r="F4891" i="12"/>
  <c r="G4891" i="12" s="1"/>
  <c r="F4892" i="12"/>
  <c r="G4892" i="12" s="1"/>
  <c r="F4893" i="12"/>
  <c r="G4893" i="12" s="1"/>
  <c r="F4894" i="12"/>
  <c r="G4894" i="12" s="1"/>
  <c r="F4895" i="12"/>
  <c r="G4895" i="12" s="1"/>
  <c r="F4896" i="12"/>
  <c r="G4896" i="12" s="1"/>
  <c r="F4897" i="12"/>
  <c r="G4897" i="12" s="1"/>
  <c r="F4898" i="12"/>
  <c r="G4898" i="12" s="1"/>
  <c r="F4899" i="12"/>
  <c r="G4899" i="12" s="1"/>
  <c r="F4900" i="12"/>
  <c r="G4900" i="12" s="1"/>
  <c r="F4901" i="12"/>
  <c r="G4901" i="12" s="1"/>
  <c r="F4902" i="12"/>
  <c r="G4902" i="12" s="1"/>
  <c r="F4903" i="12"/>
  <c r="G4903" i="12" s="1"/>
  <c r="F4904" i="12"/>
  <c r="G4904" i="12" s="1"/>
  <c r="F4905" i="12"/>
  <c r="G4905" i="12" s="1"/>
  <c r="F4906" i="12"/>
  <c r="G4906" i="12" s="1"/>
  <c r="F4907" i="12"/>
  <c r="G4907" i="12" s="1"/>
  <c r="F4908" i="12"/>
  <c r="G4908" i="12" s="1"/>
  <c r="F4909" i="12"/>
  <c r="G4909" i="12" s="1"/>
  <c r="F4910" i="12"/>
  <c r="G4910" i="12" s="1"/>
  <c r="F4911" i="12"/>
  <c r="G4911" i="12" s="1"/>
  <c r="F4912" i="12"/>
  <c r="G4912" i="12" s="1"/>
  <c r="F4913" i="12"/>
  <c r="G4913" i="12" s="1"/>
  <c r="F4914" i="12"/>
  <c r="G4914" i="12" s="1"/>
  <c r="F4915" i="12"/>
  <c r="G4915" i="12" s="1"/>
  <c r="F4916" i="12"/>
  <c r="G4916" i="12" s="1"/>
  <c r="F4917" i="12"/>
  <c r="G4917" i="12" s="1"/>
  <c r="F4918" i="12"/>
  <c r="G4918" i="12" s="1"/>
  <c r="F4919" i="12"/>
  <c r="G4919" i="12" s="1"/>
  <c r="F4920" i="12"/>
  <c r="G4920" i="12" s="1"/>
  <c r="F4921" i="12"/>
  <c r="G4921" i="12" s="1"/>
  <c r="F4922" i="12"/>
  <c r="G4922" i="12" s="1"/>
  <c r="F4923" i="12"/>
  <c r="G4923" i="12" s="1"/>
  <c r="F4924" i="12"/>
  <c r="G4924" i="12" s="1"/>
  <c r="F4925" i="12"/>
  <c r="G4925" i="12" s="1"/>
  <c r="F4926" i="12"/>
  <c r="G4926" i="12" s="1"/>
  <c r="F4927" i="12"/>
  <c r="G4927" i="12" s="1"/>
  <c r="F4928" i="12"/>
  <c r="G4928" i="12" s="1"/>
  <c r="F4929" i="12"/>
  <c r="G4929" i="12" s="1"/>
  <c r="F4930" i="12"/>
  <c r="G4930" i="12" s="1"/>
  <c r="F4931" i="12"/>
  <c r="G4931" i="12" s="1"/>
  <c r="F4932" i="12"/>
  <c r="G4932" i="12" s="1"/>
  <c r="F4933" i="12"/>
  <c r="G4933" i="12" s="1"/>
  <c r="F4934" i="12"/>
  <c r="G4934" i="12" s="1"/>
  <c r="F4935" i="12"/>
  <c r="G4935" i="12" s="1"/>
  <c r="F4936" i="12"/>
  <c r="G4936" i="12" s="1"/>
  <c r="F4937" i="12"/>
  <c r="G4937" i="12" s="1"/>
  <c r="F4938" i="12"/>
  <c r="G4938" i="12" s="1"/>
  <c r="F4939" i="12"/>
  <c r="G4939" i="12" s="1"/>
  <c r="F4940" i="12"/>
  <c r="G4940" i="12" s="1"/>
  <c r="F4941" i="12"/>
  <c r="G4941" i="12" s="1"/>
  <c r="F4942" i="12"/>
  <c r="G4942" i="12" s="1"/>
  <c r="F4943" i="12"/>
  <c r="G4943" i="12" s="1"/>
  <c r="F4944" i="12"/>
  <c r="G4944" i="12" s="1"/>
  <c r="F4945" i="12"/>
  <c r="G4945" i="12" s="1"/>
  <c r="F4946" i="12"/>
  <c r="G4946" i="12" s="1"/>
  <c r="F4947" i="12"/>
  <c r="G4947" i="12" s="1"/>
  <c r="F4948" i="12"/>
  <c r="G4948" i="12" s="1"/>
  <c r="F4949" i="12"/>
  <c r="G4949" i="12" s="1"/>
  <c r="F4950" i="12"/>
  <c r="G4950" i="12" s="1"/>
  <c r="F4951" i="12"/>
  <c r="G4951" i="12" s="1"/>
  <c r="F4952" i="12"/>
  <c r="G4952" i="12" s="1"/>
  <c r="F4953" i="12"/>
  <c r="G4953" i="12" s="1"/>
  <c r="F4954" i="12"/>
  <c r="G4954" i="12" s="1"/>
  <c r="F4955" i="12"/>
  <c r="G4955" i="12" s="1"/>
  <c r="F4956" i="12"/>
  <c r="G4956" i="12" s="1"/>
  <c r="F4957" i="12"/>
  <c r="G4957" i="12" s="1"/>
  <c r="F4958" i="12"/>
  <c r="G4958" i="12" s="1"/>
  <c r="F4959" i="12"/>
  <c r="G4959" i="12" s="1"/>
  <c r="F4960" i="12"/>
  <c r="G4960" i="12" s="1"/>
  <c r="F4961" i="12"/>
  <c r="G4961" i="12" s="1"/>
  <c r="F4962" i="12"/>
  <c r="G4962" i="12" s="1"/>
  <c r="F4963" i="12"/>
  <c r="G4963" i="12" s="1"/>
  <c r="F4964" i="12"/>
  <c r="G4964" i="12" s="1"/>
  <c r="F4965" i="12"/>
  <c r="G4965" i="12" s="1"/>
  <c r="F4966" i="12"/>
  <c r="G4966" i="12" s="1"/>
  <c r="F4967" i="12"/>
  <c r="G4967" i="12" s="1"/>
  <c r="F4968" i="12"/>
  <c r="G4968" i="12" s="1"/>
  <c r="F4969" i="12"/>
  <c r="G4969" i="12" s="1"/>
  <c r="F4970" i="12"/>
  <c r="G4970" i="12" s="1"/>
  <c r="F4971" i="12"/>
  <c r="G4971" i="12" s="1"/>
  <c r="F4972" i="12"/>
  <c r="G4972" i="12" s="1"/>
  <c r="F4973" i="12"/>
  <c r="G4973" i="12" s="1"/>
  <c r="F4974" i="12"/>
  <c r="G4974" i="12" s="1"/>
  <c r="F4975" i="12"/>
  <c r="G4975" i="12" s="1"/>
  <c r="F4976" i="12"/>
  <c r="G4976" i="12" s="1"/>
  <c r="F4977" i="12"/>
  <c r="G4977" i="12" s="1"/>
  <c r="F4978" i="12"/>
  <c r="G4978" i="12" s="1"/>
  <c r="F4979" i="12"/>
  <c r="G4979" i="12" s="1"/>
  <c r="F4980" i="12"/>
  <c r="G4980" i="12" s="1"/>
  <c r="F4981" i="12"/>
  <c r="G4981" i="12" s="1"/>
  <c r="F4982" i="12"/>
  <c r="G4982" i="12" s="1"/>
  <c r="F4983" i="12"/>
  <c r="G4983" i="12" s="1"/>
  <c r="F4984" i="12"/>
  <c r="G4984" i="12" s="1"/>
  <c r="F4985" i="12"/>
  <c r="G4985" i="12" s="1"/>
  <c r="F4986" i="12"/>
  <c r="G4986" i="12" s="1"/>
  <c r="F4987" i="12"/>
  <c r="G4987" i="12" s="1"/>
  <c r="F4988" i="12"/>
  <c r="G4988" i="12" s="1"/>
  <c r="F4989" i="12"/>
  <c r="G4989" i="12" s="1"/>
  <c r="F4990" i="12"/>
  <c r="G4990" i="12" s="1"/>
  <c r="F4991" i="12"/>
  <c r="G4991" i="12" s="1"/>
  <c r="F4992" i="12"/>
  <c r="G4992" i="12" s="1"/>
  <c r="F4993" i="12"/>
  <c r="G4993" i="12" s="1"/>
  <c r="F4994" i="12"/>
  <c r="G4994" i="12" s="1"/>
  <c r="F4995" i="12"/>
  <c r="G4995" i="12" s="1"/>
  <c r="F4996" i="12"/>
  <c r="G4996" i="12" s="1"/>
  <c r="F4997" i="12"/>
  <c r="G4997" i="12" s="1"/>
  <c r="F4998" i="12"/>
  <c r="G4998" i="12" s="1"/>
  <c r="F4999" i="12"/>
  <c r="G4999" i="12" s="1"/>
  <c r="F5000" i="12"/>
  <c r="G5000" i="12" s="1"/>
  <c r="F5001" i="12"/>
  <c r="G5001" i="12" s="1"/>
  <c r="F5002" i="12"/>
  <c r="G5002" i="12" s="1"/>
  <c r="F5003" i="12"/>
  <c r="G5003" i="12" s="1"/>
  <c r="F5004" i="12"/>
  <c r="G5004" i="12" s="1"/>
  <c r="F5005" i="12"/>
  <c r="G5005" i="12" s="1"/>
  <c r="F5006" i="12"/>
  <c r="G5006" i="12" s="1"/>
  <c r="F5007" i="12"/>
  <c r="G5007" i="12" s="1"/>
  <c r="F5008" i="12"/>
  <c r="G5008" i="12" s="1"/>
  <c r="F5009" i="12"/>
  <c r="G5009" i="12" s="1"/>
  <c r="F5010" i="12"/>
  <c r="G5010" i="12" s="1"/>
  <c r="F5011" i="12"/>
  <c r="G5011" i="12" s="1"/>
  <c r="F5012" i="12"/>
  <c r="G5012" i="12" s="1"/>
  <c r="F5013" i="12"/>
  <c r="G5013" i="12" s="1"/>
  <c r="F5014" i="12"/>
  <c r="G5014" i="12" s="1"/>
  <c r="F5015" i="12"/>
  <c r="G5015" i="12" s="1"/>
  <c r="F5016" i="12"/>
  <c r="G5016" i="12" s="1"/>
  <c r="F5017" i="12"/>
  <c r="G5017" i="12" s="1"/>
  <c r="F5018" i="12"/>
  <c r="G5018" i="12" s="1"/>
  <c r="F5019" i="12"/>
  <c r="G5019" i="12" s="1"/>
  <c r="F5020" i="12"/>
  <c r="G5020" i="12" s="1"/>
  <c r="F5021" i="12"/>
  <c r="G5021" i="12" s="1"/>
  <c r="F5022" i="12"/>
  <c r="G5022" i="12" s="1"/>
  <c r="F5023" i="12"/>
  <c r="G5023" i="12" s="1"/>
  <c r="F5024" i="12"/>
  <c r="G5024" i="12" s="1"/>
  <c r="F5025" i="12"/>
  <c r="G5025" i="12" s="1"/>
  <c r="F5026" i="12"/>
  <c r="G5026" i="12" s="1"/>
  <c r="F5027" i="12"/>
  <c r="G5027" i="12" s="1"/>
  <c r="F5028" i="12"/>
  <c r="G5028" i="12" s="1"/>
  <c r="F5029" i="12"/>
  <c r="G5029" i="12" s="1"/>
  <c r="F5030" i="12"/>
  <c r="G5030" i="12" s="1"/>
  <c r="F5031" i="12"/>
  <c r="G5031" i="12" s="1"/>
  <c r="F5032" i="12"/>
  <c r="G5032" i="12" s="1"/>
  <c r="F5033" i="12"/>
  <c r="G5033" i="12" s="1"/>
  <c r="F5034" i="12"/>
  <c r="G5034" i="12" s="1"/>
  <c r="F5035" i="12"/>
  <c r="G5035" i="12" s="1"/>
  <c r="F5036" i="12"/>
  <c r="G5036" i="12" s="1"/>
  <c r="F5037" i="12"/>
  <c r="G5037" i="12" s="1"/>
  <c r="F5038" i="12"/>
  <c r="G5038" i="12" s="1"/>
  <c r="F5039" i="12"/>
  <c r="G5039" i="12" s="1"/>
  <c r="F5040" i="12"/>
  <c r="G5040" i="12" s="1"/>
  <c r="F5041" i="12"/>
  <c r="G5041" i="12" s="1"/>
  <c r="F5042" i="12"/>
  <c r="G5042" i="12" s="1"/>
  <c r="F5043" i="12"/>
  <c r="G5043" i="12" s="1"/>
  <c r="F5044" i="12"/>
  <c r="G5044" i="12" s="1"/>
  <c r="F5045" i="12"/>
  <c r="G5045" i="12" s="1"/>
  <c r="F5046" i="12"/>
  <c r="G5046" i="12" s="1"/>
  <c r="F5047" i="12"/>
  <c r="G5047" i="12" s="1"/>
  <c r="F5048" i="12"/>
  <c r="G5048" i="12" s="1"/>
  <c r="F5049" i="12"/>
  <c r="G5049" i="12" s="1"/>
  <c r="F5050" i="12"/>
  <c r="G5050" i="12" s="1"/>
  <c r="F5051" i="12"/>
  <c r="G5051" i="12" s="1"/>
  <c r="F5052" i="12"/>
  <c r="G5052" i="12" s="1"/>
  <c r="F5053" i="12"/>
  <c r="G5053" i="12" s="1"/>
  <c r="F5054" i="12"/>
  <c r="G5054" i="12" s="1"/>
  <c r="F5055" i="12"/>
  <c r="G5055" i="12" s="1"/>
  <c r="F5056" i="12"/>
  <c r="G5056" i="12" s="1"/>
  <c r="F5057" i="12"/>
  <c r="G5057" i="12" s="1"/>
  <c r="F5058" i="12"/>
  <c r="G5058" i="12" s="1"/>
  <c r="F5059" i="12"/>
  <c r="G5059" i="12" s="1"/>
  <c r="F5060" i="12"/>
  <c r="G5060" i="12" s="1"/>
  <c r="F5061" i="12"/>
  <c r="G5061" i="12" s="1"/>
  <c r="F5062" i="12"/>
  <c r="G5062" i="12" s="1"/>
  <c r="F5063" i="12"/>
  <c r="G5063" i="12" s="1"/>
  <c r="F5064" i="12"/>
  <c r="G5064" i="12" s="1"/>
  <c r="F5065" i="12"/>
  <c r="G5065" i="12" s="1"/>
  <c r="F5066" i="12"/>
  <c r="G5066" i="12" s="1"/>
  <c r="F5067" i="12"/>
  <c r="G5067" i="12" s="1"/>
  <c r="F5068" i="12"/>
  <c r="G5068" i="12" s="1"/>
  <c r="F5069" i="12"/>
  <c r="G5069" i="12" s="1"/>
  <c r="F5070" i="12"/>
  <c r="G5070" i="12" s="1"/>
  <c r="F5071" i="12"/>
  <c r="G5071" i="12" s="1"/>
  <c r="F5072" i="12"/>
  <c r="G5072" i="12" s="1"/>
  <c r="F5073" i="12"/>
  <c r="G5073" i="12" s="1"/>
  <c r="F5074" i="12"/>
  <c r="G5074" i="12" s="1"/>
  <c r="F5075" i="12"/>
  <c r="G5075" i="12" s="1"/>
  <c r="F5076" i="12"/>
  <c r="G5076" i="12" s="1"/>
  <c r="F5077" i="12"/>
  <c r="G5077" i="12" s="1"/>
  <c r="F5078" i="12"/>
  <c r="G5078" i="12" s="1"/>
  <c r="F5079" i="12"/>
  <c r="G5079" i="12" s="1"/>
  <c r="F5080" i="12"/>
  <c r="G5080" i="12" s="1"/>
  <c r="F5081" i="12"/>
  <c r="G5081" i="12" s="1"/>
  <c r="F5082" i="12"/>
  <c r="G5082" i="12" s="1"/>
  <c r="F5083" i="12"/>
  <c r="G5083" i="12" s="1"/>
  <c r="F5084" i="12"/>
  <c r="G5084" i="12" s="1"/>
  <c r="F5085" i="12"/>
  <c r="G5085" i="12" s="1"/>
  <c r="F5086" i="12"/>
  <c r="G5086" i="12" s="1"/>
  <c r="F5087" i="12"/>
  <c r="G5087" i="12" s="1"/>
  <c r="F5088" i="12"/>
  <c r="G5088" i="12" s="1"/>
  <c r="F5089" i="12"/>
  <c r="G5089" i="12" s="1"/>
  <c r="F5090" i="12"/>
  <c r="G5090" i="12" s="1"/>
  <c r="F5091" i="12"/>
  <c r="G5091" i="12" s="1"/>
  <c r="F5092" i="12"/>
  <c r="G5092" i="12" s="1"/>
  <c r="F5093" i="12"/>
  <c r="G5093" i="12" s="1"/>
  <c r="F5094" i="12"/>
  <c r="G5094" i="12" s="1"/>
  <c r="F5095" i="12"/>
  <c r="G5095" i="12" s="1"/>
  <c r="F5096" i="12"/>
  <c r="G5096" i="12" s="1"/>
  <c r="F5097" i="12"/>
  <c r="G5097" i="12" s="1"/>
  <c r="F5098" i="12"/>
  <c r="G5098" i="12" s="1"/>
  <c r="F5099" i="12"/>
  <c r="G5099" i="12" s="1"/>
  <c r="F5100" i="12"/>
  <c r="G5100" i="12" s="1"/>
  <c r="F5101" i="12"/>
  <c r="G5101" i="12" s="1"/>
  <c r="F5102" i="12"/>
  <c r="G5102" i="12" s="1"/>
  <c r="F5103" i="12"/>
  <c r="G5103" i="12" s="1"/>
  <c r="F5104" i="12"/>
  <c r="G5104" i="12" s="1"/>
  <c r="F5105" i="12"/>
  <c r="G5105" i="12" s="1"/>
  <c r="F5106" i="12"/>
  <c r="G5106" i="12" s="1"/>
  <c r="F5107" i="12"/>
  <c r="G5107" i="12" s="1"/>
  <c r="F5108" i="12"/>
  <c r="G5108" i="12" s="1"/>
  <c r="F5109" i="12"/>
  <c r="G5109" i="12" s="1"/>
  <c r="F5110" i="12"/>
  <c r="G5110" i="12" s="1"/>
  <c r="F5111" i="12"/>
  <c r="G5111" i="12" s="1"/>
  <c r="F5112" i="12"/>
  <c r="G5112" i="12" s="1"/>
  <c r="F5113" i="12"/>
  <c r="G5113" i="12" s="1"/>
  <c r="F5114" i="12"/>
  <c r="G5114" i="12" s="1"/>
  <c r="F5115" i="12"/>
  <c r="G5115" i="12" s="1"/>
  <c r="F5116" i="12"/>
  <c r="G5116" i="12" s="1"/>
  <c r="F5117" i="12"/>
  <c r="G5117" i="12" s="1"/>
  <c r="F5118" i="12"/>
  <c r="G5118" i="12" s="1"/>
  <c r="F5119" i="12"/>
  <c r="G5119" i="12" s="1"/>
  <c r="F5120" i="12"/>
  <c r="G5120" i="12" s="1"/>
  <c r="F5121" i="12"/>
  <c r="G5121" i="12" s="1"/>
  <c r="F5122" i="12"/>
  <c r="G5122" i="12" s="1"/>
  <c r="F5123" i="12"/>
  <c r="G5123" i="12" s="1"/>
  <c r="F5124" i="12"/>
  <c r="G5124" i="12" s="1"/>
  <c r="F5125" i="12"/>
  <c r="G5125" i="12" s="1"/>
  <c r="F5126" i="12"/>
  <c r="G5126" i="12" s="1"/>
  <c r="F5127" i="12"/>
  <c r="G5127" i="12" s="1"/>
  <c r="F5128" i="12"/>
  <c r="G5128" i="12" s="1"/>
  <c r="F5129" i="12"/>
  <c r="G5129" i="12" s="1"/>
  <c r="F5130" i="12"/>
  <c r="G5130" i="12" s="1"/>
  <c r="F5131" i="12"/>
  <c r="G5131" i="12" s="1"/>
  <c r="F5132" i="12"/>
  <c r="G5132" i="12" s="1"/>
  <c r="F5133" i="12"/>
  <c r="G5133" i="12" s="1"/>
  <c r="F5134" i="12"/>
  <c r="G5134" i="12" s="1"/>
  <c r="F5135" i="12"/>
  <c r="G5135" i="12" s="1"/>
  <c r="F5136" i="12"/>
  <c r="G5136" i="12" s="1"/>
  <c r="F5137" i="12"/>
  <c r="G5137" i="12" s="1"/>
  <c r="F5138" i="12"/>
  <c r="G5138" i="12" s="1"/>
  <c r="F5139" i="12"/>
  <c r="G5139" i="12" s="1"/>
  <c r="F5140" i="12"/>
  <c r="G5140" i="12" s="1"/>
  <c r="F5141" i="12"/>
  <c r="G5141" i="12" s="1"/>
  <c r="F5142" i="12"/>
  <c r="G5142" i="12" s="1"/>
  <c r="F5143" i="12"/>
  <c r="G5143" i="12" s="1"/>
  <c r="F5144" i="12"/>
  <c r="G5144" i="12" s="1"/>
  <c r="F5145" i="12"/>
  <c r="G5145" i="12" s="1"/>
  <c r="F5146" i="12"/>
  <c r="G5146" i="12" s="1"/>
  <c r="F5147" i="12"/>
  <c r="G5147" i="12" s="1"/>
  <c r="F5148" i="12"/>
  <c r="G5148" i="12" s="1"/>
  <c r="F5149" i="12"/>
  <c r="G5149" i="12" s="1"/>
  <c r="F5150" i="12"/>
  <c r="G5150" i="12" s="1"/>
  <c r="F5151" i="12"/>
  <c r="G5151" i="12" s="1"/>
  <c r="F5152" i="12"/>
  <c r="G5152" i="12" s="1"/>
  <c r="F5153" i="12"/>
  <c r="G5153" i="12" s="1"/>
  <c r="F5154" i="12"/>
  <c r="G5154" i="12" s="1"/>
  <c r="F5155" i="12"/>
  <c r="G5155" i="12" s="1"/>
  <c r="F5156" i="12"/>
  <c r="G5156" i="12" s="1"/>
  <c r="F5157" i="12"/>
  <c r="G5157" i="12" s="1"/>
  <c r="F5158" i="12"/>
  <c r="G5158" i="12" s="1"/>
  <c r="F5159" i="12"/>
  <c r="G5159" i="12" s="1"/>
  <c r="F5160" i="12"/>
  <c r="G5160" i="12" s="1"/>
  <c r="F5161" i="12"/>
  <c r="G5161" i="12" s="1"/>
  <c r="F5162" i="12"/>
  <c r="G5162" i="12" s="1"/>
  <c r="F5163" i="12"/>
  <c r="G5163" i="12" s="1"/>
  <c r="F5164" i="12"/>
  <c r="G5164" i="12" s="1"/>
  <c r="F5165" i="12"/>
  <c r="G5165" i="12" s="1"/>
  <c r="F5166" i="12"/>
  <c r="G5166" i="12" s="1"/>
  <c r="F5167" i="12"/>
  <c r="G5167" i="12" s="1"/>
  <c r="F5168" i="12"/>
  <c r="G5168" i="12" s="1"/>
  <c r="F5169" i="12"/>
  <c r="G5169" i="12" s="1"/>
  <c r="F5170" i="12"/>
  <c r="G5170" i="12" s="1"/>
  <c r="F5171" i="12"/>
  <c r="G5171" i="12" s="1"/>
  <c r="F5172" i="12"/>
  <c r="G5172" i="12" s="1"/>
  <c r="F5173" i="12"/>
  <c r="G5173" i="12" s="1"/>
  <c r="F5174" i="12"/>
  <c r="G5174" i="12" s="1"/>
  <c r="F5175" i="12"/>
  <c r="G5175" i="12" s="1"/>
  <c r="F5176" i="12"/>
  <c r="G5176" i="12" s="1"/>
  <c r="F5177" i="12"/>
  <c r="G5177" i="12" s="1"/>
  <c r="F5178" i="12"/>
  <c r="G5178" i="12" s="1"/>
  <c r="F5179" i="12"/>
  <c r="G5179" i="12" s="1"/>
  <c r="F5180" i="12"/>
  <c r="G5180" i="12" s="1"/>
  <c r="F5181" i="12"/>
  <c r="G5181" i="12" s="1"/>
  <c r="F5182" i="12"/>
  <c r="G5182" i="12" s="1"/>
  <c r="F5183" i="12"/>
  <c r="G5183" i="12" s="1"/>
  <c r="F5184" i="12"/>
  <c r="G5184" i="12" s="1"/>
  <c r="F5185" i="12"/>
  <c r="G5185" i="12" s="1"/>
  <c r="F5186" i="12"/>
  <c r="G5186" i="12" s="1"/>
  <c r="F5187" i="12"/>
  <c r="G5187" i="12" s="1"/>
  <c r="F5188" i="12"/>
  <c r="G5188" i="12" s="1"/>
  <c r="F5189" i="12"/>
  <c r="G5189" i="12" s="1"/>
  <c r="F5190" i="12"/>
  <c r="G5190" i="12" s="1"/>
  <c r="F5191" i="12"/>
  <c r="G5191" i="12" s="1"/>
  <c r="F5192" i="12"/>
  <c r="G5192" i="12" s="1"/>
  <c r="F5193" i="12"/>
  <c r="G5193" i="12" s="1"/>
  <c r="F5194" i="12"/>
  <c r="G5194" i="12" s="1"/>
  <c r="F5195" i="12"/>
  <c r="G5195" i="12" s="1"/>
  <c r="F5196" i="12"/>
  <c r="G5196" i="12" s="1"/>
  <c r="F5197" i="12"/>
  <c r="G5197" i="12" s="1"/>
  <c r="F5198" i="12"/>
  <c r="G5198" i="12" s="1"/>
  <c r="F5199" i="12"/>
  <c r="G5199" i="12" s="1"/>
  <c r="F5200" i="12"/>
  <c r="G5200" i="12" s="1"/>
  <c r="F5201" i="12"/>
  <c r="G5201" i="12" s="1"/>
  <c r="F5202" i="12"/>
  <c r="G5202" i="12" s="1"/>
  <c r="F5203" i="12"/>
  <c r="G5203" i="12" s="1"/>
  <c r="F5204" i="12"/>
  <c r="G5204" i="12" s="1"/>
  <c r="F5205" i="12"/>
  <c r="G5205" i="12" s="1"/>
  <c r="F5206" i="12"/>
  <c r="G5206" i="12" s="1"/>
  <c r="F5207" i="12"/>
  <c r="G5207" i="12" s="1"/>
  <c r="F5208" i="12"/>
  <c r="G5208" i="12" s="1"/>
  <c r="F5209" i="12"/>
  <c r="G5209" i="12" s="1"/>
  <c r="F5210" i="12"/>
  <c r="G5210" i="12" s="1"/>
  <c r="F5211" i="12"/>
  <c r="G5211" i="12" s="1"/>
  <c r="F5212" i="12"/>
  <c r="G5212" i="12" s="1"/>
  <c r="F5213" i="12"/>
  <c r="G5213" i="12" s="1"/>
  <c r="F5214" i="12"/>
  <c r="G5214" i="12" s="1"/>
  <c r="F5215" i="12"/>
  <c r="G5215" i="12" s="1"/>
  <c r="F5216" i="12"/>
  <c r="G5216" i="12" s="1"/>
  <c r="F5217" i="12"/>
  <c r="G5217" i="12" s="1"/>
  <c r="F5218" i="12"/>
  <c r="G5218" i="12" s="1"/>
  <c r="F5219" i="12"/>
  <c r="G5219" i="12" s="1"/>
  <c r="F5220" i="12"/>
  <c r="G5220" i="12" s="1"/>
  <c r="F5221" i="12"/>
  <c r="G5221" i="12" s="1"/>
  <c r="F5222" i="12"/>
  <c r="G5222" i="12" s="1"/>
  <c r="F5223" i="12"/>
  <c r="G5223" i="12" s="1"/>
  <c r="F5224" i="12"/>
  <c r="G5224" i="12" s="1"/>
  <c r="F5225" i="12"/>
  <c r="G5225" i="12" s="1"/>
  <c r="F5226" i="12"/>
  <c r="G5226" i="12" s="1"/>
  <c r="F5227" i="12"/>
  <c r="G5227" i="12" s="1"/>
  <c r="F5228" i="12"/>
  <c r="G5228" i="12" s="1"/>
  <c r="F5229" i="12"/>
  <c r="G5229" i="12" s="1"/>
  <c r="F5230" i="12"/>
  <c r="G5230" i="12" s="1"/>
  <c r="F5231" i="12"/>
  <c r="G5231" i="12" s="1"/>
  <c r="F5232" i="12"/>
  <c r="G5232" i="12" s="1"/>
  <c r="F5233" i="12"/>
  <c r="G5233" i="12" s="1"/>
  <c r="F5234" i="12"/>
  <c r="G5234" i="12" s="1"/>
  <c r="F5235" i="12"/>
  <c r="G5235" i="12" s="1"/>
  <c r="F5236" i="12"/>
  <c r="G5236" i="12" s="1"/>
  <c r="F5237" i="12"/>
  <c r="G5237" i="12" s="1"/>
  <c r="F5238" i="12"/>
  <c r="G5238" i="12" s="1"/>
  <c r="F5239" i="12"/>
  <c r="G5239" i="12" s="1"/>
  <c r="F5240" i="12"/>
  <c r="G5240" i="12" s="1"/>
  <c r="F5241" i="12"/>
  <c r="G5241" i="12" s="1"/>
  <c r="F5242" i="12"/>
  <c r="G5242" i="12" s="1"/>
  <c r="F5243" i="12"/>
  <c r="G5243" i="12" s="1"/>
  <c r="F5244" i="12"/>
  <c r="G5244" i="12" s="1"/>
  <c r="F5245" i="12"/>
  <c r="G5245" i="12" s="1"/>
  <c r="F5246" i="12"/>
  <c r="G5246" i="12" s="1"/>
  <c r="F5247" i="12"/>
  <c r="G5247" i="12" s="1"/>
  <c r="F5248" i="12"/>
  <c r="G5248" i="12" s="1"/>
  <c r="F5249" i="12"/>
  <c r="G5249" i="12" s="1"/>
  <c r="F5250" i="12"/>
  <c r="G5250" i="12" s="1"/>
  <c r="F5251" i="12"/>
  <c r="G5251" i="12" s="1"/>
  <c r="F5252" i="12"/>
  <c r="G5252" i="12" s="1"/>
  <c r="F5253" i="12"/>
  <c r="G5253" i="12" s="1"/>
  <c r="F5254" i="12"/>
  <c r="G5254" i="12" s="1"/>
  <c r="F5255" i="12"/>
  <c r="G5255" i="12" s="1"/>
  <c r="F5256" i="12"/>
  <c r="G5256" i="12" s="1"/>
  <c r="F5257" i="12"/>
  <c r="G5257" i="12" s="1"/>
  <c r="F5258" i="12"/>
  <c r="G5258" i="12" s="1"/>
  <c r="F5259" i="12"/>
  <c r="G5259" i="12" s="1"/>
  <c r="F5260" i="12"/>
  <c r="G5260" i="12" s="1"/>
  <c r="F5261" i="12"/>
  <c r="G5261" i="12" s="1"/>
  <c r="F5262" i="12"/>
  <c r="G5262" i="12" s="1"/>
  <c r="F5263" i="12"/>
  <c r="G5263" i="12" s="1"/>
  <c r="F5264" i="12"/>
  <c r="G5264" i="12" s="1"/>
  <c r="F5265" i="12"/>
  <c r="G5265" i="12" s="1"/>
  <c r="F5266" i="12"/>
  <c r="G5266" i="12" s="1"/>
  <c r="F5267" i="12"/>
  <c r="G5267" i="12" s="1"/>
  <c r="F5268" i="12"/>
  <c r="G5268" i="12" s="1"/>
  <c r="F5269" i="12"/>
  <c r="G5269" i="12" s="1"/>
  <c r="F5270" i="12"/>
  <c r="G5270" i="12" s="1"/>
  <c r="F5271" i="12"/>
  <c r="G5271" i="12" s="1"/>
  <c r="F5272" i="12"/>
  <c r="G5272" i="12" s="1"/>
  <c r="F5273" i="12"/>
  <c r="G5273" i="12" s="1"/>
  <c r="F5274" i="12"/>
  <c r="G5274" i="12" s="1"/>
  <c r="F5275" i="12"/>
  <c r="G5275" i="12" s="1"/>
  <c r="F5276" i="12"/>
  <c r="G5276" i="12" s="1"/>
  <c r="F5277" i="12"/>
  <c r="G5277" i="12" s="1"/>
  <c r="F5278" i="12"/>
  <c r="G5278" i="12" s="1"/>
  <c r="F5279" i="12"/>
  <c r="G5279" i="12" s="1"/>
  <c r="F5280" i="12"/>
  <c r="G5280" i="12" s="1"/>
  <c r="F5281" i="12"/>
  <c r="G5281" i="12" s="1"/>
  <c r="F5282" i="12"/>
  <c r="G5282" i="12" s="1"/>
  <c r="F5283" i="12"/>
  <c r="G5283" i="12" s="1"/>
  <c r="F5284" i="12"/>
  <c r="G5284" i="12" s="1"/>
  <c r="F5285" i="12"/>
  <c r="G5285" i="12" s="1"/>
  <c r="F5286" i="12"/>
  <c r="G5286" i="12" s="1"/>
  <c r="F5287" i="12"/>
  <c r="G5287" i="12" s="1"/>
  <c r="F5288" i="12"/>
  <c r="G5288" i="12" s="1"/>
  <c r="F5289" i="12"/>
  <c r="G5289" i="12" s="1"/>
  <c r="F5290" i="12"/>
  <c r="G5290" i="12" s="1"/>
  <c r="F5291" i="12"/>
  <c r="G5291" i="12" s="1"/>
  <c r="F5292" i="12"/>
  <c r="G5292" i="12" s="1"/>
  <c r="F5293" i="12"/>
  <c r="G5293" i="12" s="1"/>
  <c r="F5294" i="12"/>
  <c r="G5294" i="12" s="1"/>
  <c r="F5295" i="12"/>
  <c r="G5295" i="12" s="1"/>
  <c r="F5296" i="12"/>
  <c r="G5296" i="12" s="1"/>
  <c r="F5297" i="12"/>
  <c r="G5297" i="12" s="1"/>
  <c r="F5298" i="12"/>
  <c r="G5298" i="12" s="1"/>
  <c r="F5299" i="12"/>
  <c r="G5299" i="12" s="1"/>
  <c r="F5300" i="12"/>
  <c r="G5300" i="12" s="1"/>
  <c r="F5301" i="12"/>
  <c r="G5301" i="12" s="1"/>
  <c r="F5302" i="12"/>
  <c r="G5302" i="12" s="1"/>
  <c r="F5303" i="12"/>
  <c r="G5303" i="12" s="1"/>
  <c r="F5304" i="12"/>
  <c r="G5304" i="12" s="1"/>
  <c r="F5305" i="12"/>
  <c r="G5305" i="12" s="1"/>
  <c r="F5306" i="12"/>
  <c r="G5306" i="12" s="1"/>
  <c r="F5307" i="12"/>
  <c r="G5307" i="12" s="1"/>
  <c r="F5308" i="12"/>
  <c r="G5308" i="12" s="1"/>
  <c r="F5309" i="12"/>
  <c r="G5309" i="12" s="1"/>
  <c r="F5310" i="12"/>
  <c r="G5310" i="12" s="1"/>
  <c r="F5311" i="12"/>
  <c r="G5311" i="12" s="1"/>
  <c r="F5312" i="12"/>
  <c r="G5312" i="12" s="1"/>
  <c r="F5313" i="12"/>
  <c r="G5313" i="12" s="1"/>
  <c r="F5314" i="12"/>
  <c r="G5314" i="12" s="1"/>
  <c r="F5315" i="12"/>
  <c r="G5315" i="12" s="1"/>
  <c r="F5316" i="12"/>
  <c r="G5316" i="12" s="1"/>
  <c r="F5317" i="12"/>
  <c r="G5317" i="12" s="1"/>
  <c r="F5318" i="12"/>
  <c r="G5318" i="12" s="1"/>
  <c r="F5319" i="12"/>
  <c r="G5319" i="12" s="1"/>
  <c r="F5320" i="12"/>
  <c r="G5320" i="12" s="1"/>
  <c r="F5321" i="12"/>
  <c r="G5321" i="12" s="1"/>
  <c r="F5322" i="12"/>
  <c r="G5322" i="12" s="1"/>
  <c r="F5323" i="12"/>
  <c r="G5323" i="12" s="1"/>
  <c r="F5324" i="12"/>
  <c r="G5324" i="12" s="1"/>
  <c r="F5325" i="12"/>
  <c r="G5325" i="12" s="1"/>
  <c r="F5326" i="12"/>
  <c r="G5326" i="12" s="1"/>
  <c r="F5327" i="12"/>
  <c r="G5327" i="12" s="1"/>
  <c r="F5328" i="12"/>
  <c r="G5328" i="12" s="1"/>
  <c r="F5329" i="12"/>
  <c r="G5329" i="12" s="1"/>
  <c r="F5330" i="12"/>
  <c r="G5330" i="12" s="1"/>
  <c r="F5331" i="12"/>
  <c r="G5331" i="12" s="1"/>
  <c r="F5332" i="12"/>
  <c r="G5332" i="12" s="1"/>
  <c r="F5333" i="12"/>
  <c r="G5333" i="12" s="1"/>
  <c r="F5334" i="12"/>
  <c r="G5334" i="12" s="1"/>
  <c r="F5335" i="12"/>
  <c r="G5335" i="12" s="1"/>
  <c r="F5336" i="12"/>
  <c r="G5336" i="12" s="1"/>
  <c r="F5337" i="12"/>
  <c r="G5337" i="12" s="1"/>
  <c r="F5338" i="12"/>
  <c r="G5338" i="12" s="1"/>
  <c r="F5339" i="12"/>
  <c r="G5339" i="12" s="1"/>
  <c r="F5340" i="12"/>
  <c r="G5340" i="12" s="1"/>
  <c r="F5341" i="12"/>
  <c r="G5341" i="12" s="1"/>
  <c r="F5342" i="12"/>
  <c r="G5342" i="12" s="1"/>
  <c r="F5343" i="12"/>
  <c r="G5343" i="12" s="1"/>
  <c r="F5344" i="12"/>
  <c r="G5344" i="12" s="1"/>
  <c r="F5345" i="12"/>
  <c r="G5345" i="12" s="1"/>
  <c r="F5346" i="12"/>
  <c r="G5346" i="12" s="1"/>
  <c r="F5347" i="12"/>
  <c r="G5347" i="12" s="1"/>
  <c r="F5348" i="12"/>
  <c r="G5348" i="12" s="1"/>
  <c r="F5349" i="12"/>
  <c r="G5349" i="12" s="1"/>
  <c r="F5350" i="12"/>
  <c r="G5350" i="12" s="1"/>
  <c r="F5351" i="12"/>
  <c r="G5351" i="12" s="1"/>
  <c r="F5352" i="12"/>
  <c r="G5352" i="12" s="1"/>
  <c r="F5353" i="12"/>
  <c r="G5353" i="12" s="1"/>
  <c r="F5354" i="12"/>
  <c r="G5354" i="12" s="1"/>
  <c r="F5355" i="12"/>
  <c r="G5355" i="12" s="1"/>
  <c r="F5356" i="12"/>
  <c r="G5356" i="12" s="1"/>
  <c r="F5357" i="12"/>
  <c r="G5357" i="12" s="1"/>
  <c r="F5358" i="12"/>
  <c r="G5358" i="12" s="1"/>
  <c r="F5359" i="12"/>
  <c r="G5359" i="12" s="1"/>
  <c r="F5360" i="12"/>
  <c r="G5360" i="12" s="1"/>
  <c r="F5361" i="12"/>
  <c r="G5361" i="12" s="1"/>
  <c r="F5362" i="12"/>
  <c r="G5362" i="12" s="1"/>
  <c r="F5363" i="12"/>
  <c r="G5363" i="12" s="1"/>
  <c r="F5364" i="12"/>
  <c r="G5364" i="12" s="1"/>
  <c r="F5365" i="12"/>
  <c r="G5365" i="12" s="1"/>
  <c r="F5366" i="12"/>
  <c r="G5366" i="12" s="1"/>
  <c r="F5367" i="12"/>
  <c r="G5367" i="12" s="1"/>
  <c r="F5368" i="12"/>
  <c r="G5368" i="12" s="1"/>
  <c r="F5369" i="12"/>
  <c r="G5369" i="12" s="1"/>
  <c r="F5370" i="12"/>
  <c r="G5370" i="12" s="1"/>
  <c r="F5371" i="12"/>
  <c r="G5371" i="12" s="1"/>
  <c r="F5372" i="12"/>
  <c r="G5372" i="12" s="1"/>
  <c r="F5373" i="12"/>
  <c r="G5373" i="12" s="1"/>
  <c r="F5374" i="12"/>
  <c r="G5374" i="12" s="1"/>
  <c r="F5375" i="12"/>
  <c r="G5375" i="12" s="1"/>
  <c r="F5376" i="12"/>
  <c r="G5376" i="12" s="1"/>
  <c r="F5377" i="12"/>
  <c r="G5377" i="12" s="1"/>
  <c r="F5378" i="12"/>
  <c r="G5378" i="12" s="1"/>
  <c r="F5379" i="12"/>
  <c r="G5379" i="12" s="1"/>
  <c r="F5380" i="12"/>
  <c r="G5380" i="12" s="1"/>
  <c r="F5381" i="12"/>
  <c r="G5381" i="12" s="1"/>
  <c r="F5382" i="12"/>
  <c r="G5382" i="12" s="1"/>
  <c r="F5383" i="12"/>
  <c r="G5383" i="12" s="1"/>
  <c r="F5384" i="12"/>
  <c r="G5384" i="12" s="1"/>
  <c r="F5385" i="12"/>
  <c r="G5385" i="12" s="1"/>
  <c r="F5386" i="12"/>
  <c r="G5386" i="12" s="1"/>
  <c r="F5387" i="12"/>
  <c r="G5387" i="12" s="1"/>
  <c r="F5388" i="12"/>
  <c r="G5388" i="12" s="1"/>
  <c r="F5389" i="12"/>
  <c r="G5389" i="12" s="1"/>
  <c r="F5390" i="12"/>
  <c r="G5390" i="12" s="1"/>
  <c r="F5391" i="12"/>
  <c r="G5391" i="12" s="1"/>
  <c r="F5392" i="12"/>
  <c r="G5392" i="12" s="1"/>
  <c r="F5393" i="12"/>
  <c r="G5393" i="12" s="1"/>
  <c r="F5394" i="12"/>
  <c r="G5394" i="12" s="1"/>
  <c r="F5395" i="12"/>
  <c r="G5395" i="12" s="1"/>
  <c r="F5396" i="12"/>
  <c r="G5396" i="12" s="1"/>
  <c r="F5397" i="12"/>
  <c r="G5397" i="12" s="1"/>
  <c r="F5398" i="12"/>
  <c r="G5398" i="12" s="1"/>
  <c r="F5399" i="12"/>
  <c r="G5399" i="12" s="1"/>
  <c r="F5400" i="12"/>
  <c r="G5400" i="12" s="1"/>
  <c r="F5401" i="12"/>
  <c r="G5401" i="12" s="1"/>
  <c r="F5402" i="12"/>
  <c r="G5402" i="12" s="1"/>
  <c r="F5403" i="12"/>
  <c r="G5403" i="12" s="1"/>
  <c r="F5404" i="12"/>
  <c r="G5404" i="12" s="1"/>
  <c r="F5405" i="12"/>
  <c r="G5405" i="12" s="1"/>
  <c r="F5406" i="12"/>
  <c r="G5406" i="12" s="1"/>
  <c r="F5407" i="12"/>
  <c r="G5407" i="12" s="1"/>
  <c r="F5408" i="12"/>
  <c r="G5408" i="12" s="1"/>
  <c r="F5409" i="12"/>
  <c r="G5409" i="12" s="1"/>
  <c r="F5410" i="12"/>
  <c r="G5410" i="12" s="1"/>
  <c r="F5411" i="12"/>
  <c r="G5411" i="12" s="1"/>
  <c r="F5412" i="12"/>
  <c r="G5412" i="12" s="1"/>
  <c r="F5413" i="12"/>
  <c r="G5413" i="12" s="1"/>
  <c r="F5414" i="12"/>
  <c r="G5414" i="12" s="1"/>
  <c r="F5415" i="12"/>
  <c r="G5415" i="12" s="1"/>
  <c r="F5416" i="12"/>
  <c r="G5416" i="12" s="1"/>
  <c r="F5417" i="12"/>
  <c r="G5417" i="12" s="1"/>
  <c r="F5418" i="12"/>
  <c r="G5418" i="12" s="1"/>
  <c r="F5419" i="12"/>
  <c r="G5419" i="12" s="1"/>
  <c r="F5420" i="12"/>
  <c r="G5420" i="12" s="1"/>
  <c r="F5421" i="12"/>
  <c r="G5421" i="12" s="1"/>
  <c r="F5422" i="12"/>
  <c r="G5422" i="12" s="1"/>
  <c r="F5423" i="12"/>
  <c r="G5423" i="12" s="1"/>
  <c r="F5424" i="12"/>
  <c r="G5424" i="12" s="1"/>
  <c r="F5425" i="12"/>
  <c r="G5425" i="12" s="1"/>
  <c r="F5426" i="12"/>
  <c r="G5426" i="12" s="1"/>
  <c r="F5427" i="12"/>
  <c r="G5427" i="12" s="1"/>
  <c r="F5428" i="12"/>
  <c r="G5428" i="12" s="1"/>
  <c r="F5429" i="12"/>
  <c r="G5429" i="12" s="1"/>
  <c r="F5430" i="12"/>
  <c r="G5430" i="12" s="1"/>
  <c r="F5431" i="12"/>
  <c r="G5431" i="12" s="1"/>
  <c r="F5432" i="12"/>
  <c r="G5432" i="12" s="1"/>
  <c r="F5433" i="12"/>
  <c r="G5433" i="12" s="1"/>
  <c r="F5434" i="12"/>
  <c r="G5434" i="12" s="1"/>
  <c r="F5435" i="12"/>
  <c r="G5435" i="12" s="1"/>
  <c r="F5436" i="12"/>
  <c r="G5436" i="12" s="1"/>
  <c r="F5437" i="12"/>
  <c r="G5437" i="12" s="1"/>
  <c r="F5438" i="12"/>
  <c r="G5438" i="12" s="1"/>
  <c r="F5439" i="12"/>
  <c r="G5439" i="12" s="1"/>
  <c r="F5440" i="12"/>
  <c r="G5440" i="12" s="1"/>
  <c r="F5441" i="12"/>
  <c r="G5441" i="12" s="1"/>
  <c r="F5442" i="12"/>
  <c r="G5442" i="12" s="1"/>
  <c r="F5443" i="12"/>
  <c r="G5443" i="12" s="1"/>
  <c r="F5444" i="12"/>
  <c r="G5444" i="12" s="1"/>
  <c r="F5445" i="12"/>
  <c r="G5445" i="12" s="1"/>
  <c r="F5446" i="12"/>
  <c r="G5446" i="12" s="1"/>
  <c r="F5447" i="12"/>
  <c r="G5447" i="12" s="1"/>
  <c r="F5448" i="12"/>
  <c r="G5448" i="12" s="1"/>
  <c r="F5449" i="12"/>
  <c r="G5449" i="12" s="1"/>
  <c r="F5450" i="12"/>
  <c r="G5450" i="12" s="1"/>
  <c r="F5451" i="12"/>
  <c r="G5451" i="12" s="1"/>
  <c r="F5452" i="12"/>
  <c r="G5452" i="12" s="1"/>
  <c r="F5453" i="12"/>
  <c r="G5453" i="12" s="1"/>
  <c r="F5454" i="12"/>
  <c r="G5454" i="12" s="1"/>
  <c r="F5455" i="12"/>
  <c r="G5455" i="12" s="1"/>
  <c r="F5456" i="12"/>
  <c r="G5456" i="12" s="1"/>
  <c r="F5457" i="12"/>
  <c r="G5457" i="12" s="1"/>
  <c r="F5458" i="12"/>
  <c r="G5458" i="12" s="1"/>
  <c r="F5459" i="12"/>
  <c r="G5459" i="12" s="1"/>
  <c r="F5460" i="12"/>
  <c r="G5460" i="12" s="1"/>
  <c r="F5461" i="12"/>
  <c r="G5461" i="12" s="1"/>
  <c r="F5462" i="12"/>
  <c r="G5462" i="12" s="1"/>
  <c r="F5463" i="12"/>
  <c r="G5463" i="12" s="1"/>
  <c r="F5464" i="12"/>
  <c r="G5464" i="12" s="1"/>
  <c r="F5465" i="12"/>
  <c r="G5465" i="12" s="1"/>
  <c r="F5466" i="12"/>
  <c r="G5466" i="12" s="1"/>
  <c r="F5467" i="12"/>
  <c r="G5467" i="12" s="1"/>
  <c r="F5468" i="12"/>
  <c r="G5468" i="12" s="1"/>
  <c r="F5469" i="12"/>
  <c r="G5469" i="12" s="1"/>
  <c r="F5470" i="12"/>
  <c r="G5470" i="12" s="1"/>
  <c r="F5471" i="12"/>
  <c r="G5471" i="12" s="1"/>
  <c r="F5472" i="12"/>
  <c r="G5472" i="12" s="1"/>
  <c r="F5473" i="12"/>
  <c r="G5473" i="12" s="1"/>
  <c r="F5474" i="12"/>
  <c r="G5474" i="12" s="1"/>
  <c r="F5475" i="12"/>
  <c r="G5475" i="12" s="1"/>
  <c r="F5476" i="12"/>
  <c r="G5476" i="12" s="1"/>
  <c r="F5477" i="12"/>
  <c r="G5477" i="12" s="1"/>
  <c r="F5478" i="12"/>
  <c r="G5478" i="12" s="1"/>
  <c r="F5479" i="12"/>
  <c r="G5479" i="12" s="1"/>
  <c r="F5480" i="12"/>
  <c r="G5480" i="12" s="1"/>
  <c r="F5481" i="12"/>
  <c r="G5481" i="12" s="1"/>
  <c r="F5482" i="12"/>
  <c r="G5482" i="12" s="1"/>
  <c r="F5483" i="12"/>
  <c r="G5483" i="12" s="1"/>
  <c r="F5484" i="12"/>
  <c r="G5484" i="12" s="1"/>
  <c r="F5485" i="12"/>
  <c r="G5485" i="12" s="1"/>
  <c r="F5486" i="12"/>
  <c r="G5486" i="12" s="1"/>
  <c r="F5487" i="12"/>
  <c r="G5487" i="12" s="1"/>
  <c r="F5488" i="12"/>
  <c r="G5488" i="12" s="1"/>
  <c r="F5489" i="12"/>
  <c r="G5489" i="12" s="1"/>
  <c r="F5490" i="12"/>
  <c r="G5490" i="12" s="1"/>
  <c r="F5491" i="12"/>
  <c r="G5491" i="12" s="1"/>
  <c r="F5492" i="12"/>
  <c r="G5492" i="12" s="1"/>
  <c r="F5493" i="12"/>
  <c r="G5493" i="12" s="1"/>
  <c r="F5494" i="12"/>
  <c r="G5494" i="12" s="1"/>
  <c r="F5495" i="12"/>
  <c r="G5495" i="12" s="1"/>
  <c r="F5496" i="12"/>
  <c r="G5496" i="12" s="1"/>
  <c r="F5497" i="12"/>
  <c r="G5497" i="12" s="1"/>
  <c r="F5498" i="12"/>
  <c r="G5498" i="12" s="1"/>
  <c r="F5499" i="12"/>
  <c r="G5499" i="12" s="1"/>
  <c r="F5500" i="12"/>
  <c r="G5500" i="12" s="1"/>
  <c r="F5501" i="12"/>
  <c r="G5501" i="12" s="1"/>
  <c r="F5502" i="12"/>
  <c r="G5502" i="12" s="1"/>
  <c r="F5503" i="12"/>
  <c r="G5503" i="12" s="1"/>
  <c r="F5504" i="12"/>
  <c r="G5504" i="12" s="1"/>
  <c r="F5505" i="12"/>
  <c r="G5505" i="12" s="1"/>
  <c r="F5506" i="12"/>
  <c r="G5506" i="12" s="1"/>
  <c r="F5507" i="12"/>
  <c r="G5507" i="12" s="1"/>
  <c r="F5508" i="12"/>
  <c r="G5508" i="12" s="1"/>
  <c r="F5509" i="12"/>
  <c r="G5509" i="12" s="1"/>
  <c r="F5510" i="12"/>
  <c r="G5510" i="12" s="1"/>
  <c r="F5511" i="12"/>
  <c r="G5511" i="12" s="1"/>
  <c r="F5512" i="12"/>
  <c r="G5512" i="12" s="1"/>
  <c r="F5513" i="12"/>
  <c r="G5513" i="12" s="1"/>
  <c r="F5514" i="12"/>
  <c r="G5514" i="12" s="1"/>
  <c r="F5515" i="12"/>
  <c r="G5515" i="12" s="1"/>
  <c r="F5516" i="12"/>
  <c r="G5516" i="12" s="1"/>
  <c r="F5517" i="12"/>
  <c r="G5517" i="12" s="1"/>
  <c r="F5518" i="12"/>
  <c r="G5518" i="12" s="1"/>
  <c r="F5519" i="12"/>
  <c r="G5519" i="12" s="1"/>
  <c r="F5520" i="12"/>
  <c r="G5520" i="12" s="1"/>
  <c r="F5521" i="12"/>
  <c r="G5521" i="12" s="1"/>
  <c r="F5522" i="12"/>
  <c r="G5522" i="12" s="1"/>
  <c r="F5523" i="12"/>
  <c r="G5523" i="12" s="1"/>
  <c r="F5524" i="12"/>
  <c r="G5524" i="12" s="1"/>
  <c r="F5525" i="12"/>
  <c r="G5525" i="12" s="1"/>
  <c r="F5526" i="12"/>
  <c r="G5526" i="12" s="1"/>
  <c r="F5527" i="12"/>
  <c r="G5527" i="12" s="1"/>
  <c r="F5528" i="12"/>
  <c r="G5528" i="12" s="1"/>
  <c r="F5529" i="12"/>
  <c r="G5529" i="12" s="1"/>
  <c r="F5530" i="12"/>
  <c r="G5530" i="12" s="1"/>
  <c r="F5531" i="12"/>
  <c r="G5531" i="12" s="1"/>
  <c r="F5532" i="12"/>
  <c r="G5532" i="12" s="1"/>
  <c r="F5533" i="12"/>
  <c r="G5533" i="12" s="1"/>
  <c r="F5534" i="12"/>
  <c r="G5534" i="12" s="1"/>
  <c r="F5535" i="12"/>
  <c r="G5535" i="12" s="1"/>
  <c r="F5536" i="12"/>
  <c r="G5536" i="12" s="1"/>
  <c r="F5537" i="12"/>
  <c r="G5537" i="12" s="1"/>
  <c r="F5538" i="12"/>
  <c r="G5538" i="12" s="1"/>
  <c r="F5539" i="12"/>
  <c r="G5539" i="12" s="1"/>
  <c r="F5540" i="12"/>
  <c r="G5540" i="12" s="1"/>
  <c r="F5541" i="12"/>
  <c r="G5541" i="12" s="1"/>
  <c r="F5542" i="12"/>
  <c r="G5542" i="12" s="1"/>
  <c r="F5543" i="12"/>
  <c r="G5543" i="12" s="1"/>
  <c r="F5544" i="12"/>
  <c r="G5544" i="12" s="1"/>
  <c r="F5545" i="12"/>
  <c r="G5545" i="12" s="1"/>
  <c r="F5546" i="12"/>
  <c r="G5546" i="12" s="1"/>
  <c r="F5547" i="12"/>
  <c r="G5547" i="12" s="1"/>
  <c r="F5548" i="12"/>
  <c r="G5548" i="12" s="1"/>
  <c r="F5549" i="12"/>
  <c r="G5549" i="12" s="1"/>
  <c r="F5550" i="12"/>
  <c r="G5550" i="12" s="1"/>
  <c r="F5551" i="12"/>
  <c r="G5551" i="12" s="1"/>
  <c r="F5552" i="12"/>
  <c r="G5552" i="12" s="1"/>
  <c r="F5553" i="12"/>
  <c r="G5553" i="12" s="1"/>
  <c r="F5554" i="12"/>
  <c r="G5554" i="12" s="1"/>
  <c r="F5555" i="12"/>
  <c r="G5555" i="12" s="1"/>
  <c r="F5556" i="12"/>
  <c r="G5556" i="12" s="1"/>
  <c r="F5557" i="12"/>
  <c r="G5557" i="12" s="1"/>
  <c r="F5558" i="12"/>
  <c r="G5558" i="12" s="1"/>
  <c r="F5559" i="12"/>
  <c r="G5559" i="12" s="1"/>
  <c r="F5560" i="12"/>
  <c r="G5560" i="12" s="1"/>
  <c r="F5561" i="12"/>
  <c r="G5561" i="12" s="1"/>
  <c r="F5562" i="12"/>
  <c r="G5562" i="12" s="1"/>
  <c r="F5563" i="12"/>
  <c r="G5563" i="12" s="1"/>
  <c r="F5564" i="12"/>
  <c r="G5564" i="12" s="1"/>
  <c r="F5565" i="12"/>
  <c r="G5565" i="12" s="1"/>
  <c r="F5566" i="12"/>
  <c r="G5566" i="12" s="1"/>
  <c r="F5567" i="12"/>
  <c r="G5567" i="12" s="1"/>
  <c r="F5568" i="12"/>
  <c r="G5568" i="12" s="1"/>
  <c r="F5569" i="12"/>
  <c r="G5569" i="12" s="1"/>
  <c r="F5570" i="12"/>
  <c r="G5570" i="12" s="1"/>
  <c r="F5571" i="12"/>
  <c r="G5571" i="12" s="1"/>
  <c r="F5572" i="12"/>
  <c r="G5572" i="12" s="1"/>
  <c r="F5573" i="12"/>
  <c r="G5573" i="12" s="1"/>
  <c r="F5574" i="12"/>
  <c r="G5574" i="12" s="1"/>
  <c r="F5575" i="12"/>
  <c r="G5575" i="12" s="1"/>
  <c r="F5576" i="12"/>
  <c r="G5576" i="12" s="1"/>
  <c r="F5577" i="12"/>
  <c r="G5577" i="12" s="1"/>
  <c r="F5578" i="12"/>
  <c r="G5578" i="12" s="1"/>
  <c r="F5579" i="12"/>
  <c r="G5579" i="12" s="1"/>
  <c r="F5580" i="12"/>
  <c r="G5580" i="12" s="1"/>
  <c r="F5581" i="12"/>
  <c r="G5581" i="12" s="1"/>
  <c r="F5582" i="12"/>
  <c r="G5582" i="12" s="1"/>
  <c r="F5583" i="12"/>
  <c r="G5583" i="12" s="1"/>
  <c r="F5584" i="12"/>
  <c r="G5584" i="12" s="1"/>
  <c r="F5585" i="12"/>
  <c r="G5585" i="12" s="1"/>
  <c r="F5586" i="12"/>
  <c r="G5586" i="12" s="1"/>
  <c r="F5587" i="12"/>
  <c r="G5587" i="12" s="1"/>
  <c r="F5588" i="12"/>
  <c r="G5588" i="12" s="1"/>
  <c r="F5589" i="12"/>
  <c r="G5589" i="12" s="1"/>
  <c r="F5590" i="12"/>
  <c r="G5590" i="12" s="1"/>
  <c r="F5591" i="12"/>
  <c r="G5591" i="12" s="1"/>
  <c r="F5592" i="12"/>
  <c r="G5592" i="12" s="1"/>
  <c r="F5593" i="12"/>
  <c r="G5593" i="12" s="1"/>
  <c r="F5594" i="12"/>
  <c r="G5594" i="12" s="1"/>
  <c r="F5595" i="12"/>
  <c r="G5595" i="12" s="1"/>
  <c r="F5596" i="12"/>
  <c r="G5596" i="12" s="1"/>
  <c r="F5597" i="12"/>
  <c r="G5597" i="12" s="1"/>
  <c r="F5598" i="12"/>
  <c r="G5598" i="12" s="1"/>
  <c r="F5599" i="12"/>
  <c r="G5599" i="12" s="1"/>
  <c r="F5600" i="12"/>
  <c r="G5600" i="12" s="1"/>
  <c r="F5601" i="12"/>
  <c r="G5601" i="12" s="1"/>
  <c r="F5602" i="12"/>
  <c r="G5602" i="12" s="1"/>
  <c r="F5603" i="12"/>
  <c r="G5603" i="12" s="1"/>
  <c r="F5604" i="12"/>
  <c r="G5604" i="12" s="1"/>
  <c r="F5605" i="12"/>
  <c r="G5605" i="12" s="1"/>
  <c r="F5606" i="12"/>
  <c r="G5606" i="12" s="1"/>
  <c r="F5607" i="12"/>
  <c r="G5607" i="12" s="1"/>
  <c r="F5608" i="12"/>
  <c r="G5608" i="12" s="1"/>
  <c r="F5609" i="12"/>
  <c r="G5609" i="12" s="1"/>
  <c r="F5610" i="12"/>
  <c r="G5610" i="12" s="1"/>
  <c r="F5611" i="12"/>
  <c r="G5611" i="12" s="1"/>
  <c r="F5612" i="12"/>
  <c r="G5612" i="12" s="1"/>
  <c r="F5613" i="12"/>
  <c r="G5613" i="12" s="1"/>
  <c r="F5614" i="12"/>
  <c r="G5614" i="12" s="1"/>
  <c r="F5615" i="12"/>
  <c r="G5615" i="12" s="1"/>
  <c r="F5616" i="12"/>
  <c r="G5616" i="12" s="1"/>
  <c r="F5617" i="12"/>
  <c r="G5617" i="12" s="1"/>
  <c r="F5618" i="12"/>
  <c r="G5618" i="12" s="1"/>
  <c r="F5619" i="12"/>
  <c r="G5619" i="12" s="1"/>
  <c r="F5620" i="12"/>
  <c r="G5620" i="12" s="1"/>
  <c r="F5621" i="12"/>
  <c r="G5621" i="12" s="1"/>
  <c r="F5622" i="12"/>
  <c r="G5622" i="12" s="1"/>
  <c r="F5623" i="12"/>
  <c r="G5623" i="12" s="1"/>
  <c r="F5624" i="12"/>
  <c r="G5624" i="12" s="1"/>
  <c r="F5625" i="12"/>
  <c r="G5625" i="12" s="1"/>
  <c r="F5626" i="12"/>
  <c r="G5626" i="12" s="1"/>
  <c r="F5627" i="12"/>
  <c r="G5627" i="12" s="1"/>
  <c r="F5628" i="12"/>
  <c r="G5628" i="12" s="1"/>
  <c r="F5629" i="12"/>
  <c r="G5629" i="12" s="1"/>
  <c r="F5630" i="12"/>
  <c r="G5630" i="12" s="1"/>
  <c r="F5631" i="12"/>
  <c r="G5631" i="12" s="1"/>
  <c r="F5632" i="12"/>
  <c r="G5632" i="12" s="1"/>
  <c r="F5633" i="12"/>
  <c r="G5633" i="12" s="1"/>
  <c r="F5634" i="12"/>
  <c r="G5634" i="12" s="1"/>
  <c r="F5635" i="12"/>
  <c r="G5635" i="12" s="1"/>
  <c r="F5636" i="12"/>
  <c r="G5636" i="12" s="1"/>
  <c r="F5637" i="12"/>
  <c r="G5637" i="12" s="1"/>
  <c r="F5638" i="12"/>
  <c r="G5638" i="12" s="1"/>
  <c r="F5639" i="12"/>
  <c r="G5639" i="12" s="1"/>
  <c r="F5640" i="12"/>
  <c r="G5640" i="12" s="1"/>
  <c r="F5641" i="12"/>
  <c r="G5641" i="12" s="1"/>
  <c r="F5642" i="12"/>
  <c r="G5642" i="12" s="1"/>
  <c r="F5643" i="12"/>
  <c r="G5643" i="12" s="1"/>
  <c r="F5644" i="12"/>
  <c r="G5644" i="12" s="1"/>
  <c r="F5645" i="12"/>
  <c r="G5645" i="12" s="1"/>
  <c r="F5646" i="12"/>
  <c r="G5646" i="12" s="1"/>
  <c r="F5647" i="12"/>
  <c r="G5647" i="12" s="1"/>
  <c r="F5648" i="12"/>
  <c r="G5648" i="12" s="1"/>
  <c r="F5649" i="12"/>
  <c r="G5649" i="12" s="1"/>
  <c r="F5650" i="12"/>
  <c r="G5650" i="12" s="1"/>
  <c r="F5651" i="12"/>
  <c r="G5651" i="12" s="1"/>
  <c r="F5652" i="12"/>
  <c r="G5652" i="12" s="1"/>
  <c r="F5653" i="12"/>
  <c r="G5653" i="12" s="1"/>
  <c r="F5654" i="12"/>
  <c r="G5654" i="12" s="1"/>
  <c r="F5655" i="12"/>
  <c r="G5655" i="12" s="1"/>
  <c r="F5656" i="12"/>
  <c r="G5656" i="12" s="1"/>
  <c r="F5657" i="12"/>
  <c r="G5657" i="12" s="1"/>
  <c r="F5658" i="12"/>
  <c r="G5658" i="12" s="1"/>
  <c r="F5659" i="12"/>
  <c r="G5659" i="12" s="1"/>
  <c r="F5660" i="12"/>
  <c r="G5660" i="12" s="1"/>
  <c r="F5661" i="12"/>
  <c r="G5661" i="12" s="1"/>
  <c r="F5662" i="12"/>
  <c r="G5662" i="12" s="1"/>
  <c r="F5663" i="12"/>
  <c r="G5663" i="12" s="1"/>
  <c r="F5664" i="12"/>
  <c r="G5664" i="12" s="1"/>
  <c r="F5665" i="12"/>
  <c r="G5665" i="12" s="1"/>
  <c r="F5666" i="12"/>
  <c r="G5666" i="12" s="1"/>
  <c r="F5667" i="12"/>
  <c r="G5667" i="12" s="1"/>
  <c r="F5668" i="12"/>
  <c r="G5668" i="12" s="1"/>
  <c r="F5669" i="12"/>
  <c r="G5669" i="12" s="1"/>
  <c r="F5670" i="12"/>
  <c r="G5670" i="12" s="1"/>
  <c r="F5671" i="12"/>
  <c r="G5671" i="12" s="1"/>
  <c r="F5672" i="12"/>
  <c r="G5672" i="12" s="1"/>
  <c r="F5673" i="12"/>
  <c r="G5673" i="12" s="1"/>
  <c r="F5674" i="12"/>
  <c r="G5674" i="12" s="1"/>
  <c r="F5675" i="12"/>
  <c r="G5675" i="12" s="1"/>
  <c r="F5676" i="12"/>
  <c r="G5676" i="12" s="1"/>
  <c r="F5677" i="12"/>
  <c r="G5677" i="12" s="1"/>
  <c r="F5678" i="12"/>
  <c r="G5678" i="12" s="1"/>
  <c r="F5679" i="12"/>
  <c r="G5679" i="12" s="1"/>
  <c r="F5680" i="12"/>
  <c r="G5680" i="12" s="1"/>
  <c r="F5681" i="12"/>
  <c r="G5681" i="12" s="1"/>
  <c r="F5682" i="12"/>
  <c r="G5682" i="12" s="1"/>
  <c r="F5683" i="12"/>
  <c r="G5683" i="12" s="1"/>
  <c r="F5684" i="12"/>
  <c r="G5684" i="12" s="1"/>
  <c r="F5685" i="12"/>
  <c r="G5685" i="12" s="1"/>
  <c r="F5686" i="12"/>
  <c r="G5686" i="12" s="1"/>
  <c r="F5687" i="12"/>
  <c r="G5687" i="12" s="1"/>
  <c r="F5688" i="12"/>
  <c r="G5688" i="12" s="1"/>
  <c r="F5689" i="12"/>
  <c r="G5689" i="12" s="1"/>
  <c r="F5690" i="12"/>
  <c r="G5690" i="12" s="1"/>
  <c r="F5691" i="12"/>
  <c r="G5691" i="12" s="1"/>
  <c r="F5692" i="12"/>
  <c r="G5692" i="12" s="1"/>
  <c r="F5693" i="12"/>
  <c r="G5693" i="12" s="1"/>
  <c r="F5694" i="12"/>
  <c r="G5694" i="12" s="1"/>
  <c r="F5695" i="12"/>
  <c r="G5695" i="12" s="1"/>
  <c r="F5696" i="12"/>
  <c r="G5696" i="12" s="1"/>
  <c r="F5697" i="12"/>
  <c r="G5697" i="12" s="1"/>
  <c r="F5698" i="12"/>
  <c r="G5698" i="12" s="1"/>
  <c r="F5699" i="12"/>
  <c r="G5699" i="12" s="1"/>
  <c r="F5700" i="12"/>
  <c r="G5700" i="12" s="1"/>
  <c r="F5701" i="12"/>
  <c r="G5701" i="12" s="1"/>
  <c r="F5702" i="12"/>
  <c r="G5702" i="12" s="1"/>
  <c r="F5703" i="12"/>
  <c r="G5703" i="12" s="1"/>
  <c r="F5704" i="12"/>
  <c r="G5704" i="12" s="1"/>
  <c r="F5705" i="12"/>
  <c r="G5705" i="12" s="1"/>
  <c r="F5706" i="12"/>
  <c r="G5706" i="12" s="1"/>
  <c r="F5707" i="12"/>
  <c r="G5707" i="12" s="1"/>
  <c r="F5708" i="12"/>
  <c r="G5708" i="12" s="1"/>
  <c r="F5709" i="12"/>
  <c r="G5709" i="12" s="1"/>
  <c r="F5710" i="12"/>
  <c r="G5710" i="12" s="1"/>
  <c r="F5711" i="12"/>
  <c r="G5711" i="12" s="1"/>
  <c r="F5712" i="12"/>
  <c r="G5712" i="12" s="1"/>
  <c r="F5713" i="12"/>
  <c r="G5713" i="12" s="1"/>
  <c r="F5714" i="12"/>
  <c r="G5714" i="12" s="1"/>
  <c r="F5715" i="12"/>
  <c r="G5715" i="12" s="1"/>
  <c r="F5716" i="12"/>
  <c r="G5716" i="12" s="1"/>
  <c r="F5717" i="12"/>
  <c r="G5717" i="12" s="1"/>
  <c r="F5718" i="12"/>
  <c r="G5718" i="12" s="1"/>
  <c r="F5719" i="12"/>
  <c r="G5719" i="12" s="1"/>
  <c r="F5720" i="12"/>
  <c r="G5720" i="12" s="1"/>
  <c r="F5721" i="12"/>
  <c r="G5721" i="12" s="1"/>
  <c r="F5722" i="12"/>
  <c r="G5722" i="12" s="1"/>
  <c r="F5723" i="12"/>
  <c r="G5723" i="12" s="1"/>
  <c r="F5724" i="12"/>
  <c r="G5724" i="12" s="1"/>
  <c r="F5725" i="12"/>
  <c r="G5725" i="12" s="1"/>
  <c r="F5726" i="12"/>
  <c r="G5726" i="12" s="1"/>
  <c r="F5727" i="12"/>
  <c r="G5727" i="12" s="1"/>
  <c r="F5728" i="12"/>
  <c r="G5728" i="12" s="1"/>
  <c r="F5729" i="12"/>
  <c r="G5729" i="12" s="1"/>
  <c r="F5730" i="12"/>
  <c r="G5730" i="12" s="1"/>
  <c r="F5731" i="12"/>
  <c r="G5731" i="12" s="1"/>
  <c r="F5732" i="12"/>
  <c r="G5732" i="12" s="1"/>
  <c r="F5733" i="12"/>
  <c r="G5733" i="12" s="1"/>
  <c r="F5734" i="12"/>
  <c r="G5734" i="12" s="1"/>
  <c r="F5735" i="12"/>
  <c r="G5735" i="12" s="1"/>
  <c r="F5736" i="12"/>
  <c r="G5736" i="12" s="1"/>
  <c r="F5737" i="12"/>
  <c r="G5737" i="12" s="1"/>
  <c r="F5738" i="12"/>
  <c r="G5738" i="12" s="1"/>
  <c r="F5739" i="12"/>
  <c r="G5739" i="12" s="1"/>
  <c r="F5740" i="12"/>
  <c r="G5740" i="12" s="1"/>
  <c r="F5741" i="12"/>
  <c r="G5741" i="12" s="1"/>
  <c r="F5742" i="12"/>
  <c r="G5742" i="12" s="1"/>
  <c r="F5743" i="12"/>
  <c r="G5743" i="12" s="1"/>
  <c r="F5744" i="12"/>
  <c r="G5744" i="12" s="1"/>
  <c r="F5745" i="12"/>
  <c r="G5745" i="12" s="1"/>
  <c r="F5746" i="12"/>
  <c r="G5746" i="12" s="1"/>
  <c r="F5747" i="12"/>
  <c r="G5747" i="12" s="1"/>
  <c r="F5748" i="12"/>
  <c r="G5748" i="12" s="1"/>
  <c r="F5749" i="12"/>
  <c r="G5749" i="12" s="1"/>
  <c r="F5750" i="12"/>
  <c r="G5750" i="12" s="1"/>
  <c r="F5751" i="12"/>
  <c r="G5751" i="12" s="1"/>
  <c r="F5752" i="12"/>
  <c r="G5752" i="12" s="1"/>
  <c r="F5753" i="12"/>
  <c r="G5753" i="12" s="1"/>
  <c r="F5754" i="12"/>
  <c r="G5754" i="12" s="1"/>
  <c r="F5755" i="12"/>
  <c r="G5755" i="12" s="1"/>
  <c r="F5756" i="12"/>
  <c r="G5756" i="12" s="1"/>
  <c r="F5757" i="12"/>
  <c r="G5757" i="12" s="1"/>
  <c r="F5758" i="12"/>
  <c r="G5758" i="12" s="1"/>
  <c r="F5759" i="12"/>
  <c r="G5759" i="12" s="1"/>
  <c r="F5760" i="12"/>
  <c r="G5760" i="12" s="1"/>
  <c r="F5761" i="12"/>
  <c r="G5761" i="12" s="1"/>
  <c r="F5762" i="12"/>
  <c r="G5762" i="12" s="1"/>
  <c r="F5763" i="12"/>
  <c r="G5763" i="12" s="1"/>
  <c r="F5764" i="12"/>
  <c r="G5764" i="12" s="1"/>
  <c r="F5765" i="12"/>
  <c r="G5765" i="12" s="1"/>
  <c r="F5766" i="12"/>
  <c r="G5766" i="12" s="1"/>
  <c r="F5767" i="12"/>
  <c r="G5767" i="12" s="1"/>
  <c r="F5768" i="12"/>
  <c r="G5768" i="12" s="1"/>
  <c r="F5769" i="12"/>
  <c r="G5769" i="12" s="1"/>
  <c r="F5770" i="12"/>
  <c r="G5770" i="12" s="1"/>
  <c r="F5771" i="12"/>
  <c r="G5771" i="12" s="1"/>
  <c r="F5772" i="12"/>
  <c r="G5772" i="12" s="1"/>
  <c r="F5773" i="12"/>
  <c r="G5773" i="12" s="1"/>
  <c r="F5774" i="12"/>
  <c r="G5774" i="12" s="1"/>
  <c r="F5775" i="12"/>
  <c r="G5775" i="12" s="1"/>
  <c r="F5776" i="12"/>
  <c r="G5776" i="12" s="1"/>
  <c r="F5777" i="12"/>
  <c r="G5777" i="12" s="1"/>
  <c r="F5778" i="12"/>
  <c r="G5778" i="12" s="1"/>
  <c r="F5779" i="12"/>
  <c r="G5779" i="12" s="1"/>
  <c r="F5780" i="12"/>
  <c r="G5780" i="12" s="1"/>
  <c r="F5781" i="12"/>
  <c r="G5781" i="12" s="1"/>
  <c r="F5782" i="12"/>
  <c r="G5782" i="12" s="1"/>
  <c r="F5783" i="12"/>
  <c r="G5783" i="12" s="1"/>
  <c r="F5784" i="12"/>
  <c r="G5784" i="12" s="1"/>
  <c r="F5785" i="12"/>
  <c r="G5785" i="12" s="1"/>
  <c r="F5786" i="12"/>
  <c r="G5786" i="12" s="1"/>
  <c r="F5787" i="12"/>
  <c r="G5787" i="12" s="1"/>
  <c r="F5788" i="12"/>
  <c r="G5788" i="12" s="1"/>
  <c r="F5789" i="12"/>
  <c r="G5789" i="12" s="1"/>
  <c r="F5790" i="12"/>
  <c r="G5790" i="12" s="1"/>
  <c r="F5791" i="12"/>
  <c r="G5791" i="12" s="1"/>
  <c r="F5792" i="12"/>
  <c r="G5792" i="12" s="1"/>
  <c r="F5793" i="12"/>
  <c r="G5793" i="12" s="1"/>
  <c r="F5794" i="12"/>
  <c r="G5794" i="12" s="1"/>
  <c r="F5795" i="12"/>
  <c r="G5795" i="12" s="1"/>
  <c r="F5796" i="12"/>
  <c r="G5796" i="12" s="1"/>
  <c r="F5797" i="12"/>
  <c r="G5797" i="12" s="1"/>
  <c r="F5798" i="12"/>
  <c r="G5798" i="12" s="1"/>
  <c r="F5799" i="12"/>
  <c r="G5799" i="12" s="1"/>
  <c r="F5800" i="12"/>
  <c r="G5800" i="12" s="1"/>
  <c r="F5801" i="12"/>
  <c r="G5801" i="12" s="1"/>
  <c r="F5802" i="12"/>
  <c r="G5802" i="12" s="1"/>
  <c r="F5803" i="12"/>
  <c r="G5803" i="12" s="1"/>
  <c r="F5804" i="12"/>
  <c r="G5804" i="12" s="1"/>
  <c r="F5805" i="12"/>
  <c r="G5805" i="12" s="1"/>
  <c r="F5806" i="12"/>
  <c r="G5806" i="12" s="1"/>
  <c r="F5807" i="12"/>
  <c r="G5807" i="12" s="1"/>
  <c r="F5808" i="12"/>
  <c r="G5808" i="12" s="1"/>
  <c r="F5809" i="12"/>
  <c r="G5809" i="12" s="1"/>
  <c r="F5810" i="12"/>
  <c r="G5810" i="12" s="1"/>
  <c r="F5811" i="12"/>
  <c r="G5811" i="12" s="1"/>
  <c r="F5812" i="12"/>
  <c r="G5812" i="12" s="1"/>
  <c r="F5813" i="12"/>
  <c r="G5813" i="12" s="1"/>
  <c r="F5814" i="12"/>
  <c r="G5814" i="12" s="1"/>
  <c r="F5815" i="12"/>
  <c r="G5815" i="12" s="1"/>
  <c r="F5816" i="12"/>
  <c r="G5816" i="12" s="1"/>
  <c r="F5817" i="12"/>
  <c r="G5817" i="12" s="1"/>
  <c r="F5818" i="12"/>
  <c r="G5818" i="12" s="1"/>
  <c r="F5819" i="12"/>
  <c r="G5819" i="12" s="1"/>
  <c r="F5820" i="12"/>
  <c r="G5820" i="12" s="1"/>
  <c r="F5821" i="12"/>
  <c r="G5821" i="12" s="1"/>
  <c r="F5822" i="12"/>
  <c r="G5822" i="12" s="1"/>
  <c r="F5823" i="12"/>
  <c r="G5823" i="12" s="1"/>
  <c r="F5824" i="12"/>
  <c r="G5824" i="12" s="1"/>
  <c r="F5825" i="12"/>
  <c r="G5825" i="12" s="1"/>
  <c r="F5826" i="12"/>
  <c r="G5826" i="12" s="1"/>
  <c r="F5827" i="12"/>
  <c r="G5827" i="12" s="1"/>
  <c r="F5828" i="12"/>
  <c r="G5828" i="12" s="1"/>
  <c r="F5829" i="12"/>
  <c r="G5829" i="12" s="1"/>
  <c r="F5830" i="12"/>
  <c r="G5830" i="12" s="1"/>
  <c r="F5831" i="12"/>
  <c r="G5831" i="12" s="1"/>
  <c r="F5832" i="12"/>
  <c r="G5832" i="12" s="1"/>
  <c r="F5833" i="12"/>
  <c r="G5833" i="12" s="1"/>
  <c r="F5834" i="12"/>
  <c r="G5834" i="12" s="1"/>
  <c r="F5835" i="12"/>
  <c r="G5835" i="12" s="1"/>
  <c r="F5836" i="12"/>
  <c r="G5836" i="12" s="1"/>
  <c r="F5837" i="12"/>
  <c r="G5837" i="12" s="1"/>
  <c r="F5838" i="12"/>
  <c r="G5838" i="12" s="1"/>
  <c r="F5839" i="12"/>
  <c r="G5839" i="12" s="1"/>
  <c r="F5840" i="12"/>
  <c r="G5840" i="12" s="1"/>
  <c r="F5841" i="12"/>
  <c r="G5841" i="12" s="1"/>
  <c r="F5842" i="12"/>
  <c r="G5842" i="12" s="1"/>
  <c r="F5843" i="12"/>
  <c r="G5843" i="12" s="1"/>
  <c r="F5844" i="12"/>
  <c r="G5844" i="12" s="1"/>
  <c r="F5845" i="12"/>
  <c r="G5845" i="12" s="1"/>
  <c r="F5846" i="12"/>
  <c r="G5846" i="12" s="1"/>
  <c r="F5847" i="12"/>
  <c r="G5847" i="12" s="1"/>
  <c r="F5848" i="12"/>
  <c r="G5848" i="12" s="1"/>
  <c r="F5849" i="12"/>
  <c r="G5849" i="12" s="1"/>
  <c r="F5850" i="12"/>
  <c r="G5850" i="12" s="1"/>
  <c r="F5851" i="12"/>
  <c r="G5851" i="12" s="1"/>
  <c r="F5852" i="12"/>
  <c r="G5852" i="12" s="1"/>
  <c r="F5853" i="12"/>
  <c r="G5853" i="12" s="1"/>
  <c r="F5854" i="12"/>
  <c r="G5854" i="12" s="1"/>
  <c r="F5855" i="12"/>
  <c r="G5855" i="12" s="1"/>
  <c r="F5856" i="12"/>
  <c r="G5856" i="12" s="1"/>
  <c r="F5857" i="12"/>
  <c r="G5857" i="12" s="1"/>
  <c r="F5858" i="12"/>
  <c r="G5858" i="12" s="1"/>
  <c r="F5859" i="12"/>
  <c r="G5859" i="12" s="1"/>
  <c r="F5860" i="12"/>
  <c r="G5860" i="12" s="1"/>
  <c r="F5861" i="12"/>
  <c r="G5861" i="12" s="1"/>
  <c r="F5862" i="12"/>
  <c r="G5862" i="12" s="1"/>
  <c r="F5863" i="12"/>
  <c r="G5863" i="12" s="1"/>
  <c r="F5864" i="12"/>
  <c r="G5864" i="12" s="1"/>
  <c r="F5865" i="12"/>
  <c r="G5865" i="12" s="1"/>
  <c r="F5866" i="12"/>
  <c r="G5866" i="12" s="1"/>
  <c r="F5867" i="12"/>
  <c r="G5867" i="12" s="1"/>
  <c r="F5868" i="12"/>
  <c r="G5868" i="12" s="1"/>
  <c r="F5869" i="12"/>
  <c r="G5869" i="12" s="1"/>
  <c r="F5870" i="12"/>
  <c r="G5870" i="12" s="1"/>
  <c r="F5871" i="12"/>
  <c r="G5871" i="12" s="1"/>
  <c r="F5872" i="12"/>
  <c r="G5872" i="12" s="1"/>
  <c r="F5873" i="12"/>
  <c r="G5873" i="12" s="1"/>
  <c r="F5874" i="12"/>
  <c r="G5874" i="12" s="1"/>
  <c r="F5875" i="12"/>
  <c r="G5875" i="12" s="1"/>
  <c r="F5876" i="12"/>
  <c r="G5876" i="12" s="1"/>
  <c r="F5877" i="12"/>
  <c r="G5877" i="12" s="1"/>
  <c r="F5878" i="12"/>
  <c r="G5878" i="12" s="1"/>
  <c r="F5879" i="12"/>
  <c r="G5879" i="12" s="1"/>
  <c r="F5880" i="12"/>
  <c r="G5880" i="12" s="1"/>
  <c r="F5881" i="12"/>
  <c r="G5881" i="12" s="1"/>
  <c r="F5882" i="12"/>
  <c r="G5882" i="12" s="1"/>
  <c r="F5883" i="12"/>
  <c r="G5883" i="12" s="1"/>
  <c r="F5884" i="12"/>
  <c r="G5884" i="12" s="1"/>
  <c r="F5885" i="12"/>
  <c r="G5885" i="12" s="1"/>
  <c r="F5886" i="12"/>
  <c r="G5886" i="12" s="1"/>
  <c r="F5887" i="12"/>
  <c r="G5887" i="12" s="1"/>
  <c r="F5888" i="12"/>
  <c r="G5888" i="12" s="1"/>
  <c r="F5889" i="12"/>
  <c r="G5889" i="12" s="1"/>
  <c r="F5890" i="12"/>
  <c r="G5890" i="12" s="1"/>
  <c r="F5891" i="12"/>
  <c r="G5891" i="12" s="1"/>
  <c r="F5892" i="12"/>
  <c r="G5892" i="12" s="1"/>
  <c r="F5893" i="12"/>
  <c r="G5893" i="12" s="1"/>
  <c r="F5894" i="12"/>
  <c r="G5894" i="12" s="1"/>
  <c r="F5895" i="12"/>
  <c r="G5895" i="12" s="1"/>
  <c r="F5896" i="12"/>
  <c r="G5896" i="12" s="1"/>
  <c r="F5897" i="12"/>
  <c r="G5897" i="12" s="1"/>
  <c r="F5898" i="12"/>
  <c r="G5898" i="12" s="1"/>
  <c r="F5899" i="12"/>
  <c r="G5899" i="12" s="1"/>
  <c r="F5900" i="12"/>
  <c r="G5900" i="12" s="1"/>
  <c r="F5901" i="12"/>
  <c r="G5901" i="12" s="1"/>
  <c r="F5902" i="12"/>
  <c r="G5902" i="12" s="1"/>
  <c r="F5903" i="12"/>
  <c r="G5903" i="12" s="1"/>
  <c r="F5904" i="12"/>
  <c r="G5904" i="12" s="1"/>
  <c r="F5905" i="12"/>
  <c r="G5905" i="12" s="1"/>
  <c r="F5906" i="12"/>
  <c r="G5906" i="12" s="1"/>
  <c r="F5907" i="12"/>
  <c r="G5907" i="12" s="1"/>
  <c r="F5908" i="12"/>
  <c r="G5908" i="12" s="1"/>
  <c r="F5909" i="12"/>
  <c r="G5909" i="12" s="1"/>
  <c r="F5910" i="12"/>
  <c r="G5910" i="12" s="1"/>
  <c r="F5911" i="12"/>
  <c r="G5911" i="12" s="1"/>
  <c r="F5912" i="12"/>
  <c r="G5912" i="12" s="1"/>
  <c r="F5913" i="12"/>
  <c r="G5913" i="12" s="1"/>
  <c r="F5914" i="12"/>
  <c r="G5914" i="12" s="1"/>
  <c r="F5915" i="12"/>
  <c r="G5915" i="12" s="1"/>
  <c r="F5916" i="12"/>
  <c r="G5916" i="12" s="1"/>
  <c r="F5917" i="12"/>
  <c r="G5917" i="12" s="1"/>
  <c r="F5918" i="12"/>
  <c r="G5918" i="12" s="1"/>
  <c r="F5919" i="12"/>
  <c r="G5919" i="12" s="1"/>
  <c r="F5920" i="12"/>
  <c r="G5920" i="12" s="1"/>
  <c r="F5921" i="12"/>
  <c r="G5921" i="12" s="1"/>
  <c r="F5922" i="12"/>
  <c r="G5922" i="12" s="1"/>
  <c r="F5923" i="12"/>
  <c r="G5923" i="12" s="1"/>
  <c r="F5924" i="12"/>
  <c r="G5924" i="12" s="1"/>
  <c r="F5925" i="12"/>
  <c r="G5925" i="12" s="1"/>
  <c r="F5926" i="12"/>
  <c r="G5926" i="12" s="1"/>
  <c r="F5927" i="12"/>
  <c r="G5927" i="12" s="1"/>
  <c r="F5928" i="12"/>
  <c r="G5928" i="12" s="1"/>
  <c r="F5929" i="12"/>
  <c r="G5929" i="12" s="1"/>
  <c r="F5930" i="12"/>
  <c r="G5930" i="12" s="1"/>
  <c r="F5931" i="12"/>
  <c r="G5931" i="12" s="1"/>
  <c r="F5932" i="12"/>
  <c r="G5932" i="12" s="1"/>
  <c r="F5933" i="12"/>
  <c r="G5933" i="12" s="1"/>
  <c r="F5934" i="12"/>
  <c r="G5934" i="12" s="1"/>
  <c r="F5935" i="12"/>
  <c r="G5935" i="12" s="1"/>
  <c r="F5936" i="12"/>
  <c r="G5936" i="12" s="1"/>
  <c r="F5937" i="12"/>
  <c r="G5937" i="12" s="1"/>
  <c r="F5938" i="12"/>
  <c r="G5938" i="12" s="1"/>
  <c r="F5939" i="12"/>
  <c r="G5939" i="12" s="1"/>
  <c r="F5940" i="12"/>
  <c r="G5940" i="12" s="1"/>
  <c r="F5941" i="12"/>
  <c r="G5941" i="12" s="1"/>
  <c r="F5942" i="12"/>
  <c r="G5942" i="12" s="1"/>
  <c r="F5943" i="12"/>
  <c r="G5943" i="12" s="1"/>
  <c r="F5944" i="12"/>
  <c r="G5944" i="12" s="1"/>
  <c r="F5945" i="12"/>
  <c r="G5945" i="12" s="1"/>
  <c r="F5946" i="12"/>
  <c r="G5946" i="12" s="1"/>
  <c r="F5947" i="12"/>
  <c r="G5947" i="12" s="1"/>
  <c r="F5948" i="12"/>
  <c r="G5948" i="12" s="1"/>
  <c r="F5949" i="12"/>
  <c r="G5949" i="12" s="1"/>
  <c r="F5950" i="12"/>
  <c r="G5950" i="12" s="1"/>
  <c r="F5951" i="12"/>
  <c r="G5951" i="12" s="1"/>
  <c r="F5952" i="12"/>
  <c r="G5952" i="12" s="1"/>
  <c r="F5953" i="12"/>
  <c r="G5953" i="12" s="1"/>
  <c r="F5954" i="12"/>
  <c r="G5954" i="12" s="1"/>
  <c r="F5955" i="12"/>
  <c r="G5955" i="12" s="1"/>
  <c r="F5956" i="12"/>
  <c r="G5956" i="12" s="1"/>
  <c r="F5957" i="12"/>
  <c r="G5957" i="12" s="1"/>
  <c r="F5958" i="12"/>
  <c r="G5958" i="12" s="1"/>
  <c r="F5959" i="12"/>
  <c r="G5959" i="12" s="1"/>
  <c r="F5960" i="12"/>
  <c r="G5960" i="12" s="1"/>
  <c r="F5961" i="12"/>
  <c r="G5961" i="12" s="1"/>
  <c r="F5962" i="12"/>
  <c r="G5962" i="12" s="1"/>
  <c r="F5963" i="12"/>
  <c r="G5963" i="12" s="1"/>
  <c r="F5964" i="12"/>
  <c r="G5964" i="12" s="1"/>
  <c r="F5965" i="12"/>
  <c r="G5965" i="12" s="1"/>
  <c r="F5966" i="12"/>
  <c r="G5966" i="12" s="1"/>
  <c r="F5967" i="12"/>
  <c r="G5967" i="12" s="1"/>
  <c r="F5968" i="12"/>
  <c r="G5968" i="12" s="1"/>
  <c r="F5969" i="12"/>
  <c r="G5969" i="12" s="1"/>
  <c r="F5970" i="12"/>
  <c r="G5970" i="12" s="1"/>
  <c r="F5971" i="12"/>
  <c r="G5971" i="12" s="1"/>
  <c r="F5972" i="12"/>
  <c r="G5972" i="12" s="1"/>
  <c r="F5973" i="12"/>
  <c r="G5973" i="12" s="1"/>
  <c r="F5974" i="12"/>
  <c r="G5974" i="12" s="1"/>
  <c r="F5975" i="12"/>
  <c r="G5975" i="12" s="1"/>
  <c r="F5976" i="12"/>
  <c r="G5976" i="12" s="1"/>
  <c r="F5977" i="12"/>
  <c r="G5977" i="12" s="1"/>
  <c r="F5978" i="12"/>
  <c r="G5978" i="12" s="1"/>
  <c r="F5979" i="12"/>
  <c r="G5979" i="12" s="1"/>
  <c r="F5980" i="12"/>
  <c r="G5980" i="12" s="1"/>
  <c r="F5981" i="12"/>
  <c r="G5981" i="12" s="1"/>
  <c r="F5982" i="12"/>
  <c r="G5982" i="12" s="1"/>
  <c r="F5983" i="12"/>
  <c r="G5983" i="12" s="1"/>
  <c r="F5984" i="12"/>
  <c r="G5984" i="12" s="1"/>
  <c r="F5985" i="12"/>
  <c r="G5985" i="12" s="1"/>
  <c r="F5986" i="12"/>
  <c r="G5986" i="12" s="1"/>
  <c r="F5987" i="12"/>
  <c r="G5987" i="12" s="1"/>
  <c r="F5988" i="12"/>
  <c r="G5988" i="12" s="1"/>
  <c r="F5989" i="12"/>
  <c r="G5989" i="12" s="1"/>
  <c r="F5990" i="12"/>
  <c r="G5990" i="12" s="1"/>
  <c r="F5991" i="12"/>
  <c r="G5991" i="12" s="1"/>
  <c r="F5992" i="12"/>
  <c r="G5992" i="12" s="1"/>
  <c r="F5993" i="12"/>
  <c r="G5993" i="12" s="1"/>
  <c r="F5994" i="12"/>
  <c r="G5994" i="12" s="1"/>
  <c r="F5995" i="12"/>
  <c r="G5995" i="12" s="1"/>
  <c r="F5996" i="12"/>
  <c r="G5996" i="12" s="1"/>
  <c r="F5997" i="12"/>
  <c r="G5997" i="12" s="1"/>
  <c r="F5998" i="12"/>
  <c r="G5998" i="12" s="1"/>
  <c r="F5999" i="12"/>
  <c r="G5999" i="12" s="1"/>
  <c r="F6000" i="12"/>
  <c r="G6000" i="12" s="1"/>
  <c r="F6001" i="12"/>
  <c r="G6001" i="12" s="1"/>
  <c r="F6002" i="12"/>
  <c r="G6002" i="12" s="1"/>
  <c r="F6003" i="12"/>
  <c r="G6003" i="12" s="1"/>
  <c r="F6004" i="12"/>
  <c r="G6004" i="12" s="1"/>
  <c r="F6005" i="12"/>
  <c r="G6005" i="12" s="1"/>
  <c r="F6006" i="12"/>
  <c r="G6006" i="12" s="1"/>
  <c r="F6007" i="12"/>
  <c r="G6007" i="12" s="1"/>
  <c r="F6008" i="12"/>
  <c r="G6008" i="12" s="1"/>
  <c r="F6009" i="12"/>
  <c r="G6009" i="12" s="1"/>
  <c r="F6010" i="12"/>
  <c r="G6010" i="12" s="1"/>
  <c r="F6011" i="12"/>
  <c r="G6011" i="12" s="1"/>
  <c r="F6012" i="12"/>
  <c r="G6012" i="12" s="1"/>
  <c r="F6013" i="12"/>
  <c r="G6013" i="12" s="1"/>
  <c r="F6014" i="12"/>
  <c r="G6014" i="12" s="1"/>
  <c r="F6015" i="12"/>
  <c r="G6015" i="12" s="1"/>
  <c r="F6016" i="12"/>
  <c r="G6016" i="12" s="1"/>
  <c r="F6017" i="12"/>
  <c r="G6017" i="12" s="1"/>
  <c r="F6018" i="12"/>
  <c r="G6018" i="12" s="1"/>
  <c r="F6019" i="12"/>
  <c r="G6019" i="12" s="1"/>
  <c r="F6020" i="12"/>
  <c r="G6020" i="12" s="1"/>
  <c r="F6021" i="12"/>
  <c r="G6021" i="12" s="1"/>
  <c r="F6022" i="12"/>
  <c r="G6022" i="12" s="1"/>
  <c r="F6023" i="12"/>
  <c r="G6023" i="12" s="1"/>
  <c r="F6024" i="12"/>
  <c r="G6024" i="12" s="1"/>
  <c r="F6025" i="12"/>
  <c r="G6025" i="12" s="1"/>
  <c r="F6026" i="12"/>
  <c r="G6026" i="12" s="1"/>
  <c r="F6027" i="12"/>
  <c r="G6027" i="12" s="1"/>
  <c r="F6028" i="12"/>
  <c r="G6028" i="12" s="1"/>
  <c r="F6029" i="12"/>
  <c r="G6029" i="12" s="1"/>
  <c r="F6030" i="12"/>
  <c r="G6030" i="12" s="1"/>
  <c r="F6031" i="12"/>
  <c r="G6031" i="12" s="1"/>
  <c r="F6032" i="12"/>
  <c r="G6032" i="12" s="1"/>
  <c r="F6033" i="12"/>
  <c r="G6033" i="12" s="1"/>
  <c r="F6034" i="12"/>
  <c r="G6034" i="12" s="1"/>
  <c r="F6035" i="12"/>
  <c r="G6035" i="12" s="1"/>
  <c r="F6036" i="12"/>
  <c r="G6036" i="12" s="1"/>
  <c r="F6037" i="12"/>
  <c r="G6037" i="12" s="1"/>
  <c r="F6038" i="12"/>
  <c r="G6038" i="12" s="1"/>
  <c r="F6039" i="12"/>
  <c r="G6039" i="12" s="1"/>
  <c r="F6040" i="12"/>
  <c r="G6040" i="12" s="1"/>
  <c r="F6041" i="12"/>
  <c r="G6041" i="12" s="1"/>
  <c r="F6042" i="12"/>
  <c r="G6042" i="12" s="1"/>
  <c r="F6043" i="12"/>
  <c r="G6043" i="12" s="1"/>
  <c r="F6044" i="12"/>
  <c r="G6044" i="12" s="1"/>
  <c r="F6045" i="12"/>
  <c r="G6045" i="12" s="1"/>
  <c r="F6046" i="12"/>
  <c r="G6046" i="12" s="1"/>
  <c r="F6047" i="12"/>
  <c r="G6047" i="12" s="1"/>
  <c r="F6048" i="12"/>
  <c r="G6048" i="12" s="1"/>
  <c r="F6049" i="12"/>
  <c r="G6049" i="12" s="1"/>
  <c r="F6050" i="12"/>
  <c r="G6050" i="12" s="1"/>
  <c r="F6051" i="12"/>
  <c r="G6051" i="12" s="1"/>
  <c r="F6052" i="12"/>
  <c r="G6052" i="12" s="1"/>
  <c r="F6053" i="12"/>
  <c r="G6053" i="12" s="1"/>
  <c r="F6054" i="12"/>
  <c r="G6054" i="12" s="1"/>
  <c r="F6055" i="12"/>
  <c r="G6055" i="12" s="1"/>
  <c r="F6056" i="12"/>
  <c r="G6056" i="12" s="1"/>
  <c r="F6057" i="12"/>
  <c r="G6057" i="12" s="1"/>
  <c r="F6058" i="12"/>
  <c r="G6058" i="12" s="1"/>
  <c r="F6059" i="12"/>
  <c r="G6059" i="12" s="1"/>
  <c r="F6060" i="12"/>
  <c r="G6060" i="12" s="1"/>
  <c r="F6061" i="12"/>
  <c r="G6061" i="12" s="1"/>
  <c r="F6062" i="12"/>
  <c r="G6062" i="12" s="1"/>
  <c r="F6063" i="12"/>
  <c r="G6063" i="12" s="1"/>
  <c r="F6064" i="12"/>
  <c r="G6064" i="12" s="1"/>
  <c r="F6065" i="12"/>
  <c r="G6065" i="12" s="1"/>
  <c r="F6066" i="12"/>
  <c r="G6066" i="12" s="1"/>
  <c r="F6067" i="12"/>
  <c r="G6067" i="12" s="1"/>
  <c r="F6068" i="12"/>
  <c r="G6068" i="12" s="1"/>
  <c r="F6069" i="12"/>
  <c r="G6069" i="12" s="1"/>
  <c r="F6070" i="12"/>
  <c r="G6070" i="12" s="1"/>
  <c r="F6071" i="12"/>
  <c r="G6071" i="12" s="1"/>
  <c r="F6072" i="12"/>
  <c r="G6072" i="12" s="1"/>
  <c r="F6073" i="12"/>
  <c r="G6073" i="12" s="1"/>
  <c r="F6074" i="12"/>
  <c r="G6074" i="12" s="1"/>
  <c r="F6075" i="12"/>
  <c r="G6075" i="12" s="1"/>
  <c r="F6076" i="12"/>
  <c r="G6076" i="12" s="1"/>
  <c r="F6077" i="12"/>
  <c r="G6077" i="12" s="1"/>
  <c r="F6078" i="12"/>
  <c r="G6078" i="12" s="1"/>
  <c r="F6079" i="12"/>
  <c r="G6079" i="12" s="1"/>
  <c r="F6080" i="12"/>
  <c r="G6080" i="12" s="1"/>
  <c r="F6081" i="12"/>
  <c r="G6081" i="12" s="1"/>
  <c r="F6082" i="12"/>
  <c r="G6082" i="12" s="1"/>
  <c r="F6083" i="12"/>
  <c r="G6083" i="12" s="1"/>
  <c r="F6084" i="12"/>
  <c r="G6084" i="12" s="1"/>
  <c r="F6085" i="12"/>
  <c r="G6085" i="12" s="1"/>
  <c r="F6086" i="12"/>
  <c r="G6086" i="12" s="1"/>
  <c r="F6087" i="12"/>
  <c r="G6087" i="12" s="1"/>
  <c r="F6088" i="12"/>
  <c r="G6088" i="12" s="1"/>
  <c r="F6089" i="12"/>
  <c r="G6089" i="12" s="1"/>
  <c r="F6090" i="12"/>
  <c r="G6090" i="12" s="1"/>
  <c r="F6091" i="12"/>
  <c r="G6091" i="12" s="1"/>
  <c r="F6092" i="12"/>
  <c r="G6092" i="12" s="1"/>
  <c r="F6093" i="12"/>
  <c r="G6093" i="12" s="1"/>
  <c r="F6094" i="12"/>
  <c r="G6094" i="12" s="1"/>
  <c r="F6095" i="12"/>
  <c r="G6095" i="12" s="1"/>
  <c r="F6096" i="12"/>
  <c r="G6096" i="12" s="1"/>
  <c r="F6097" i="12"/>
  <c r="G6097" i="12" s="1"/>
  <c r="F6098" i="12"/>
  <c r="G6098" i="12" s="1"/>
  <c r="F6099" i="12"/>
  <c r="G6099" i="12" s="1"/>
  <c r="F6100" i="12"/>
  <c r="G6100" i="12" s="1"/>
  <c r="F6101" i="12"/>
  <c r="G6101" i="12" s="1"/>
  <c r="F6102" i="12"/>
  <c r="G6102" i="12" s="1"/>
  <c r="F6103" i="12"/>
  <c r="G6103" i="12" s="1"/>
  <c r="F6104" i="12"/>
  <c r="G6104" i="12" s="1"/>
  <c r="F6105" i="12"/>
  <c r="G6105" i="12" s="1"/>
  <c r="F6106" i="12"/>
  <c r="G6106" i="12" s="1"/>
  <c r="F6107" i="12"/>
  <c r="G6107" i="12" s="1"/>
  <c r="F6108" i="12"/>
  <c r="G6108" i="12" s="1"/>
  <c r="F6109" i="12"/>
  <c r="G6109" i="12" s="1"/>
  <c r="F6110" i="12"/>
  <c r="G6110" i="12" s="1"/>
  <c r="F6111" i="12"/>
  <c r="G6111" i="12" s="1"/>
  <c r="F6112" i="12"/>
  <c r="G6112" i="12" s="1"/>
  <c r="F6113" i="12"/>
  <c r="G6113" i="12" s="1"/>
  <c r="F6114" i="12"/>
  <c r="G6114" i="12" s="1"/>
  <c r="F6115" i="12"/>
  <c r="G6115" i="12" s="1"/>
  <c r="F6116" i="12"/>
  <c r="G6116" i="12" s="1"/>
  <c r="F6117" i="12"/>
  <c r="G6117" i="12" s="1"/>
  <c r="F6118" i="12"/>
  <c r="G6118" i="12" s="1"/>
  <c r="F6119" i="12"/>
  <c r="G6119" i="12" s="1"/>
  <c r="F6120" i="12"/>
  <c r="G6120" i="12" s="1"/>
  <c r="F6121" i="12"/>
  <c r="G6121" i="12" s="1"/>
  <c r="F6122" i="12"/>
  <c r="G6122" i="12" s="1"/>
  <c r="F6123" i="12"/>
  <c r="G6123" i="12" s="1"/>
  <c r="F6124" i="12"/>
  <c r="G6124" i="12" s="1"/>
  <c r="F6125" i="12"/>
  <c r="G6125" i="12" s="1"/>
  <c r="F6126" i="12"/>
  <c r="G6126" i="12" s="1"/>
  <c r="F6127" i="12"/>
  <c r="G6127" i="12" s="1"/>
  <c r="F6128" i="12"/>
  <c r="G6128" i="12" s="1"/>
  <c r="F6129" i="12"/>
  <c r="G6129" i="12" s="1"/>
  <c r="F6130" i="12"/>
  <c r="G6130" i="12" s="1"/>
  <c r="F6131" i="12"/>
  <c r="G6131" i="12" s="1"/>
  <c r="F6132" i="12"/>
  <c r="G6132" i="12" s="1"/>
  <c r="F6133" i="12"/>
  <c r="G6133" i="12" s="1"/>
  <c r="F6134" i="12"/>
  <c r="G6134" i="12" s="1"/>
  <c r="F6135" i="12"/>
  <c r="G6135" i="12" s="1"/>
  <c r="F6136" i="12"/>
  <c r="G6136" i="12" s="1"/>
  <c r="F6137" i="12"/>
  <c r="G6137" i="12" s="1"/>
  <c r="F6138" i="12"/>
  <c r="G6138" i="12" s="1"/>
  <c r="F6139" i="12"/>
  <c r="G6139" i="12" s="1"/>
  <c r="F6140" i="12"/>
  <c r="G6140" i="12" s="1"/>
  <c r="F6141" i="12"/>
  <c r="G6141" i="12" s="1"/>
  <c r="F6142" i="12"/>
  <c r="G6142" i="12" s="1"/>
  <c r="F6143" i="12"/>
  <c r="G6143" i="12" s="1"/>
  <c r="F6144" i="12"/>
  <c r="G6144" i="12" s="1"/>
  <c r="F6145" i="12"/>
  <c r="G6145" i="12" s="1"/>
  <c r="F6146" i="12"/>
  <c r="G6146" i="12" s="1"/>
  <c r="F6147" i="12"/>
  <c r="G6147" i="12" s="1"/>
  <c r="F6148" i="12"/>
  <c r="G6148" i="12" s="1"/>
  <c r="F6149" i="12"/>
  <c r="G6149" i="12" s="1"/>
  <c r="F6150" i="12"/>
  <c r="G6150" i="12" s="1"/>
  <c r="F6151" i="12"/>
  <c r="G6151" i="12" s="1"/>
  <c r="F6152" i="12"/>
  <c r="G6152" i="12" s="1"/>
  <c r="F6153" i="12"/>
  <c r="G6153" i="12" s="1"/>
  <c r="F6154" i="12"/>
  <c r="G6154" i="12" s="1"/>
  <c r="F6155" i="12"/>
  <c r="G6155" i="12" s="1"/>
  <c r="F6156" i="12"/>
  <c r="G6156" i="12" s="1"/>
  <c r="F6157" i="12"/>
  <c r="G6157" i="12" s="1"/>
  <c r="F6158" i="12"/>
  <c r="G6158" i="12" s="1"/>
  <c r="F6159" i="12"/>
  <c r="G6159" i="12" s="1"/>
  <c r="F6160" i="12"/>
  <c r="G6160" i="12" s="1"/>
  <c r="F6161" i="12"/>
  <c r="G6161" i="12" s="1"/>
  <c r="F6162" i="12"/>
  <c r="G6162" i="12" s="1"/>
  <c r="F6163" i="12"/>
  <c r="G6163" i="12" s="1"/>
  <c r="F6164" i="12"/>
  <c r="G6164" i="12" s="1"/>
  <c r="F6165" i="12"/>
  <c r="G6165" i="12" s="1"/>
  <c r="F6166" i="12"/>
  <c r="G6166" i="12" s="1"/>
  <c r="F6167" i="12"/>
  <c r="G6167" i="12" s="1"/>
  <c r="F6168" i="12"/>
  <c r="G6168" i="12" s="1"/>
  <c r="F6169" i="12"/>
  <c r="G6169" i="12" s="1"/>
  <c r="F6170" i="12"/>
  <c r="G6170" i="12" s="1"/>
  <c r="F6171" i="12"/>
  <c r="G6171" i="12" s="1"/>
  <c r="F6172" i="12"/>
  <c r="G6172" i="12" s="1"/>
  <c r="F6173" i="12"/>
  <c r="G6173" i="12" s="1"/>
  <c r="F6174" i="12"/>
  <c r="G6174" i="12" s="1"/>
  <c r="F6175" i="12"/>
  <c r="G6175" i="12" s="1"/>
  <c r="F6176" i="12"/>
  <c r="G6176" i="12" s="1"/>
  <c r="F6177" i="12"/>
  <c r="G6177" i="12" s="1"/>
  <c r="F6178" i="12"/>
  <c r="G6178" i="12" s="1"/>
  <c r="F6179" i="12"/>
  <c r="G6179" i="12" s="1"/>
  <c r="F6180" i="12"/>
  <c r="G6180" i="12" s="1"/>
  <c r="F6181" i="12"/>
  <c r="G6181" i="12" s="1"/>
  <c r="F6182" i="12"/>
  <c r="G6182" i="12" s="1"/>
  <c r="F6183" i="12"/>
  <c r="G6183" i="12" s="1"/>
  <c r="F6184" i="12"/>
  <c r="G6184" i="12" s="1"/>
  <c r="F6185" i="12"/>
  <c r="G6185" i="12" s="1"/>
  <c r="F6186" i="12"/>
  <c r="G6186" i="12" s="1"/>
  <c r="F6187" i="12"/>
  <c r="G6187" i="12" s="1"/>
  <c r="F6188" i="12"/>
  <c r="G6188" i="12" s="1"/>
  <c r="F6189" i="12"/>
  <c r="G6189" i="12" s="1"/>
  <c r="F6190" i="12"/>
  <c r="G6190" i="12" s="1"/>
  <c r="F6191" i="12"/>
  <c r="G6191" i="12" s="1"/>
  <c r="F6192" i="12"/>
  <c r="G6192" i="12" s="1"/>
  <c r="F6193" i="12"/>
  <c r="G6193" i="12" s="1"/>
  <c r="F6194" i="12"/>
  <c r="G6194" i="12" s="1"/>
  <c r="F6195" i="12"/>
  <c r="G6195" i="12" s="1"/>
  <c r="F6196" i="12"/>
  <c r="G6196" i="12" s="1"/>
  <c r="F6197" i="12"/>
  <c r="G6197" i="12" s="1"/>
  <c r="F6198" i="12"/>
  <c r="G6198" i="12" s="1"/>
  <c r="F6199" i="12"/>
  <c r="G6199" i="12" s="1"/>
  <c r="F6200" i="12"/>
  <c r="G6200" i="12" s="1"/>
  <c r="F6201" i="12"/>
  <c r="G6201" i="12" s="1"/>
  <c r="F6202" i="12"/>
  <c r="G6202" i="12" s="1"/>
  <c r="F6203" i="12"/>
  <c r="G6203" i="12" s="1"/>
  <c r="F6204" i="12"/>
  <c r="G6204" i="12" s="1"/>
  <c r="F6205" i="12"/>
  <c r="G6205" i="12" s="1"/>
  <c r="F6206" i="12"/>
  <c r="G6206" i="12" s="1"/>
  <c r="F6207" i="12"/>
  <c r="G6207" i="12" s="1"/>
  <c r="F6208" i="12"/>
  <c r="G6208" i="12" s="1"/>
  <c r="F6209" i="12"/>
  <c r="G6209" i="12" s="1"/>
  <c r="F6210" i="12"/>
  <c r="G6210" i="12" s="1"/>
  <c r="F6211" i="12"/>
  <c r="G6211" i="12" s="1"/>
  <c r="F6212" i="12"/>
  <c r="G6212" i="12" s="1"/>
  <c r="F6213" i="12"/>
  <c r="G6213" i="12" s="1"/>
  <c r="F6214" i="12"/>
  <c r="G6214" i="12" s="1"/>
  <c r="F6215" i="12"/>
  <c r="G6215" i="12" s="1"/>
  <c r="F6216" i="12"/>
  <c r="G6216" i="12" s="1"/>
  <c r="F6217" i="12"/>
  <c r="G6217" i="12" s="1"/>
  <c r="F6218" i="12"/>
  <c r="G6218" i="12" s="1"/>
  <c r="F6219" i="12"/>
  <c r="G6219" i="12" s="1"/>
  <c r="F6220" i="12"/>
  <c r="G6220" i="12" s="1"/>
  <c r="F6221" i="12"/>
  <c r="G6221" i="12" s="1"/>
  <c r="F6222" i="12"/>
  <c r="G6222" i="12" s="1"/>
  <c r="F6223" i="12"/>
  <c r="G6223" i="12" s="1"/>
  <c r="F6224" i="12"/>
  <c r="G6224" i="12" s="1"/>
  <c r="F6225" i="12"/>
  <c r="G6225" i="12" s="1"/>
  <c r="F6226" i="12"/>
  <c r="G6226" i="12" s="1"/>
  <c r="F6227" i="12"/>
  <c r="G6227" i="12" s="1"/>
  <c r="F6228" i="12"/>
  <c r="G6228" i="12" s="1"/>
  <c r="F6229" i="12"/>
  <c r="G6229" i="12" s="1"/>
  <c r="F6230" i="12"/>
  <c r="G6230" i="12" s="1"/>
  <c r="F6231" i="12"/>
  <c r="G6231" i="12" s="1"/>
  <c r="F6232" i="12"/>
  <c r="G6232" i="12" s="1"/>
  <c r="F6233" i="12"/>
  <c r="G6233" i="12" s="1"/>
  <c r="F6234" i="12"/>
  <c r="G6234" i="12" s="1"/>
  <c r="F6235" i="12"/>
  <c r="G6235" i="12" s="1"/>
  <c r="F6236" i="12"/>
  <c r="G6236" i="12" s="1"/>
  <c r="F6237" i="12"/>
  <c r="G6237" i="12" s="1"/>
  <c r="F6238" i="12"/>
  <c r="G6238" i="12" s="1"/>
  <c r="F6239" i="12"/>
  <c r="G6239" i="12" s="1"/>
  <c r="F6240" i="12"/>
  <c r="G6240" i="12" s="1"/>
  <c r="F6241" i="12"/>
  <c r="G6241" i="12" s="1"/>
  <c r="F6242" i="12"/>
  <c r="G6242" i="12" s="1"/>
  <c r="F6243" i="12"/>
  <c r="G6243" i="12" s="1"/>
  <c r="F6244" i="12"/>
  <c r="G6244" i="12" s="1"/>
  <c r="F6245" i="12"/>
  <c r="G6245" i="12" s="1"/>
  <c r="F6246" i="12"/>
  <c r="G6246" i="12" s="1"/>
  <c r="F6247" i="12"/>
  <c r="G6247" i="12" s="1"/>
  <c r="F6248" i="12"/>
  <c r="G6248" i="12" s="1"/>
  <c r="F6249" i="12"/>
  <c r="G6249" i="12" s="1"/>
  <c r="F6250" i="12"/>
  <c r="G6250" i="12" s="1"/>
  <c r="F6251" i="12"/>
  <c r="G6251" i="12" s="1"/>
  <c r="F6252" i="12"/>
  <c r="G6252" i="12" s="1"/>
  <c r="F6253" i="12"/>
  <c r="G6253" i="12" s="1"/>
  <c r="F6254" i="12"/>
  <c r="G6254" i="12" s="1"/>
  <c r="F6255" i="12"/>
  <c r="G6255" i="12" s="1"/>
  <c r="F6256" i="12"/>
  <c r="G6256" i="12" s="1"/>
  <c r="F6257" i="12"/>
  <c r="G6257" i="12" s="1"/>
  <c r="F6258" i="12"/>
  <c r="G6258" i="12" s="1"/>
  <c r="F6259" i="12"/>
  <c r="G6259" i="12" s="1"/>
  <c r="F6260" i="12"/>
  <c r="G6260" i="12" s="1"/>
  <c r="F6261" i="12"/>
  <c r="G6261" i="12" s="1"/>
  <c r="F6262" i="12"/>
  <c r="G6262" i="12" s="1"/>
  <c r="F6263" i="12"/>
  <c r="G6263" i="12" s="1"/>
  <c r="F6264" i="12"/>
  <c r="G6264" i="12" s="1"/>
  <c r="F6265" i="12"/>
  <c r="G6265" i="12" s="1"/>
  <c r="F6266" i="12"/>
  <c r="G6266" i="12" s="1"/>
  <c r="F6267" i="12"/>
  <c r="G6267" i="12" s="1"/>
  <c r="F6268" i="12"/>
  <c r="G6268" i="12" s="1"/>
  <c r="F6269" i="12"/>
  <c r="G6269" i="12" s="1"/>
  <c r="F6270" i="12"/>
  <c r="G6270" i="12" s="1"/>
  <c r="F6271" i="12"/>
  <c r="G6271" i="12" s="1"/>
  <c r="F6272" i="12"/>
  <c r="G6272" i="12" s="1"/>
  <c r="F6273" i="12"/>
  <c r="G6273" i="12" s="1"/>
  <c r="F6274" i="12"/>
  <c r="G6274" i="12" s="1"/>
  <c r="F6275" i="12"/>
  <c r="G6275" i="12" s="1"/>
  <c r="F6276" i="12"/>
  <c r="G6276" i="12" s="1"/>
  <c r="F6277" i="12"/>
  <c r="G6277" i="12" s="1"/>
  <c r="F6278" i="12"/>
  <c r="G6278" i="12" s="1"/>
  <c r="F6279" i="12"/>
  <c r="G6279" i="12" s="1"/>
  <c r="F6280" i="12"/>
  <c r="G6280" i="12" s="1"/>
  <c r="F6281" i="12"/>
  <c r="G6281" i="12" s="1"/>
  <c r="F6282" i="12"/>
  <c r="G6282" i="12" s="1"/>
  <c r="F6283" i="12"/>
  <c r="G6283" i="12" s="1"/>
  <c r="F6284" i="12"/>
  <c r="G6284" i="12" s="1"/>
  <c r="F6285" i="12"/>
  <c r="G6285" i="12" s="1"/>
  <c r="F6286" i="12"/>
  <c r="G6286" i="12" s="1"/>
  <c r="F6287" i="12"/>
  <c r="G6287" i="12" s="1"/>
  <c r="F6288" i="12"/>
  <c r="G6288" i="12" s="1"/>
  <c r="F6289" i="12"/>
  <c r="G6289" i="12" s="1"/>
  <c r="F6290" i="12"/>
  <c r="G6290" i="12" s="1"/>
  <c r="F6291" i="12"/>
  <c r="G6291" i="12" s="1"/>
  <c r="F6292" i="12"/>
  <c r="G6292" i="12" s="1"/>
  <c r="F6293" i="12"/>
  <c r="G6293" i="12" s="1"/>
  <c r="F6294" i="12"/>
  <c r="G6294" i="12" s="1"/>
  <c r="F6295" i="12"/>
  <c r="G6295" i="12" s="1"/>
  <c r="F6296" i="12"/>
  <c r="G6296" i="12" s="1"/>
  <c r="F6297" i="12"/>
  <c r="G6297" i="12" s="1"/>
  <c r="F6298" i="12"/>
  <c r="G6298" i="12" s="1"/>
  <c r="F6299" i="12"/>
  <c r="G6299" i="12" s="1"/>
  <c r="F6300" i="12"/>
  <c r="G6300" i="12" s="1"/>
  <c r="F6301" i="12"/>
  <c r="G6301" i="12" s="1"/>
  <c r="F6302" i="12"/>
  <c r="G6302" i="12" s="1"/>
  <c r="F6303" i="12"/>
  <c r="G6303" i="12" s="1"/>
  <c r="F6304" i="12"/>
  <c r="G6304" i="12" s="1"/>
  <c r="F6305" i="12"/>
  <c r="G6305" i="12" s="1"/>
  <c r="F6306" i="12"/>
  <c r="G6306" i="12" s="1"/>
  <c r="F6307" i="12"/>
  <c r="G6307" i="12" s="1"/>
  <c r="F6308" i="12"/>
  <c r="G6308" i="12" s="1"/>
  <c r="F6309" i="12"/>
  <c r="G6309" i="12" s="1"/>
  <c r="F6310" i="12"/>
  <c r="G6310" i="12" s="1"/>
  <c r="F6311" i="12"/>
  <c r="G6311" i="12" s="1"/>
  <c r="F6312" i="12"/>
  <c r="G6312" i="12" s="1"/>
  <c r="F6313" i="12"/>
  <c r="G6313" i="12" s="1"/>
  <c r="F6314" i="12"/>
  <c r="G6314" i="12" s="1"/>
  <c r="F6315" i="12"/>
  <c r="G6315" i="12" s="1"/>
  <c r="F6316" i="12"/>
  <c r="G6316" i="12" s="1"/>
  <c r="F6317" i="12"/>
  <c r="G6317" i="12" s="1"/>
  <c r="F6318" i="12"/>
  <c r="G6318" i="12" s="1"/>
  <c r="F6319" i="12"/>
  <c r="G6319" i="12" s="1"/>
  <c r="F6320" i="12"/>
  <c r="G6320" i="12" s="1"/>
  <c r="F6321" i="12"/>
  <c r="G6321" i="12" s="1"/>
  <c r="F6322" i="12"/>
  <c r="G6322" i="12" s="1"/>
  <c r="F6323" i="12"/>
  <c r="G6323" i="12" s="1"/>
  <c r="F6324" i="12"/>
  <c r="G6324" i="12" s="1"/>
  <c r="F6325" i="12"/>
  <c r="G6325" i="12" s="1"/>
  <c r="F6326" i="12"/>
  <c r="G6326" i="12" s="1"/>
  <c r="F6327" i="12"/>
  <c r="G6327" i="12" s="1"/>
  <c r="F6328" i="12"/>
  <c r="G6328" i="12" s="1"/>
  <c r="F6329" i="12"/>
  <c r="G6329" i="12" s="1"/>
  <c r="F6330" i="12"/>
  <c r="G6330" i="12" s="1"/>
  <c r="F6331" i="12"/>
  <c r="G6331" i="12" s="1"/>
  <c r="F6332" i="12"/>
  <c r="G6332" i="12" s="1"/>
  <c r="F6333" i="12"/>
  <c r="G6333" i="12" s="1"/>
  <c r="F6334" i="12"/>
  <c r="G6334" i="12" s="1"/>
  <c r="F6335" i="12"/>
  <c r="G6335" i="12" s="1"/>
  <c r="F6336" i="12"/>
  <c r="G6336" i="12" s="1"/>
  <c r="F6337" i="12"/>
  <c r="G6337" i="12" s="1"/>
  <c r="F6338" i="12"/>
  <c r="G6338" i="12" s="1"/>
  <c r="F6339" i="12"/>
  <c r="G6339" i="12" s="1"/>
  <c r="F6340" i="12"/>
  <c r="G6340" i="12" s="1"/>
  <c r="F6341" i="12"/>
  <c r="G6341" i="12" s="1"/>
  <c r="F6342" i="12"/>
  <c r="G6342" i="12" s="1"/>
  <c r="F6343" i="12"/>
  <c r="G6343" i="12" s="1"/>
  <c r="F6344" i="12"/>
  <c r="G6344" i="12" s="1"/>
  <c r="F6345" i="12"/>
  <c r="G6345" i="12" s="1"/>
  <c r="F6346" i="12"/>
  <c r="G6346" i="12" s="1"/>
  <c r="F6347" i="12"/>
  <c r="G6347" i="12" s="1"/>
  <c r="F6348" i="12"/>
  <c r="G6348" i="12" s="1"/>
  <c r="F6349" i="12"/>
  <c r="G6349" i="12" s="1"/>
  <c r="F6350" i="12"/>
  <c r="G6350" i="12" s="1"/>
  <c r="F6351" i="12"/>
  <c r="G6351" i="12" s="1"/>
  <c r="F6352" i="12"/>
  <c r="G6352" i="12" s="1"/>
  <c r="F6353" i="12"/>
  <c r="G6353" i="12" s="1"/>
  <c r="F6354" i="12"/>
  <c r="G6354" i="12" s="1"/>
  <c r="F6355" i="12"/>
  <c r="G6355" i="12" s="1"/>
  <c r="F6356" i="12"/>
  <c r="G6356" i="12" s="1"/>
  <c r="F6357" i="12"/>
  <c r="G6357" i="12" s="1"/>
  <c r="F6358" i="12"/>
  <c r="G6358" i="12" s="1"/>
  <c r="F6359" i="12"/>
  <c r="G6359" i="12" s="1"/>
  <c r="F6360" i="12"/>
  <c r="G6360" i="12" s="1"/>
  <c r="F6361" i="12"/>
  <c r="G6361" i="12" s="1"/>
  <c r="F6362" i="12"/>
  <c r="G6362" i="12" s="1"/>
  <c r="F6363" i="12"/>
  <c r="G6363" i="12" s="1"/>
  <c r="F6364" i="12"/>
  <c r="G6364" i="12" s="1"/>
  <c r="F6365" i="12"/>
  <c r="G6365" i="12" s="1"/>
  <c r="F6366" i="12"/>
  <c r="G6366" i="12" s="1"/>
  <c r="F6367" i="12"/>
  <c r="G6367" i="12" s="1"/>
  <c r="F6368" i="12"/>
  <c r="G6368" i="12" s="1"/>
  <c r="F6369" i="12"/>
  <c r="G6369" i="12" s="1"/>
  <c r="F6370" i="12"/>
  <c r="G6370" i="12" s="1"/>
  <c r="F6371" i="12"/>
  <c r="G6371" i="12" s="1"/>
  <c r="F6372" i="12"/>
  <c r="G6372" i="12" s="1"/>
  <c r="F6373" i="12"/>
  <c r="G6373" i="12" s="1"/>
  <c r="F6374" i="12"/>
  <c r="G6374" i="12" s="1"/>
  <c r="F6375" i="12"/>
  <c r="G6375" i="12" s="1"/>
  <c r="F6376" i="12"/>
  <c r="G6376" i="12" s="1"/>
  <c r="F6377" i="12"/>
  <c r="G6377" i="12" s="1"/>
  <c r="F6378" i="12"/>
  <c r="G6378" i="12" s="1"/>
  <c r="F6379" i="12"/>
  <c r="G6379" i="12" s="1"/>
  <c r="F6380" i="12"/>
  <c r="G6380" i="12" s="1"/>
  <c r="F6381" i="12"/>
  <c r="G6381" i="12" s="1"/>
  <c r="F6382" i="12"/>
  <c r="G6382" i="12" s="1"/>
  <c r="F6383" i="12"/>
  <c r="G6383" i="12" s="1"/>
  <c r="F6384" i="12"/>
  <c r="G6384" i="12" s="1"/>
  <c r="F6385" i="12"/>
  <c r="G6385" i="12" s="1"/>
  <c r="F6386" i="12"/>
  <c r="G6386" i="12" s="1"/>
  <c r="F6387" i="12"/>
  <c r="G6387" i="12" s="1"/>
  <c r="F6388" i="12"/>
  <c r="G6388" i="12" s="1"/>
  <c r="F6389" i="12"/>
  <c r="G6389" i="12" s="1"/>
  <c r="F6390" i="12"/>
  <c r="G6390" i="12" s="1"/>
  <c r="F6391" i="12"/>
  <c r="G6391" i="12" s="1"/>
  <c r="F6392" i="12"/>
  <c r="G6392" i="12" s="1"/>
  <c r="F6393" i="12"/>
  <c r="G6393" i="12" s="1"/>
  <c r="F6394" i="12"/>
  <c r="G6394" i="12" s="1"/>
  <c r="F6395" i="12"/>
  <c r="G6395" i="12" s="1"/>
  <c r="F6396" i="12"/>
  <c r="G6396" i="12" s="1"/>
  <c r="F6397" i="12"/>
  <c r="G6397" i="12" s="1"/>
  <c r="F6398" i="12"/>
  <c r="G6398" i="12" s="1"/>
  <c r="F6399" i="12"/>
  <c r="G6399" i="12" s="1"/>
  <c r="F6400" i="12"/>
  <c r="G6400" i="12" s="1"/>
  <c r="F6401" i="12"/>
  <c r="G6401" i="12" s="1"/>
  <c r="F6402" i="12"/>
  <c r="G6402" i="12" s="1"/>
  <c r="F6403" i="12"/>
  <c r="G6403" i="12" s="1"/>
  <c r="F6404" i="12"/>
  <c r="G6404" i="12" s="1"/>
  <c r="F6405" i="12"/>
  <c r="G6405" i="12" s="1"/>
  <c r="F6406" i="12"/>
  <c r="G6406" i="12" s="1"/>
  <c r="F6407" i="12"/>
  <c r="G6407" i="12" s="1"/>
  <c r="F6408" i="12"/>
  <c r="G6408" i="12" s="1"/>
  <c r="F6409" i="12"/>
  <c r="G6409" i="12" s="1"/>
  <c r="F6410" i="12"/>
  <c r="G6410" i="12" s="1"/>
  <c r="F6411" i="12"/>
  <c r="G6411" i="12" s="1"/>
  <c r="F6412" i="12"/>
  <c r="G6412" i="12" s="1"/>
  <c r="F6413" i="12"/>
  <c r="G6413" i="12" s="1"/>
  <c r="F6414" i="12"/>
  <c r="G6414" i="12" s="1"/>
  <c r="F6415" i="12"/>
  <c r="G6415" i="12" s="1"/>
  <c r="F6416" i="12"/>
  <c r="G6416" i="12" s="1"/>
  <c r="F6417" i="12"/>
  <c r="G6417" i="12" s="1"/>
  <c r="F6418" i="12"/>
  <c r="G6418" i="12" s="1"/>
  <c r="F6419" i="12"/>
  <c r="G6419" i="12" s="1"/>
  <c r="F6420" i="12"/>
  <c r="G6420" i="12" s="1"/>
  <c r="F6421" i="12"/>
  <c r="G6421" i="12" s="1"/>
  <c r="F6422" i="12"/>
  <c r="G6422" i="12" s="1"/>
  <c r="F6423" i="12"/>
  <c r="G6423" i="12" s="1"/>
  <c r="F6424" i="12"/>
  <c r="G6424" i="12" s="1"/>
  <c r="F6425" i="12"/>
  <c r="G6425" i="12" s="1"/>
  <c r="F6426" i="12"/>
  <c r="G6426" i="12" s="1"/>
  <c r="F6427" i="12"/>
  <c r="G6427" i="12" s="1"/>
  <c r="F6428" i="12"/>
  <c r="G6428" i="12" s="1"/>
  <c r="F6429" i="12"/>
  <c r="G6429" i="12" s="1"/>
  <c r="F6430" i="12"/>
  <c r="G6430" i="12" s="1"/>
  <c r="F6431" i="12"/>
  <c r="G6431" i="12" s="1"/>
  <c r="F6432" i="12"/>
  <c r="G6432" i="12" s="1"/>
  <c r="F6433" i="12"/>
  <c r="G6433" i="12" s="1"/>
  <c r="F6434" i="12"/>
  <c r="G6434" i="12" s="1"/>
  <c r="F6435" i="12"/>
  <c r="G6435" i="12" s="1"/>
  <c r="F6436" i="12"/>
  <c r="G6436" i="12" s="1"/>
  <c r="F6437" i="12"/>
  <c r="G6437" i="12" s="1"/>
  <c r="F6438" i="12"/>
  <c r="G6438" i="12" s="1"/>
  <c r="F6439" i="12"/>
  <c r="G6439" i="12" s="1"/>
  <c r="F6440" i="12"/>
  <c r="G6440" i="12" s="1"/>
  <c r="F6441" i="12"/>
  <c r="G6441" i="12" s="1"/>
  <c r="F6442" i="12"/>
  <c r="G6442" i="12" s="1"/>
  <c r="F6443" i="12"/>
  <c r="G6443" i="12" s="1"/>
  <c r="F6444" i="12"/>
  <c r="G6444" i="12" s="1"/>
  <c r="F6445" i="12"/>
  <c r="G6445" i="12" s="1"/>
  <c r="F6446" i="12"/>
  <c r="G6446" i="12" s="1"/>
  <c r="F6447" i="12"/>
  <c r="G6447" i="12" s="1"/>
  <c r="F6448" i="12"/>
  <c r="G6448" i="12" s="1"/>
  <c r="F6449" i="12"/>
  <c r="G6449" i="12" s="1"/>
  <c r="F6450" i="12"/>
  <c r="G6450" i="12" s="1"/>
  <c r="F6451" i="12"/>
  <c r="G6451" i="12" s="1"/>
  <c r="F6452" i="12"/>
  <c r="G6452" i="12" s="1"/>
  <c r="F6453" i="12"/>
  <c r="G6453" i="12" s="1"/>
  <c r="F6454" i="12"/>
  <c r="G6454" i="12" s="1"/>
  <c r="F6455" i="12"/>
  <c r="G6455" i="12" s="1"/>
  <c r="F6456" i="12"/>
  <c r="G6456" i="12" s="1"/>
  <c r="F6457" i="12"/>
  <c r="G6457" i="12" s="1"/>
  <c r="F6458" i="12"/>
  <c r="G6458" i="12" s="1"/>
  <c r="F6459" i="12"/>
  <c r="G6459" i="12" s="1"/>
  <c r="F6460" i="12"/>
  <c r="G6460" i="12" s="1"/>
  <c r="F6461" i="12"/>
  <c r="G6461" i="12" s="1"/>
  <c r="F6462" i="12"/>
  <c r="G6462" i="12" s="1"/>
  <c r="F6463" i="12"/>
  <c r="G6463" i="12" s="1"/>
  <c r="F6464" i="12"/>
  <c r="G6464" i="12" s="1"/>
  <c r="F6465" i="12"/>
  <c r="G6465" i="12" s="1"/>
  <c r="F6466" i="12"/>
  <c r="G6466" i="12" s="1"/>
  <c r="F6467" i="12"/>
  <c r="G6467" i="12" s="1"/>
  <c r="F6468" i="12"/>
  <c r="G6468" i="12" s="1"/>
  <c r="F6469" i="12"/>
  <c r="G6469" i="12" s="1"/>
  <c r="F6470" i="12"/>
  <c r="G6470" i="12" s="1"/>
  <c r="F6471" i="12"/>
  <c r="G6471" i="12" s="1"/>
  <c r="F6472" i="12"/>
  <c r="G6472" i="12" s="1"/>
  <c r="F6473" i="12"/>
  <c r="G6473" i="12" s="1"/>
  <c r="F6474" i="12"/>
  <c r="G6474" i="12" s="1"/>
  <c r="F6475" i="12"/>
  <c r="G6475" i="12" s="1"/>
  <c r="F6476" i="12"/>
  <c r="G6476" i="12" s="1"/>
  <c r="F6477" i="12"/>
  <c r="G6477" i="12" s="1"/>
  <c r="F6478" i="12"/>
  <c r="G6478" i="12" s="1"/>
  <c r="F6479" i="12"/>
  <c r="G6479" i="12" s="1"/>
  <c r="F6480" i="12"/>
  <c r="G6480" i="12" s="1"/>
  <c r="F6481" i="12"/>
  <c r="G6481" i="12" s="1"/>
  <c r="F6482" i="12"/>
  <c r="G6482" i="12" s="1"/>
  <c r="F6483" i="12"/>
  <c r="G6483" i="12" s="1"/>
  <c r="F6484" i="12"/>
  <c r="G6484" i="12" s="1"/>
  <c r="F6485" i="12"/>
  <c r="G6485" i="12" s="1"/>
  <c r="F6486" i="12"/>
  <c r="G6486" i="12" s="1"/>
  <c r="F6487" i="12"/>
  <c r="G6487" i="12" s="1"/>
  <c r="F6488" i="12"/>
  <c r="G6488" i="12" s="1"/>
  <c r="F6489" i="12"/>
  <c r="G6489" i="12" s="1"/>
  <c r="F6490" i="12"/>
  <c r="G6490" i="12" s="1"/>
  <c r="F6491" i="12"/>
  <c r="G6491" i="12" s="1"/>
  <c r="F6492" i="12"/>
  <c r="G6492" i="12" s="1"/>
  <c r="F6493" i="12"/>
  <c r="G6493" i="12" s="1"/>
  <c r="F6494" i="12"/>
  <c r="G6494" i="12" s="1"/>
  <c r="F6495" i="12"/>
  <c r="G6495" i="12" s="1"/>
  <c r="F6496" i="12"/>
  <c r="G6496" i="12" s="1"/>
  <c r="F6497" i="12"/>
  <c r="G6497" i="12" s="1"/>
  <c r="F6498" i="12"/>
  <c r="G6498" i="12" s="1"/>
  <c r="F6499" i="12"/>
  <c r="G6499" i="12" s="1"/>
  <c r="F6500" i="12"/>
  <c r="G6500" i="12" s="1"/>
  <c r="F6501" i="12"/>
  <c r="G6501" i="12" s="1"/>
  <c r="F6502" i="12"/>
  <c r="G6502" i="12" s="1"/>
  <c r="F6503" i="12"/>
  <c r="G6503" i="12" s="1"/>
  <c r="F6504" i="12"/>
  <c r="G6504" i="12" s="1"/>
  <c r="F6505" i="12"/>
  <c r="G6505" i="12" s="1"/>
  <c r="F6506" i="12"/>
  <c r="G6506" i="12" s="1"/>
  <c r="F6507" i="12"/>
  <c r="G6507" i="12" s="1"/>
  <c r="F6508" i="12"/>
  <c r="G6508" i="12" s="1"/>
  <c r="F6509" i="12"/>
  <c r="G6509" i="12" s="1"/>
  <c r="F6510" i="12"/>
  <c r="G6510" i="12" s="1"/>
  <c r="F6511" i="12"/>
  <c r="G6511" i="12" s="1"/>
  <c r="F6512" i="12"/>
  <c r="G6512" i="12" s="1"/>
  <c r="F6513" i="12"/>
  <c r="G6513" i="12" s="1"/>
  <c r="F6514" i="12"/>
  <c r="G6514" i="12" s="1"/>
  <c r="F6515" i="12"/>
  <c r="G6515" i="12" s="1"/>
  <c r="F6516" i="12"/>
  <c r="G6516" i="12" s="1"/>
  <c r="F6517" i="12"/>
  <c r="G6517" i="12" s="1"/>
  <c r="F6518" i="12"/>
  <c r="G6518" i="12" s="1"/>
  <c r="F6519" i="12"/>
  <c r="G6519" i="12" s="1"/>
  <c r="F6520" i="12"/>
  <c r="G6520" i="12" s="1"/>
  <c r="F6521" i="12"/>
  <c r="G6521" i="12" s="1"/>
  <c r="F6522" i="12"/>
  <c r="G6522" i="12" s="1"/>
  <c r="F6523" i="12"/>
  <c r="G6523" i="12" s="1"/>
  <c r="F6524" i="12"/>
  <c r="G6524" i="12" s="1"/>
  <c r="F6525" i="12"/>
  <c r="G6525" i="12" s="1"/>
  <c r="F6526" i="12"/>
  <c r="G6526" i="12" s="1"/>
  <c r="F6527" i="12"/>
  <c r="G6527" i="12" s="1"/>
  <c r="F6528" i="12"/>
  <c r="G6528" i="12" s="1"/>
  <c r="F6529" i="12"/>
  <c r="G6529" i="12" s="1"/>
  <c r="F6530" i="12"/>
  <c r="G6530" i="12" s="1"/>
  <c r="F6531" i="12"/>
  <c r="G6531" i="12" s="1"/>
  <c r="F6532" i="12"/>
  <c r="G6532" i="12" s="1"/>
  <c r="F6533" i="12"/>
  <c r="G6533" i="12" s="1"/>
  <c r="F6534" i="12"/>
  <c r="G6534" i="12" s="1"/>
  <c r="F6535" i="12"/>
  <c r="G6535" i="12" s="1"/>
  <c r="F6536" i="12"/>
  <c r="G6536" i="12" s="1"/>
  <c r="F6537" i="12"/>
  <c r="G6537" i="12" s="1"/>
  <c r="F6538" i="12"/>
  <c r="G6538" i="12" s="1"/>
  <c r="F6539" i="12"/>
  <c r="G6539" i="12" s="1"/>
  <c r="F6540" i="12"/>
  <c r="G6540" i="12" s="1"/>
  <c r="F6541" i="12"/>
  <c r="G6541" i="12" s="1"/>
  <c r="F6542" i="12"/>
  <c r="G6542" i="12" s="1"/>
  <c r="F6543" i="12"/>
  <c r="G6543" i="12" s="1"/>
  <c r="F6544" i="12"/>
  <c r="G6544" i="12" s="1"/>
  <c r="F6545" i="12"/>
  <c r="G6545" i="12" s="1"/>
  <c r="F6546" i="12"/>
  <c r="G6546" i="12" s="1"/>
  <c r="F6547" i="12"/>
  <c r="G6547" i="12" s="1"/>
  <c r="F6548" i="12"/>
  <c r="G6548" i="12" s="1"/>
  <c r="F6549" i="12"/>
  <c r="G6549" i="12" s="1"/>
  <c r="F6550" i="12"/>
  <c r="G6550" i="12" s="1"/>
  <c r="F6551" i="12"/>
  <c r="G6551" i="12" s="1"/>
  <c r="F6552" i="12"/>
  <c r="G6552" i="12" s="1"/>
  <c r="F6553" i="12"/>
  <c r="G6553" i="12" s="1"/>
  <c r="F6554" i="12"/>
  <c r="G6554" i="12" s="1"/>
  <c r="F6555" i="12"/>
  <c r="G6555" i="12" s="1"/>
  <c r="F6556" i="12"/>
  <c r="G6556" i="12" s="1"/>
  <c r="F6557" i="12"/>
  <c r="G6557" i="12" s="1"/>
  <c r="F6558" i="12"/>
  <c r="G6558" i="12" s="1"/>
  <c r="F6559" i="12"/>
  <c r="G6559" i="12" s="1"/>
  <c r="F6560" i="12"/>
  <c r="G6560" i="12" s="1"/>
  <c r="F6561" i="12"/>
  <c r="G6561" i="12" s="1"/>
  <c r="F6562" i="12"/>
  <c r="G6562" i="12" s="1"/>
  <c r="F6563" i="12"/>
  <c r="G6563" i="12" s="1"/>
  <c r="F6564" i="12"/>
  <c r="G6564" i="12" s="1"/>
  <c r="F6565" i="12"/>
  <c r="G6565" i="12" s="1"/>
  <c r="F6566" i="12"/>
  <c r="G6566" i="12" s="1"/>
  <c r="F6567" i="12"/>
  <c r="G6567" i="12" s="1"/>
  <c r="F6568" i="12"/>
  <c r="G6568" i="12" s="1"/>
  <c r="F6569" i="12"/>
  <c r="G6569" i="12" s="1"/>
  <c r="F6570" i="12"/>
  <c r="G6570" i="12" s="1"/>
  <c r="F6571" i="12"/>
  <c r="G6571" i="12" s="1"/>
  <c r="F6572" i="12"/>
  <c r="G6572" i="12" s="1"/>
  <c r="F6573" i="12"/>
  <c r="G6573" i="12" s="1"/>
  <c r="F6574" i="12"/>
  <c r="G6574" i="12" s="1"/>
  <c r="F6575" i="12"/>
  <c r="G6575" i="12" s="1"/>
  <c r="F6576" i="12"/>
  <c r="G6576" i="12" s="1"/>
  <c r="F6577" i="12"/>
  <c r="G6577" i="12" s="1"/>
  <c r="F6578" i="12"/>
  <c r="G6578" i="12" s="1"/>
  <c r="F6579" i="12"/>
  <c r="G6579" i="12" s="1"/>
  <c r="F6580" i="12"/>
  <c r="G6580" i="12" s="1"/>
  <c r="F6581" i="12"/>
  <c r="G6581" i="12" s="1"/>
  <c r="F6582" i="12"/>
  <c r="G6582" i="12" s="1"/>
  <c r="F6583" i="12"/>
  <c r="G6583" i="12" s="1"/>
  <c r="F6584" i="12"/>
  <c r="G6584" i="12" s="1"/>
  <c r="F6585" i="12"/>
  <c r="G6585" i="12" s="1"/>
  <c r="F6586" i="12"/>
  <c r="G6586" i="12" s="1"/>
  <c r="F6587" i="12"/>
  <c r="G6587" i="12" s="1"/>
  <c r="F6588" i="12"/>
  <c r="G6588" i="12" s="1"/>
  <c r="F6589" i="12"/>
  <c r="G6589" i="12" s="1"/>
  <c r="F6590" i="12"/>
  <c r="G6590" i="12" s="1"/>
  <c r="F6591" i="12"/>
  <c r="G6591" i="12" s="1"/>
  <c r="F6592" i="12"/>
  <c r="G6592" i="12" s="1"/>
  <c r="F6593" i="12"/>
  <c r="G6593" i="12" s="1"/>
  <c r="F6594" i="12"/>
  <c r="G6594" i="12" s="1"/>
  <c r="F6595" i="12"/>
  <c r="G6595" i="12" s="1"/>
  <c r="F6596" i="12"/>
  <c r="G6596" i="12" s="1"/>
  <c r="F6597" i="12"/>
  <c r="G6597" i="12" s="1"/>
  <c r="F6598" i="12"/>
  <c r="G6598" i="12" s="1"/>
  <c r="F6599" i="12"/>
  <c r="G6599" i="12" s="1"/>
  <c r="F6600" i="12"/>
  <c r="G6600" i="12" s="1"/>
  <c r="F6601" i="12"/>
  <c r="G6601" i="12" s="1"/>
  <c r="F6602" i="12"/>
  <c r="G6602" i="12" s="1"/>
  <c r="F6603" i="12"/>
  <c r="G6603" i="12" s="1"/>
  <c r="F6604" i="12"/>
  <c r="G6604" i="12" s="1"/>
  <c r="F6605" i="12"/>
  <c r="G6605" i="12" s="1"/>
  <c r="F6606" i="12"/>
  <c r="G6606" i="12" s="1"/>
  <c r="F6607" i="12"/>
  <c r="G6607" i="12" s="1"/>
  <c r="F6608" i="12"/>
  <c r="G6608" i="12" s="1"/>
  <c r="F6609" i="12"/>
  <c r="G6609" i="12" s="1"/>
  <c r="F6610" i="12"/>
  <c r="G6610" i="12" s="1"/>
  <c r="F6611" i="12"/>
  <c r="G6611" i="12" s="1"/>
  <c r="F6612" i="12"/>
  <c r="G6612" i="12" s="1"/>
  <c r="F6613" i="12"/>
  <c r="G6613" i="12" s="1"/>
  <c r="F6614" i="12"/>
  <c r="G6614" i="12" s="1"/>
  <c r="F6615" i="12"/>
  <c r="G6615" i="12" s="1"/>
  <c r="F6616" i="12"/>
  <c r="G6616" i="12" s="1"/>
  <c r="F6617" i="12"/>
  <c r="G6617" i="12" s="1"/>
  <c r="F6618" i="12"/>
  <c r="G6618" i="12" s="1"/>
  <c r="F6619" i="12"/>
  <c r="G6619" i="12" s="1"/>
  <c r="F6620" i="12"/>
  <c r="G6620" i="12" s="1"/>
  <c r="F6621" i="12"/>
  <c r="G6621" i="12" s="1"/>
  <c r="F6622" i="12"/>
  <c r="G6622" i="12" s="1"/>
  <c r="F6623" i="12"/>
  <c r="G6623" i="12" s="1"/>
  <c r="F6624" i="12"/>
  <c r="G6624" i="12" s="1"/>
  <c r="F6625" i="12"/>
  <c r="G6625" i="12" s="1"/>
  <c r="F6626" i="12"/>
  <c r="G6626" i="12" s="1"/>
  <c r="F6627" i="12"/>
  <c r="G6627" i="12" s="1"/>
  <c r="F6628" i="12"/>
  <c r="G6628" i="12" s="1"/>
  <c r="F6629" i="12"/>
  <c r="G6629" i="12" s="1"/>
  <c r="F6630" i="12"/>
  <c r="G6630" i="12" s="1"/>
  <c r="F6631" i="12"/>
  <c r="G6631" i="12" s="1"/>
  <c r="F6632" i="12"/>
  <c r="G6632" i="12" s="1"/>
  <c r="F6633" i="12"/>
  <c r="G6633" i="12" s="1"/>
  <c r="F6634" i="12"/>
  <c r="G6634" i="12" s="1"/>
  <c r="F6635" i="12"/>
  <c r="G6635" i="12" s="1"/>
  <c r="F6636" i="12"/>
  <c r="G6636" i="12" s="1"/>
  <c r="F6637" i="12"/>
  <c r="G6637" i="12" s="1"/>
  <c r="F6638" i="12"/>
  <c r="G6638" i="12" s="1"/>
  <c r="F6639" i="12"/>
  <c r="G6639" i="12" s="1"/>
  <c r="F6640" i="12"/>
  <c r="G6640" i="12" s="1"/>
  <c r="F6641" i="12"/>
  <c r="G6641" i="12" s="1"/>
  <c r="F6642" i="12"/>
  <c r="G6642" i="12" s="1"/>
  <c r="F6643" i="12"/>
  <c r="G6643" i="12" s="1"/>
  <c r="F6644" i="12"/>
  <c r="G6644" i="12" s="1"/>
  <c r="F6645" i="12"/>
  <c r="G6645" i="12" s="1"/>
  <c r="F6646" i="12"/>
  <c r="G6646" i="12" s="1"/>
  <c r="F6647" i="12"/>
  <c r="G6647" i="12" s="1"/>
  <c r="F6648" i="12"/>
  <c r="G6648" i="12" s="1"/>
  <c r="F6649" i="12"/>
  <c r="G6649" i="12" s="1"/>
  <c r="F6650" i="12"/>
  <c r="G6650" i="12" s="1"/>
  <c r="F6651" i="12"/>
  <c r="G6651" i="12" s="1"/>
  <c r="F6652" i="12"/>
  <c r="G6652" i="12" s="1"/>
  <c r="F6653" i="12"/>
  <c r="G6653" i="12" s="1"/>
  <c r="F6654" i="12"/>
  <c r="G6654" i="12" s="1"/>
  <c r="F6655" i="12"/>
  <c r="G6655" i="12" s="1"/>
  <c r="F6656" i="12"/>
  <c r="G6656" i="12" s="1"/>
  <c r="F6657" i="12"/>
  <c r="G6657" i="12" s="1"/>
  <c r="F6658" i="12"/>
  <c r="G6658" i="12" s="1"/>
  <c r="F6659" i="12"/>
  <c r="G6659" i="12" s="1"/>
  <c r="F6660" i="12"/>
  <c r="G6660" i="12" s="1"/>
  <c r="F6661" i="12"/>
  <c r="G6661" i="12" s="1"/>
  <c r="F6662" i="12"/>
  <c r="G6662" i="12" s="1"/>
  <c r="F6663" i="12"/>
  <c r="G6663" i="12" s="1"/>
  <c r="F6664" i="12"/>
  <c r="G6664" i="12" s="1"/>
  <c r="F6665" i="12"/>
  <c r="G6665" i="12" s="1"/>
  <c r="F6666" i="12"/>
  <c r="G6666" i="12" s="1"/>
  <c r="F6667" i="12"/>
  <c r="G6667" i="12" s="1"/>
  <c r="F6668" i="12"/>
  <c r="G6668" i="12" s="1"/>
  <c r="F6669" i="12"/>
  <c r="G6669" i="12" s="1"/>
  <c r="F6670" i="12"/>
  <c r="G6670" i="12" s="1"/>
  <c r="F6671" i="12"/>
  <c r="G6671" i="12" s="1"/>
  <c r="F6672" i="12"/>
  <c r="G6672" i="12" s="1"/>
  <c r="F6673" i="12"/>
  <c r="G6673" i="12" s="1"/>
  <c r="F6674" i="12"/>
  <c r="G6674" i="12" s="1"/>
  <c r="F6675" i="12"/>
  <c r="G6675" i="12" s="1"/>
  <c r="F6676" i="12"/>
  <c r="G6676" i="12" s="1"/>
  <c r="F6677" i="12"/>
  <c r="G6677" i="12" s="1"/>
  <c r="F6678" i="12"/>
  <c r="G6678" i="12" s="1"/>
  <c r="F6679" i="12"/>
  <c r="G6679" i="12" s="1"/>
  <c r="F6680" i="12"/>
  <c r="G6680" i="12" s="1"/>
  <c r="F6681" i="12"/>
  <c r="G6681" i="12" s="1"/>
  <c r="F6682" i="12"/>
  <c r="G6682" i="12" s="1"/>
  <c r="F6683" i="12"/>
  <c r="G6683" i="12" s="1"/>
  <c r="F6684" i="12"/>
  <c r="G6684" i="12" s="1"/>
  <c r="F6685" i="12"/>
  <c r="G6685" i="12" s="1"/>
  <c r="F6686" i="12"/>
  <c r="G6686" i="12" s="1"/>
  <c r="F6687" i="12"/>
  <c r="G6687" i="12" s="1"/>
  <c r="F6688" i="12"/>
  <c r="G6688" i="12" s="1"/>
  <c r="F6689" i="12"/>
  <c r="G6689" i="12" s="1"/>
  <c r="F6690" i="12"/>
  <c r="G6690" i="12" s="1"/>
  <c r="F6691" i="12"/>
  <c r="G6691" i="12" s="1"/>
  <c r="F6692" i="12"/>
  <c r="G6692" i="12" s="1"/>
  <c r="F6693" i="12"/>
  <c r="G6693" i="12" s="1"/>
  <c r="F6694" i="12"/>
  <c r="G6694" i="12" s="1"/>
  <c r="F6695" i="12"/>
  <c r="G6695" i="12" s="1"/>
  <c r="F6696" i="12"/>
  <c r="G6696" i="12" s="1"/>
  <c r="F6697" i="12"/>
  <c r="G6697" i="12" s="1"/>
  <c r="F6698" i="12"/>
  <c r="G6698" i="12" s="1"/>
  <c r="F6699" i="12"/>
  <c r="G6699" i="12" s="1"/>
  <c r="F6700" i="12"/>
  <c r="G6700" i="12" s="1"/>
  <c r="F6701" i="12"/>
  <c r="G6701" i="12" s="1"/>
  <c r="F6702" i="12"/>
  <c r="G6702" i="12" s="1"/>
  <c r="F6703" i="12"/>
  <c r="G6703" i="12" s="1"/>
  <c r="F6704" i="12"/>
  <c r="G6704" i="12" s="1"/>
  <c r="F6705" i="12"/>
  <c r="G6705" i="12" s="1"/>
  <c r="F6706" i="12"/>
  <c r="G6706" i="12" s="1"/>
  <c r="F6707" i="12"/>
  <c r="G6707" i="12" s="1"/>
  <c r="F6708" i="12"/>
  <c r="G6708" i="12" s="1"/>
  <c r="F6709" i="12"/>
  <c r="G6709" i="12" s="1"/>
  <c r="F6710" i="12"/>
  <c r="G6710" i="12" s="1"/>
  <c r="F6711" i="12"/>
  <c r="G6711" i="12" s="1"/>
  <c r="F6712" i="12"/>
  <c r="G6712" i="12" s="1"/>
  <c r="F6713" i="12"/>
  <c r="G6713" i="12" s="1"/>
  <c r="F6714" i="12"/>
  <c r="G6714" i="12" s="1"/>
  <c r="F6715" i="12"/>
  <c r="G6715" i="12" s="1"/>
  <c r="F6716" i="12"/>
  <c r="G6716" i="12" s="1"/>
  <c r="F6717" i="12"/>
  <c r="G6717" i="12" s="1"/>
  <c r="F6718" i="12"/>
  <c r="G6718" i="12" s="1"/>
  <c r="F6719" i="12"/>
  <c r="G6719" i="12" s="1"/>
  <c r="F6720" i="12"/>
  <c r="G6720" i="12" s="1"/>
  <c r="F6721" i="12"/>
  <c r="G6721" i="12" s="1"/>
  <c r="F6722" i="12"/>
  <c r="G6722" i="12" s="1"/>
  <c r="F6723" i="12"/>
  <c r="G6723" i="12" s="1"/>
  <c r="F6724" i="12"/>
  <c r="G6724" i="12" s="1"/>
  <c r="F6725" i="12"/>
  <c r="G6725" i="12" s="1"/>
  <c r="F6726" i="12"/>
  <c r="G6726" i="12" s="1"/>
  <c r="F6727" i="12"/>
  <c r="G6727" i="12" s="1"/>
  <c r="F6728" i="12"/>
  <c r="G6728" i="12" s="1"/>
  <c r="F6729" i="12"/>
  <c r="G6729" i="12" s="1"/>
  <c r="F6730" i="12"/>
  <c r="G6730" i="12" s="1"/>
  <c r="F6731" i="12"/>
  <c r="G6731" i="12" s="1"/>
  <c r="F6732" i="12"/>
  <c r="G6732" i="12" s="1"/>
  <c r="F6733" i="12"/>
  <c r="G6733" i="12" s="1"/>
  <c r="F6734" i="12"/>
  <c r="G6734" i="12" s="1"/>
  <c r="F6735" i="12"/>
  <c r="G6735" i="12" s="1"/>
  <c r="F6736" i="12"/>
  <c r="G6736" i="12" s="1"/>
  <c r="F6737" i="12"/>
  <c r="G6737" i="12" s="1"/>
  <c r="F6738" i="12"/>
  <c r="G6738" i="12" s="1"/>
  <c r="F6739" i="12"/>
  <c r="G6739" i="12" s="1"/>
  <c r="F6740" i="12"/>
  <c r="G6740" i="12" s="1"/>
  <c r="F6741" i="12"/>
  <c r="G6741" i="12" s="1"/>
  <c r="F6742" i="12"/>
  <c r="G6742" i="12" s="1"/>
  <c r="F6743" i="12"/>
  <c r="G6743" i="12" s="1"/>
  <c r="F6744" i="12"/>
  <c r="G6744" i="12" s="1"/>
  <c r="F6745" i="12"/>
  <c r="G6745" i="12" s="1"/>
  <c r="F6746" i="12"/>
  <c r="G6746" i="12" s="1"/>
  <c r="F6747" i="12"/>
  <c r="G6747" i="12" s="1"/>
  <c r="F6748" i="12"/>
  <c r="G6748" i="12" s="1"/>
  <c r="F6749" i="12"/>
  <c r="G6749" i="12" s="1"/>
  <c r="F6750" i="12"/>
  <c r="G6750" i="12" s="1"/>
  <c r="F6751" i="12"/>
  <c r="G6751" i="12" s="1"/>
  <c r="F6752" i="12"/>
  <c r="G6752" i="12" s="1"/>
  <c r="F6753" i="12"/>
  <c r="G6753" i="12" s="1"/>
  <c r="F6754" i="12"/>
  <c r="G6754" i="12" s="1"/>
  <c r="F6755" i="12"/>
  <c r="G6755" i="12" s="1"/>
  <c r="F6756" i="12"/>
  <c r="G6756" i="12" s="1"/>
  <c r="F6757" i="12"/>
  <c r="G6757" i="12" s="1"/>
  <c r="F6758" i="12"/>
  <c r="G6758" i="12" s="1"/>
  <c r="F6759" i="12"/>
  <c r="G6759" i="12" s="1"/>
  <c r="F6760" i="12"/>
  <c r="G6760" i="12" s="1"/>
  <c r="F6761" i="12"/>
  <c r="G6761" i="12" s="1"/>
  <c r="F6762" i="12"/>
  <c r="G6762" i="12" s="1"/>
  <c r="F6763" i="12"/>
  <c r="G6763" i="12" s="1"/>
  <c r="F6764" i="12"/>
  <c r="G6764" i="12" s="1"/>
  <c r="F6765" i="12"/>
  <c r="G6765" i="12" s="1"/>
  <c r="F6766" i="12"/>
  <c r="G6766" i="12" s="1"/>
  <c r="F6767" i="12"/>
  <c r="G6767" i="12" s="1"/>
  <c r="F6768" i="12"/>
  <c r="G6768" i="12" s="1"/>
  <c r="F6769" i="12"/>
  <c r="G6769" i="12" s="1"/>
  <c r="F6770" i="12"/>
  <c r="G6770" i="12" s="1"/>
  <c r="F6771" i="12"/>
  <c r="G6771" i="12" s="1"/>
  <c r="F6772" i="12"/>
  <c r="G6772" i="12" s="1"/>
  <c r="F6773" i="12"/>
  <c r="G6773" i="12" s="1"/>
  <c r="F6774" i="12"/>
  <c r="G6774" i="12" s="1"/>
  <c r="F6775" i="12"/>
  <c r="G6775" i="12" s="1"/>
  <c r="F6776" i="12"/>
  <c r="G6776" i="12" s="1"/>
  <c r="F6777" i="12"/>
  <c r="G6777" i="12" s="1"/>
  <c r="F6778" i="12"/>
  <c r="G6778" i="12" s="1"/>
  <c r="F6779" i="12"/>
  <c r="G6779" i="12" s="1"/>
  <c r="F6780" i="12"/>
  <c r="G6780" i="12" s="1"/>
  <c r="F6781" i="12"/>
  <c r="G6781" i="12" s="1"/>
  <c r="F6782" i="12"/>
  <c r="G6782" i="12" s="1"/>
  <c r="F6783" i="12"/>
  <c r="G6783" i="12" s="1"/>
  <c r="F6784" i="12"/>
  <c r="G6784" i="12" s="1"/>
  <c r="F6785" i="12"/>
  <c r="G6785" i="12" s="1"/>
  <c r="F6786" i="12"/>
  <c r="G6786" i="12" s="1"/>
  <c r="F6787" i="12"/>
  <c r="G6787" i="12" s="1"/>
  <c r="F6788" i="12"/>
  <c r="G6788" i="12" s="1"/>
  <c r="F6789" i="12"/>
  <c r="G6789" i="12" s="1"/>
  <c r="F6790" i="12"/>
  <c r="G6790" i="12" s="1"/>
  <c r="F6791" i="12"/>
  <c r="G6791" i="12" s="1"/>
  <c r="F6792" i="12"/>
  <c r="G6792" i="12" s="1"/>
  <c r="F6793" i="12"/>
  <c r="G6793" i="12" s="1"/>
  <c r="F6794" i="12"/>
  <c r="G6794" i="12" s="1"/>
  <c r="F6795" i="12"/>
  <c r="G6795" i="12" s="1"/>
  <c r="F6796" i="12"/>
  <c r="G6796" i="12" s="1"/>
  <c r="F6797" i="12"/>
  <c r="G6797" i="12" s="1"/>
  <c r="F6798" i="12"/>
  <c r="G6798" i="12" s="1"/>
  <c r="F6799" i="12"/>
  <c r="G6799" i="12" s="1"/>
  <c r="F6800" i="12"/>
  <c r="G6800" i="12" s="1"/>
  <c r="F6801" i="12"/>
  <c r="G6801" i="12" s="1"/>
  <c r="F6802" i="12"/>
  <c r="G6802" i="12" s="1"/>
  <c r="F6803" i="12"/>
  <c r="G6803" i="12" s="1"/>
  <c r="F6804" i="12"/>
  <c r="G6804" i="12" s="1"/>
  <c r="F6805" i="12"/>
  <c r="G6805" i="12" s="1"/>
  <c r="F6806" i="12"/>
  <c r="G6806" i="12" s="1"/>
  <c r="F6807" i="12"/>
  <c r="G6807" i="12" s="1"/>
  <c r="F6808" i="12"/>
  <c r="G6808" i="12" s="1"/>
  <c r="F6809" i="12"/>
  <c r="G6809" i="12" s="1"/>
  <c r="F6810" i="12"/>
  <c r="G6810" i="12" s="1"/>
  <c r="F6811" i="12"/>
  <c r="G6811" i="12" s="1"/>
  <c r="F6812" i="12"/>
  <c r="G6812" i="12" s="1"/>
  <c r="F6813" i="12"/>
  <c r="G6813" i="12" s="1"/>
  <c r="F6814" i="12"/>
  <c r="G6814" i="12" s="1"/>
  <c r="F6815" i="12"/>
  <c r="G6815" i="12" s="1"/>
  <c r="F6816" i="12"/>
  <c r="G6816" i="12" s="1"/>
  <c r="F6817" i="12"/>
  <c r="G6817" i="12" s="1"/>
  <c r="F6818" i="12"/>
  <c r="G6818" i="12" s="1"/>
  <c r="F6819" i="12"/>
  <c r="G6819" i="12" s="1"/>
  <c r="F6820" i="12"/>
  <c r="G6820" i="12" s="1"/>
  <c r="F6821" i="12"/>
  <c r="G6821" i="12" s="1"/>
  <c r="F6822" i="12"/>
  <c r="G6822" i="12" s="1"/>
  <c r="F6823" i="12"/>
  <c r="G6823" i="12" s="1"/>
  <c r="F6824" i="12"/>
  <c r="G6824" i="12" s="1"/>
  <c r="F6825" i="12"/>
  <c r="G6825" i="12" s="1"/>
  <c r="F6826" i="12"/>
  <c r="G6826" i="12" s="1"/>
  <c r="F6827" i="12"/>
  <c r="G6827" i="12" s="1"/>
  <c r="F6828" i="12"/>
  <c r="G6828" i="12" s="1"/>
  <c r="F6829" i="12"/>
  <c r="G6829" i="12" s="1"/>
  <c r="F6830" i="12"/>
  <c r="G6830" i="12" s="1"/>
  <c r="F6831" i="12"/>
  <c r="G6831" i="12" s="1"/>
  <c r="F6832" i="12"/>
  <c r="G6832" i="12" s="1"/>
  <c r="F6833" i="12"/>
  <c r="G6833" i="12" s="1"/>
  <c r="F6834" i="12"/>
  <c r="G6834" i="12" s="1"/>
  <c r="F6835" i="12"/>
  <c r="G6835" i="12" s="1"/>
  <c r="F6836" i="12"/>
  <c r="G6836" i="12" s="1"/>
  <c r="F6837" i="12"/>
  <c r="G6837" i="12" s="1"/>
  <c r="F6838" i="12"/>
  <c r="G6838" i="12" s="1"/>
  <c r="F6839" i="12"/>
  <c r="G6839" i="12" s="1"/>
  <c r="F6840" i="12"/>
  <c r="G6840" i="12" s="1"/>
  <c r="F6841" i="12"/>
  <c r="G6841" i="12" s="1"/>
  <c r="F6842" i="12"/>
  <c r="G6842" i="12" s="1"/>
  <c r="F6843" i="12"/>
  <c r="G6843" i="12" s="1"/>
  <c r="F6844" i="12"/>
  <c r="G6844" i="12" s="1"/>
  <c r="F6845" i="12"/>
  <c r="G6845" i="12" s="1"/>
  <c r="F6846" i="12"/>
  <c r="G6846" i="12" s="1"/>
  <c r="F6847" i="12"/>
  <c r="G6847" i="12" s="1"/>
  <c r="F6848" i="12"/>
  <c r="G6848" i="12" s="1"/>
  <c r="F6849" i="12"/>
  <c r="G6849" i="12" s="1"/>
  <c r="F6850" i="12"/>
  <c r="G6850" i="12" s="1"/>
  <c r="F6851" i="12"/>
  <c r="G6851" i="12" s="1"/>
  <c r="F6852" i="12"/>
  <c r="G6852" i="12" s="1"/>
  <c r="F6853" i="12"/>
  <c r="G6853" i="12" s="1"/>
  <c r="F6854" i="12"/>
  <c r="G6854" i="12" s="1"/>
  <c r="F6855" i="12"/>
  <c r="G6855" i="12" s="1"/>
  <c r="F6856" i="12"/>
  <c r="G6856" i="12" s="1"/>
  <c r="F6857" i="12"/>
  <c r="G6857" i="12" s="1"/>
  <c r="F6858" i="12"/>
  <c r="G6858" i="12" s="1"/>
  <c r="F6859" i="12"/>
  <c r="G6859" i="12" s="1"/>
  <c r="F6860" i="12"/>
  <c r="G6860" i="12" s="1"/>
  <c r="F6861" i="12"/>
  <c r="G6861" i="12" s="1"/>
  <c r="F6862" i="12"/>
  <c r="G6862" i="12" s="1"/>
  <c r="F6863" i="12"/>
  <c r="G6863" i="12" s="1"/>
  <c r="F6864" i="12"/>
  <c r="G6864" i="12" s="1"/>
  <c r="F6865" i="12"/>
  <c r="G6865" i="12" s="1"/>
  <c r="F6866" i="12"/>
  <c r="G6866" i="12" s="1"/>
  <c r="F6867" i="12"/>
  <c r="G6867" i="12" s="1"/>
  <c r="F6868" i="12"/>
  <c r="G6868" i="12" s="1"/>
  <c r="F6869" i="12"/>
  <c r="G6869" i="12" s="1"/>
  <c r="F6870" i="12"/>
  <c r="G6870" i="12" s="1"/>
  <c r="F6871" i="12"/>
  <c r="G6871" i="12" s="1"/>
  <c r="F6872" i="12"/>
  <c r="G6872" i="12" s="1"/>
  <c r="F6873" i="12"/>
  <c r="G6873" i="12" s="1"/>
  <c r="F6874" i="12"/>
  <c r="G6874" i="12" s="1"/>
  <c r="F6875" i="12"/>
  <c r="G6875" i="12" s="1"/>
  <c r="F6876" i="12"/>
  <c r="G6876" i="12" s="1"/>
  <c r="F6877" i="12"/>
  <c r="G6877" i="12" s="1"/>
  <c r="F6878" i="12"/>
  <c r="G6878" i="12" s="1"/>
  <c r="F6879" i="12"/>
  <c r="G6879" i="12" s="1"/>
  <c r="F6880" i="12"/>
  <c r="G6880" i="12" s="1"/>
  <c r="F6881" i="12"/>
  <c r="G6881" i="12" s="1"/>
  <c r="F6882" i="12"/>
  <c r="G6882" i="12" s="1"/>
  <c r="F6883" i="12"/>
  <c r="G6883" i="12" s="1"/>
  <c r="F6884" i="12"/>
  <c r="G6884" i="12" s="1"/>
  <c r="F6885" i="12"/>
  <c r="G6885" i="12" s="1"/>
  <c r="F6886" i="12"/>
  <c r="G6886" i="12" s="1"/>
  <c r="F6887" i="12"/>
  <c r="G6887" i="12" s="1"/>
  <c r="F6888" i="12"/>
  <c r="G6888" i="12" s="1"/>
  <c r="F6889" i="12"/>
  <c r="G6889" i="12" s="1"/>
  <c r="F6890" i="12"/>
  <c r="G6890" i="12" s="1"/>
  <c r="F6891" i="12"/>
  <c r="G6891" i="12" s="1"/>
  <c r="F6892" i="12"/>
  <c r="G6892" i="12" s="1"/>
  <c r="F6893" i="12"/>
  <c r="G6893" i="12" s="1"/>
  <c r="F6894" i="12"/>
  <c r="G6894" i="12" s="1"/>
  <c r="F6895" i="12"/>
  <c r="G6895" i="12" s="1"/>
  <c r="F6896" i="12"/>
  <c r="G6896" i="12" s="1"/>
  <c r="F6897" i="12"/>
  <c r="G6897" i="12" s="1"/>
  <c r="F6898" i="12"/>
  <c r="G6898" i="12" s="1"/>
  <c r="F6899" i="12"/>
  <c r="G6899" i="12" s="1"/>
  <c r="F6900" i="12"/>
  <c r="G6900" i="12" s="1"/>
  <c r="F6901" i="12"/>
  <c r="G6901" i="12" s="1"/>
  <c r="F6902" i="12"/>
  <c r="G6902" i="12" s="1"/>
  <c r="F6903" i="12"/>
  <c r="G6903" i="12" s="1"/>
  <c r="F6904" i="12"/>
  <c r="G6904" i="12" s="1"/>
  <c r="F6905" i="12"/>
  <c r="G6905" i="12" s="1"/>
  <c r="F6906" i="12"/>
  <c r="G6906" i="12" s="1"/>
  <c r="F6907" i="12"/>
  <c r="G6907" i="12" s="1"/>
  <c r="F6908" i="12"/>
  <c r="G6908" i="12" s="1"/>
  <c r="F6909" i="12"/>
  <c r="G6909" i="12" s="1"/>
  <c r="F6910" i="12"/>
  <c r="G6910" i="12" s="1"/>
  <c r="F6911" i="12"/>
  <c r="G6911" i="12" s="1"/>
  <c r="F6912" i="12"/>
  <c r="G6912" i="12" s="1"/>
  <c r="F6913" i="12"/>
  <c r="G6913" i="12" s="1"/>
  <c r="F6914" i="12"/>
  <c r="G6914" i="12" s="1"/>
  <c r="F6915" i="12"/>
  <c r="G6915" i="12" s="1"/>
  <c r="F6916" i="12"/>
  <c r="G6916" i="12" s="1"/>
  <c r="F6917" i="12"/>
  <c r="G6917" i="12" s="1"/>
  <c r="F6918" i="12"/>
  <c r="G6918" i="12" s="1"/>
  <c r="F6919" i="12"/>
  <c r="G6919" i="12" s="1"/>
  <c r="F6920" i="12"/>
  <c r="G6920" i="12" s="1"/>
  <c r="F6921" i="12"/>
  <c r="G6921" i="12" s="1"/>
  <c r="F6922" i="12"/>
  <c r="G6922" i="12" s="1"/>
  <c r="F6923" i="12"/>
  <c r="G6923" i="12" s="1"/>
  <c r="F6924" i="12"/>
  <c r="G6924" i="12" s="1"/>
  <c r="F6925" i="12"/>
  <c r="G6925" i="12" s="1"/>
  <c r="F6926" i="12"/>
  <c r="G6926" i="12" s="1"/>
  <c r="F6927" i="12"/>
  <c r="G6927" i="12" s="1"/>
  <c r="F6928" i="12"/>
  <c r="G6928" i="12" s="1"/>
  <c r="F6929" i="12"/>
  <c r="G6929" i="12" s="1"/>
  <c r="F6930" i="12"/>
  <c r="G6930" i="12" s="1"/>
  <c r="F6931" i="12"/>
  <c r="G6931" i="12" s="1"/>
  <c r="F6932" i="12"/>
  <c r="G6932" i="12" s="1"/>
  <c r="F6933" i="12"/>
  <c r="G6933" i="12" s="1"/>
  <c r="F6934" i="12"/>
  <c r="G6934" i="12" s="1"/>
  <c r="F6935" i="12"/>
  <c r="G6935" i="12" s="1"/>
  <c r="F6936" i="12"/>
  <c r="G6936" i="12" s="1"/>
  <c r="F6937" i="12"/>
  <c r="G6937" i="12" s="1"/>
  <c r="F6938" i="12"/>
  <c r="G6938" i="12" s="1"/>
  <c r="F6939" i="12"/>
  <c r="G6939" i="12" s="1"/>
  <c r="F6940" i="12"/>
  <c r="G6940" i="12" s="1"/>
  <c r="F6941" i="12"/>
  <c r="G6941" i="12" s="1"/>
  <c r="F6942" i="12"/>
  <c r="G6942" i="12" s="1"/>
  <c r="F6943" i="12"/>
  <c r="G6943" i="12" s="1"/>
  <c r="F6944" i="12"/>
  <c r="G6944" i="12" s="1"/>
  <c r="F6945" i="12"/>
  <c r="G6945" i="12" s="1"/>
  <c r="F6946" i="12"/>
  <c r="G6946" i="12" s="1"/>
  <c r="F6947" i="12"/>
  <c r="G6947" i="12" s="1"/>
  <c r="F6948" i="12"/>
  <c r="G6948" i="12" s="1"/>
  <c r="F6949" i="12"/>
  <c r="G6949" i="12" s="1"/>
  <c r="F6950" i="12"/>
  <c r="G6950" i="12" s="1"/>
  <c r="F6951" i="12"/>
  <c r="G6951" i="12" s="1"/>
  <c r="F6952" i="12"/>
  <c r="G6952" i="12" s="1"/>
  <c r="F6953" i="12"/>
  <c r="G6953" i="12" s="1"/>
  <c r="F6954" i="12"/>
  <c r="G6954" i="12" s="1"/>
  <c r="F6955" i="12"/>
  <c r="G6955" i="12" s="1"/>
  <c r="F6956" i="12"/>
  <c r="G6956" i="12" s="1"/>
  <c r="F6957" i="12"/>
  <c r="G6957" i="12" s="1"/>
  <c r="F6958" i="12"/>
  <c r="G6958" i="12" s="1"/>
  <c r="F6959" i="12"/>
  <c r="G6959" i="12" s="1"/>
  <c r="F6960" i="12"/>
  <c r="G6960" i="12" s="1"/>
  <c r="F6961" i="12"/>
  <c r="G6961" i="12" s="1"/>
  <c r="F6962" i="12"/>
  <c r="G6962" i="12" s="1"/>
  <c r="F6963" i="12"/>
  <c r="G6963" i="12" s="1"/>
  <c r="F6964" i="12"/>
  <c r="G6964" i="12" s="1"/>
  <c r="F6965" i="12"/>
  <c r="G6965" i="12" s="1"/>
  <c r="F6966" i="12"/>
  <c r="G6966" i="12" s="1"/>
  <c r="F6967" i="12"/>
  <c r="G6967" i="12" s="1"/>
  <c r="F6968" i="12"/>
  <c r="G6968" i="12" s="1"/>
  <c r="F6969" i="12"/>
  <c r="G6969" i="12" s="1"/>
  <c r="F6970" i="12"/>
  <c r="G6970" i="12" s="1"/>
  <c r="F6971" i="12"/>
  <c r="G6971" i="12" s="1"/>
  <c r="F6972" i="12"/>
  <c r="G6972" i="12" s="1"/>
  <c r="F6973" i="12"/>
  <c r="G6973" i="12" s="1"/>
  <c r="F6974" i="12"/>
  <c r="G6974" i="12" s="1"/>
  <c r="F6975" i="12"/>
  <c r="G6975" i="12" s="1"/>
  <c r="F6976" i="12"/>
  <c r="G6976" i="12" s="1"/>
  <c r="F6977" i="12"/>
  <c r="G6977" i="12" s="1"/>
  <c r="F6978" i="12"/>
  <c r="G6978" i="12" s="1"/>
  <c r="F6979" i="12"/>
  <c r="G6979" i="12" s="1"/>
  <c r="F6980" i="12"/>
  <c r="G6980" i="12" s="1"/>
  <c r="F6981" i="12"/>
  <c r="G6981" i="12" s="1"/>
  <c r="F6982" i="12"/>
  <c r="G6982" i="12" s="1"/>
  <c r="F6983" i="12"/>
  <c r="G6983" i="12" s="1"/>
  <c r="F6984" i="12"/>
  <c r="G6984" i="12" s="1"/>
  <c r="F6985" i="12"/>
  <c r="G6985" i="12" s="1"/>
  <c r="F6986" i="12"/>
  <c r="G6986" i="12" s="1"/>
  <c r="F6987" i="12"/>
  <c r="G6987" i="12" s="1"/>
  <c r="F6988" i="12"/>
  <c r="G6988" i="12" s="1"/>
  <c r="F6989" i="12"/>
  <c r="G6989" i="12" s="1"/>
  <c r="F6990" i="12"/>
  <c r="G6990" i="12" s="1"/>
  <c r="F6991" i="12"/>
  <c r="G6991" i="12" s="1"/>
  <c r="F6992" i="12"/>
  <c r="G6992" i="12" s="1"/>
  <c r="F6993" i="12"/>
  <c r="G6993" i="12" s="1"/>
  <c r="F6994" i="12"/>
  <c r="G6994" i="12" s="1"/>
  <c r="F6995" i="12"/>
  <c r="G6995" i="12" s="1"/>
  <c r="F6996" i="12"/>
  <c r="G6996" i="12" s="1"/>
  <c r="F6997" i="12"/>
  <c r="G6997" i="12" s="1"/>
  <c r="F6998" i="12"/>
  <c r="G6998" i="12" s="1"/>
  <c r="F6999" i="12"/>
  <c r="G6999" i="12" s="1"/>
  <c r="F7000" i="12"/>
  <c r="G7000" i="12" s="1"/>
  <c r="F7001" i="12"/>
  <c r="G7001" i="12" s="1"/>
  <c r="F7002" i="12"/>
  <c r="G7002" i="12" s="1"/>
  <c r="F7003" i="12"/>
  <c r="G7003" i="12" s="1"/>
  <c r="F7004" i="12"/>
  <c r="G7004" i="12" s="1"/>
  <c r="F1" i="14" l="1"/>
  <c r="F1" i="12"/>
  <c r="G2267" i="4"/>
  <c r="G2275" i="4"/>
  <c r="G2219" i="4"/>
  <c r="G2227" i="4"/>
  <c r="J2263" i="4"/>
  <c r="H2263" i="4"/>
  <c r="G2199" i="4"/>
  <c r="H2199" i="4"/>
  <c r="I2199" i="4"/>
  <c r="J2199" i="4"/>
  <c r="G2127" i="4"/>
  <c r="H2127" i="4"/>
  <c r="I2127" i="4"/>
  <c r="J2127" i="4"/>
  <c r="G2036" i="4"/>
  <c r="H2036" i="4"/>
  <c r="I2036" i="4"/>
  <c r="J2036" i="4"/>
  <c r="H1849" i="4"/>
  <c r="I1849" i="4"/>
  <c r="J1849" i="4"/>
  <c r="H1691" i="4"/>
  <c r="I1691" i="4"/>
  <c r="J1691" i="4"/>
  <c r="G1529" i="4"/>
  <c r="H1529" i="4"/>
  <c r="I1529" i="4"/>
  <c r="J1529" i="4"/>
  <c r="J1452" i="4"/>
  <c r="I1452" i="4"/>
  <c r="H1452" i="4"/>
  <c r="J1380" i="4"/>
  <c r="I1380" i="4"/>
  <c r="H1380" i="4"/>
  <c r="J1288" i="4"/>
  <c r="I1288" i="4"/>
  <c r="H1288" i="4"/>
  <c r="H1227" i="4"/>
  <c r="J1227" i="4"/>
  <c r="I1227" i="4"/>
  <c r="G1125" i="4"/>
  <c r="H1125" i="4"/>
  <c r="I1125" i="4"/>
  <c r="J1125" i="4"/>
  <c r="G1052" i="4"/>
  <c r="H1052" i="4"/>
  <c r="J1052" i="4"/>
  <c r="I1052" i="4"/>
  <c r="H968" i="4"/>
  <c r="I968" i="4"/>
  <c r="J968" i="4"/>
  <c r="H900" i="4"/>
  <c r="I900" i="4"/>
  <c r="J900" i="4"/>
  <c r="H840" i="4"/>
  <c r="I840" i="4"/>
  <c r="J840" i="4"/>
  <c r="H675" i="4"/>
  <c r="I675" i="4"/>
  <c r="J675" i="4"/>
  <c r="H2296" i="4"/>
  <c r="I2296" i="4"/>
  <c r="J2296" i="4"/>
  <c r="G2279" i="4"/>
  <c r="H2272" i="4"/>
  <c r="I2272" i="4"/>
  <c r="J2272" i="4"/>
  <c r="G2263" i="4"/>
  <c r="H2248" i="4"/>
  <c r="I2248" i="4"/>
  <c r="J2248" i="4"/>
  <c r="G2231" i="4"/>
  <c r="H2224" i="4"/>
  <c r="I2224" i="4"/>
  <c r="J2224" i="4"/>
  <c r="G2215" i="4"/>
  <c r="H2200" i="4"/>
  <c r="I2200" i="4"/>
  <c r="J2200" i="4"/>
  <c r="H2176" i="4"/>
  <c r="I2176" i="4"/>
  <c r="J2176" i="4"/>
  <c r="H2152" i="4"/>
  <c r="I2152" i="4"/>
  <c r="J2152" i="4"/>
  <c r="H2128" i="4"/>
  <c r="I2128" i="4"/>
  <c r="J2128" i="4"/>
  <c r="H2104" i="4"/>
  <c r="I2104" i="4"/>
  <c r="J2104" i="4"/>
  <c r="H2080" i="4"/>
  <c r="I2080" i="4"/>
  <c r="J2080" i="4"/>
  <c r="H2073" i="4"/>
  <c r="I2073" i="4"/>
  <c r="J2073" i="4"/>
  <c r="G2058" i="4"/>
  <c r="J2058" i="4"/>
  <c r="I2058" i="4"/>
  <c r="H2058" i="4"/>
  <c r="H2051" i="4"/>
  <c r="I2051" i="4"/>
  <c r="J2051" i="4"/>
  <c r="H2044" i="4"/>
  <c r="I2044" i="4"/>
  <c r="J2044" i="4"/>
  <c r="H2037" i="4"/>
  <c r="I2037" i="4"/>
  <c r="J2037" i="4"/>
  <c r="G2022" i="4"/>
  <c r="J2022" i="4"/>
  <c r="I2022" i="4"/>
  <c r="H2022" i="4"/>
  <c r="H2015" i="4"/>
  <c r="I2015" i="4"/>
  <c r="J2015" i="4"/>
  <c r="H2008" i="4"/>
  <c r="I2008" i="4"/>
  <c r="J2008" i="4"/>
  <c r="H2001" i="4"/>
  <c r="I2001" i="4"/>
  <c r="J2001" i="4"/>
  <c r="G1986" i="4"/>
  <c r="J1986" i="4"/>
  <c r="I1986" i="4"/>
  <c r="H1979" i="4"/>
  <c r="I1979" i="4"/>
  <c r="J1979" i="4"/>
  <c r="H1972" i="4"/>
  <c r="I1972" i="4"/>
  <c r="J1972" i="4"/>
  <c r="H1965" i="4"/>
  <c r="I1965" i="4"/>
  <c r="J1965" i="4"/>
  <c r="G1950" i="4"/>
  <c r="J1950" i="4"/>
  <c r="I1950" i="4"/>
  <c r="H1950" i="4"/>
  <c r="H1943" i="4"/>
  <c r="I1943" i="4"/>
  <c r="J1943" i="4"/>
  <c r="H1936" i="4"/>
  <c r="I1936" i="4"/>
  <c r="J1936" i="4"/>
  <c r="H1929" i="4"/>
  <c r="I1929" i="4"/>
  <c r="J1929" i="4"/>
  <c r="G1914" i="4"/>
  <c r="J1914" i="4"/>
  <c r="I1914" i="4"/>
  <c r="H1914" i="4"/>
  <c r="H1907" i="4"/>
  <c r="I1907" i="4"/>
  <c r="J1907" i="4"/>
  <c r="I1900" i="4"/>
  <c r="J1900" i="4"/>
  <c r="H1900" i="4"/>
  <c r="H1893" i="4"/>
  <c r="I1893" i="4"/>
  <c r="J1893" i="4"/>
  <c r="G1878" i="4"/>
  <c r="H1878" i="4"/>
  <c r="I1878" i="4"/>
  <c r="J1878" i="4"/>
  <c r="H1871" i="4"/>
  <c r="I1871" i="4"/>
  <c r="J1871" i="4"/>
  <c r="I1864" i="4"/>
  <c r="J1864" i="4"/>
  <c r="H1864" i="4"/>
  <c r="H1857" i="4"/>
  <c r="I1857" i="4"/>
  <c r="J1857" i="4"/>
  <c r="G1849" i="4"/>
  <c r="G1842" i="4"/>
  <c r="H1842" i="4"/>
  <c r="I1842" i="4"/>
  <c r="J1842" i="4"/>
  <c r="H1835" i="4"/>
  <c r="I1835" i="4"/>
  <c r="J1835" i="4"/>
  <c r="I1828" i="4"/>
  <c r="J1828" i="4"/>
  <c r="H1828" i="4"/>
  <c r="H1821" i="4"/>
  <c r="I1821" i="4"/>
  <c r="J1821" i="4"/>
  <c r="G1806" i="4"/>
  <c r="H1806" i="4"/>
  <c r="I1806" i="4"/>
  <c r="J1806" i="4"/>
  <c r="H1799" i="4"/>
  <c r="I1799" i="4"/>
  <c r="J1799" i="4"/>
  <c r="I1792" i="4"/>
  <c r="J1792" i="4"/>
  <c r="H1792" i="4"/>
  <c r="H1785" i="4"/>
  <c r="I1785" i="4"/>
  <c r="J1785" i="4"/>
  <c r="G1770" i="4"/>
  <c r="H1770" i="4"/>
  <c r="I1770" i="4"/>
  <c r="J1770" i="4"/>
  <c r="H1763" i="4"/>
  <c r="I1763" i="4"/>
  <c r="J1763" i="4"/>
  <c r="I1756" i="4"/>
  <c r="J1756" i="4"/>
  <c r="H1749" i="4"/>
  <c r="I1749" i="4"/>
  <c r="J1749" i="4"/>
  <c r="G1734" i="4"/>
  <c r="H1734" i="4"/>
  <c r="I1734" i="4"/>
  <c r="J1734" i="4"/>
  <c r="H1726" i="4"/>
  <c r="I1726" i="4"/>
  <c r="J1726" i="4"/>
  <c r="H1709" i="4"/>
  <c r="I1709" i="4"/>
  <c r="J1709" i="4"/>
  <c r="G1691" i="4"/>
  <c r="G1666" i="4"/>
  <c r="H1666" i="4"/>
  <c r="I1666" i="4"/>
  <c r="J1666" i="4"/>
  <c r="H1659" i="4"/>
  <c r="I1659" i="4"/>
  <c r="J1659" i="4"/>
  <c r="G1649" i="4"/>
  <c r="H1649" i="4"/>
  <c r="I1649" i="4"/>
  <c r="J1649" i="4"/>
  <c r="H1641" i="4"/>
  <c r="I1641" i="4"/>
  <c r="J1641" i="4"/>
  <c r="I1624" i="4"/>
  <c r="J1624" i="4"/>
  <c r="H1624" i="4"/>
  <c r="H1615" i="4"/>
  <c r="I1615" i="4"/>
  <c r="J1615" i="4"/>
  <c r="G1607" i="4"/>
  <c r="H1607" i="4"/>
  <c r="I1607" i="4"/>
  <c r="J1607" i="4"/>
  <c r="G1599" i="4"/>
  <c r="H1599" i="4"/>
  <c r="I1599" i="4"/>
  <c r="J1599" i="4"/>
  <c r="G1590" i="4"/>
  <c r="H1590" i="4"/>
  <c r="I1590" i="4"/>
  <c r="J1590" i="4"/>
  <c r="H1582" i="4"/>
  <c r="I1582" i="4"/>
  <c r="J1582" i="4"/>
  <c r="H1573" i="4"/>
  <c r="I1573" i="4"/>
  <c r="J1573" i="4"/>
  <c r="G1564" i="4"/>
  <c r="J1564" i="4"/>
  <c r="H1564" i="4"/>
  <c r="I1564" i="4"/>
  <c r="G1555" i="4"/>
  <c r="I1555" i="4"/>
  <c r="J1555" i="4"/>
  <c r="H1555" i="4"/>
  <c r="G1538" i="4"/>
  <c r="H1538" i="4"/>
  <c r="I1538" i="4"/>
  <c r="J1538" i="4"/>
  <c r="H1530" i="4"/>
  <c r="I1530" i="4"/>
  <c r="J1530" i="4"/>
  <c r="G1521" i="4"/>
  <c r="H1521" i="4"/>
  <c r="I1521" i="4"/>
  <c r="J1521" i="4"/>
  <c r="H1513" i="4"/>
  <c r="I1513" i="4"/>
  <c r="J1513" i="4"/>
  <c r="G1504" i="4"/>
  <c r="J1504" i="4"/>
  <c r="I1504" i="4"/>
  <c r="H1504" i="4"/>
  <c r="H1497" i="4"/>
  <c r="I1497" i="4"/>
  <c r="J1497" i="4"/>
  <c r="H1489" i="4"/>
  <c r="I1489" i="4"/>
  <c r="J1489" i="4"/>
  <c r="H1475" i="4"/>
  <c r="I1475" i="4"/>
  <c r="J1475" i="4"/>
  <c r="G1460" i="4"/>
  <c r="J1460" i="4"/>
  <c r="I1460" i="4"/>
  <c r="H1460" i="4"/>
  <c r="G1452" i="4"/>
  <c r="G1445" i="4"/>
  <c r="H1445" i="4"/>
  <c r="I1445" i="4"/>
  <c r="J1445" i="4"/>
  <c r="G1430" i="4"/>
  <c r="H1430" i="4"/>
  <c r="I1430" i="4"/>
  <c r="J1430" i="4"/>
  <c r="G1423" i="4"/>
  <c r="H1423" i="4"/>
  <c r="I1423" i="4"/>
  <c r="J1423" i="4"/>
  <c r="J1416" i="4"/>
  <c r="I1416" i="4"/>
  <c r="H1416" i="4"/>
  <c r="H1409" i="4"/>
  <c r="I1409" i="4"/>
  <c r="J1409" i="4"/>
  <c r="H1395" i="4"/>
  <c r="I1395" i="4"/>
  <c r="J1395" i="4"/>
  <c r="G1387" i="4"/>
  <c r="H1387" i="4"/>
  <c r="I1387" i="4"/>
  <c r="J1387" i="4"/>
  <c r="G1380" i="4"/>
  <c r="G1373" i="4"/>
  <c r="H1373" i="4"/>
  <c r="I1373" i="4"/>
  <c r="J1373" i="4"/>
  <c r="G1358" i="4"/>
  <c r="H1358" i="4"/>
  <c r="I1358" i="4"/>
  <c r="J1358" i="4"/>
  <c r="G1351" i="4"/>
  <c r="H1351" i="4"/>
  <c r="I1351" i="4"/>
  <c r="J1351" i="4"/>
  <c r="J1344" i="4"/>
  <c r="I1344" i="4"/>
  <c r="H1344" i="4"/>
  <c r="H1337" i="4"/>
  <c r="I1337" i="4"/>
  <c r="J1337" i="4"/>
  <c r="G1316" i="4"/>
  <c r="J1316" i="4"/>
  <c r="I1316" i="4"/>
  <c r="H1316" i="4"/>
  <c r="H1309" i="4"/>
  <c r="I1309" i="4"/>
  <c r="J1309" i="4"/>
  <c r="H1302" i="4"/>
  <c r="I1302" i="4"/>
  <c r="J1302" i="4"/>
  <c r="H1295" i="4"/>
  <c r="I1295" i="4"/>
  <c r="J1295" i="4"/>
  <c r="G1288" i="4"/>
  <c r="H1282" i="4"/>
  <c r="I1282" i="4"/>
  <c r="J1282" i="4"/>
  <c r="J1275" i="4"/>
  <c r="I1275" i="4"/>
  <c r="H1275" i="4"/>
  <c r="G1268" i="4"/>
  <c r="J1268" i="4"/>
  <c r="I1268" i="4"/>
  <c r="H1268" i="4"/>
  <c r="H1234" i="4"/>
  <c r="I1234" i="4"/>
  <c r="J1234" i="4"/>
  <c r="G1227" i="4"/>
  <c r="G1219" i="4"/>
  <c r="I1219" i="4"/>
  <c r="J1219" i="4"/>
  <c r="H1219" i="4"/>
  <c r="G1209" i="4"/>
  <c r="H1209" i="4"/>
  <c r="I1209" i="4"/>
  <c r="J1209" i="4"/>
  <c r="G1199" i="4"/>
  <c r="J1199" i="4"/>
  <c r="I1199" i="4"/>
  <c r="H1199" i="4"/>
  <c r="G1188" i="4"/>
  <c r="J1188" i="4"/>
  <c r="I1188" i="4"/>
  <c r="H1188" i="4"/>
  <c r="G1177" i="4"/>
  <c r="H1177" i="4"/>
  <c r="I1177" i="4"/>
  <c r="J1177" i="4"/>
  <c r="G1167" i="4"/>
  <c r="H1167" i="4"/>
  <c r="I1167" i="4"/>
  <c r="J1167" i="4"/>
  <c r="H1158" i="4"/>
  <c r="I1158" i="4"/>
  <c r="J1158" i="4"/>
  <c r="G1146" i="4"/>
  <c r="H1146" i="4"/>
  <c r="I1146" i="4"/>
  <c r="J1146" i="4"/>
  <c r="G1126" i="4"/>
  <c r="H1126" i="4"/>
  <c r="I1126" i="4"/>
  <c r="J1126" i="4"/>
  <c r="G1115" i="4"/>
  <c r="H1115" i="4"/>
  <c r="I1115" i="4"/>
  <c r="J1115" i="4"/>
  <c r="G1094" i="4"/>
  <c r="H1094" i="4"/>
  <c r="I1094" i="4"/>
  <c r="J1094" i="4"/>
  <c r="G1084" i="4"/>
  <c r="J1084" i="4"/>
  <c r="H1084" i="4"/>
  <c r="I1084" i="4"/>
  <c r="G1072" i="4"/>
  <c r="J1072" i="4"/>
  <c r="H1072" i="4"/>
  <c r="I1072" i="4"/>
  <c r="G1063" i="4"/>
  <c r="H1063" i="4"/>
  <c r="I1063" i="4"/>
  <c r="J1063" i="4"/>
  <c r="H1053" i="4"/>
  <c r="I1053" i="4"/>
  <c r="J1053" i="4"/>
  <c r="G1042" i="4"/>
  <c r="H1042" i="4"/>
  <c r="I1042" i="4"/>
  <c r="J1042" i="4"/>
  <c r="H1032" i="4"/>
  <c r="I1032" i="4"/>
  <c r="J1032" i="4"/>
  <c r="G1011" i="4"/>
  <c r="J1011" i="4"/>
  <c r="H1011" i="4"/>
  <c r="I1011" i="4"/>
  <c r="G990" i="4"/>
  <c r="H990" i="4"/>
  <c r="I990" i="4"/>
  <c r="J990" i="4"/>
  <c r="G979" i="4"/>
  <c r="J979" i="4"/>
  <c r="H979" i="4"/>
  <c r="I979" i="4"/>
  <c r="G968" i="4"/>
  <c r="G960" i="4"/>
  <c r="H960" i="4"/>
  <c r="I960" i="4"/>
  <c r="J960" i="4"/>
  <c r="G950" i="4"/>
  <c r="H950" i="4"/>
  <c r="I950" i="4"/>
  <c r="J950" i="4"/>
  <c r="G940" i="4"/>
  <c r="H940" i="4"/>
  <c r="I940" i="4"/>
  <c r="J940" i="4"/>
  <c r="H924" i="4"/>
  <c r="I924" i="4"/>
  <c r="J924" i="4"/>
  <c r="G916" i="4"/>
  <c r="H916" i="4"/>
  <c r="I916" i="4"/>
  <c r="J916" i="4"/>
  <c r="G908" i="4"/>
  <c r="H908" i="4"/>
  <c r="I908" i="4"/>
  <c r="J908" i="4"/>
  <c r="G900" i="4"/>
  <c r="G893" i="4"/>
  <c r="H893" i="4"/>
  <c r="I893" i="4"/>
  <c r="J893" i="4"/>
  <c r="H885" i="4"/>
  <c r="I885" i="4"/>
  <c r="J885" i="4"/>
  <c r="H878" i="4"/>
  <c r="I878" i="4"/>
  <c r="J878" i="4"/>
  <c r="G862" i="4"/>
  <c r="H862" i="4"/>
  <c r="I862" i="4"/>
  <c r="J862" i="4"/>
  <c r="J855" i="4"/>
  <c r="H855" i="4"/>
  <c r="I855" i="4"/>
  <c r="G840" i="4"/>
  <c r="G833" i="4"/>
  <c r="H833" i="4"/>
  <c r="I833" i="4"/>
  <c r="J833" i="4"/>
  <c r="H825" i="4"/>
  <c r="I825" i="4"/>
  <c r="J825" i="4"/>
  <c r="G803" i="4"/>
  <c r="H803" i="4"/>
  <c r="I803" i="4"/>
  <c r="J803" i="4"/>
  <c r="H788" i="4"/>
  <c r="I788" i="4"/>
  <c r="J788" i="4"/>
  <c r="G773" i="4"/>
  <c r="H773" i="4"/>
  <c r="I773" i="4"/>
  <c r="J773" i="4"/>
  <c r="G758" i="4"/>
  <c r="H758" i="4"/>
  <c r="I758" i="4"/>
  <c r="J758" i="4"/>
  <c r="H751" i="4"/>
  <c r="I751" i="4"/>
  <c r="J751" i="4"/>
  <c r="H737" i="4"/>
  <c r="I737" i="4"/>
  <c r="J737" i="4"/>
  <c r="G730" i="4"/>
  <c r="H730" i="4"/>
  <c r="I730" i="4"/>
  <c r="J730" i="4"/>
  <c r="H723" i="4"/>
  <c r="I723" i="4"/>
  <c r="J723" i="4"/>
  <c r="H716" i="4"/>
  <c r="I716" i="4"/>
  <c r="J716" i="4"/>
  <c r="H703" i="4"/>
  <c r="I703" i="4"/>
  <c r="J703" i="4"/>
  <c r="I690" i="4"/>
  <c r="J690" i="4"/>
  <c r="H690" i="4"/>
  <c r="H683" i="4"/>
  <c r="I683" i="4"/>
  <c r="J683" i="4"/>
  <c r="G675" i="4"/>
  <c r="H669" i="4"/>
  <c r="I669" i="4"/>
  <c r="J669" i="4"/>
  <c r="H661" i="4"/>
  <c r="I661" i="4"/>
  <c r="J661" i="4"/>
  <c r="G638" i="4"/>
  <c r="H638" i="4"/>
  <c r="I638" i="4"/>
  <c r="J638" i="4"/>
  <c r="G608" i="4"/>
  <c r="H608" i="4"/>
  <c r="I608" i="4"/>
  <c r="J608" i="4"/>
  <c r="I569" i="4"/>
  <c r="J569" i="4"/>
  <c r="H569" i="4"/>
  <c r="I553" i="4"/>
  <c r="J553" i="4"/>
  <c r="H553" i="4"/>
  <c r="G553" i="4"/>
  <c r="G530" i="4"/>
  <c r="H530" i="4"/>
  <c r="I530" i="4"/>
  <c r="J530" i="4"/>
  <c r="G486" i="4"/>
  <c r="H486" i="4"/>
  <c r="I486" i="4"/>
  <c r="J486" i="4"/>
  <c r="G400" i="4"/>
  <c r="H400" i="4"/>
  <c r="I400" i="4"/>
  <c r="J400" i="4"/>
  <c r="G239" i="4"/>
  <c r="H239" i="4"/>
  <c r="I239" i="4"/>
  <c r="J239" i="4"/>
  <c r="G134" i="4"/>
  <c r="J134" i="4"/>
  <c r="H134" i="4"/>
  <c r="I134" i="4"/>
  <c r="J2239" i="4"/>
  <c r="H2239" i="4"/>
  <c r="H2159" i="4"/>
  <c r="I2159" i="4"/>
  <c r="J2159" i="4"/>
  <c r="H2065" i="4"/>
  <c r="I2065" i="4"/>
  <c r="J2065" i="4"/>
  <c r="G1748" i="4"/>
  <c r="I1748" i="4"/>
  <c r="J1748" i="4"/>
  <c r="H1748" i="4"/>
  <c r="G1658" i="4"/>
  <c r="H1658" i="4"/>
  <c r="I1658" i="4"/>
  <c r="J1658" i="4"/>
  <c r="H1547" i="4"/>
  <c r="I1547" i="4"/>
  <c r="J1547" i="4"/>
  <c r="H1437" i="4"/>
  <c r="I1437" i="4"/>
  <c r="J1437" i="4"/>
  <c r="G1157" i="4"/>
  <c r="H1157" i="4"/>
  <c r="I1157" i="4"/>
  <c r="J1157" i="4"/>
  <c r="G989" i="4"/>
  <c r="H989" i="4"/>
  <c r="I989" i="4"/>
  <c r="J989" i="4"/>
  <c r="H870" i="4"/>
  <c r="I870" i="4"/>
  <c r="J870" i="4"/>
  <c r="G802" i="4"/>
  <c r="H802" i="4"/>
  <c r="I802" i="4"/>
  <c r="J802" i="4"/>
  <c r="H765" i="4"/>
  <c r="I765" i="4"/>
  <c r="J765" i="4"/>
  <c r="G736" i="4"/>
  <c r="H736" i="4"/>
  <c r="I736" i="4"/>
  <c r="J736" i="4"/>
  <c r="H696" i="4"/>
  <c r="I696" i="4"/>
  <c r="J696" i="4"/>
  <c r="H654" i="4"/>
  <c r="I654" i="4"/>
  <c r="J654" i="4"/>
  <c r="H631" i="4"/>
  <c r="I631" i="4"/>
  <c r="J631" i="4"/>
  <c r="H592" i="4"/>
  <c r="I592" i="4"/>
  <c r="J592" i="4"/>
  <c r="H181" i="4"/>
  <c r="I181" i="4"/>
  <c r="J181" i="4"/>
  <c r="G181" i="4"/>
  <c r="G2294" i="4"/>
  <c r="H2294" i="4"/>
  <c r="I2294" i="4"/>
  <c r="J2294" i="4"/>
  <c r="G2286" i="4"/>
  <c r="H2286" i="4"/>
  <c r="I2286" i="4"/>
  <c r="J2286" i="4"/>
  <c r="G2270" i="4"/>
  <c r="H2270" i="4"/>
  <c r="I2270" i="4"/>
  <c r="J2270" i="4"/>
  <c r="G2262" i="4"/>
  <c r="H2262" i="4"/>
  <c r="I2262" i="4"/>
  <c r="J2262" i="4"/>
  <c r="G2246" i="4"/>
  <c r="H2246" i="4"/>
  <c r="I2246" i="4"/>
  <c r="J2246" i="4"/>
  <c r="G2238" i="4"/>
  <c r="H2238" i="4"/>
  <c r="I2238" i="4"/>
  <c r="J2238" i="4"/>
  <c r="G2222" i="4"/>
  <c r="H2222" i="4"/>
  <c r="I2222" i="4"/>
  <c r="J2222" i="4"/>
  <c r="G2214" i="4"/>
  <c r="H2214" i="4"/>
  <c r="I2214" i="4"/>
  <c r="J2214" i="4"/>
  <c r="G2198" i="4"/>
  <c r="H2198" i="4"/>
  <c r="I2198" i="4"/>
  <c r="J2198" i="4"/>
  <c r="G2190" i="4"/>
  <c r="H2190" i="4"/>
  <c r="I2190" i="4"/>
  <c r="J2190" i="4"/>
  <c r="G2174" i="4"/>
  <c r="J2174" i="4"/>
  <c r="H2174" i="4"/>
  <c r="I2174" i="4"/>
  <c r="G2166" i="4"/>
  <c r="J2166" i="4"/>
  <c r="I2166" i="4"/>
  <c r="H2166" i="4"/>
  <c r="G2150" i="4"/>
  <c r="J2150" i="4"/>
  <c r="I2150" i="4"/>
  <c r="H2150" i="4"/>
  <c r="G2142" i="4"/>
  <c r="J2142" i="4"/>
  <c r="I2142" i="4"/>
  <c r="H2142" i="4"/>
  <c r="G2126" i="4"/>
  <c r="J2126" i="4"/>
  <c r="I2126" i="4"/>
  <c r="H2126" i="4"/>
  <c r="G2118" i="4"/>
  <c r="J2118" i="4"/>
  <c r="I2118" i="4"/>
  <c r="H2118" i="4"/>
  <c r="G2102" i="4"/>
  <c r="J2102" i="4"/>
  <c r="I2102" i="4"/>
  <c r="H2102" i="4"/>
  <c r="G2094" i="4"/>
  <c r="J2094" i="4"/>
  <c r="I2094" i="4"/>
  <c r="H2094" i="4"/>
  <c r="H2079" i="4"/>
  <c r="I2079" i="4"/>
  <c r="J2079" i="4"/>
  <c r="G2064" i="4"/>
  <c r="H2064" i="4"/>
  <c r="I2064" i="4"/>
  <c r="J2064" i="4"/>
  <c r="H2057" i="4"/>
  <c r="I2057" i="4"/>
  <c r="J2057" i="4"/>
  <c r="J2050" i="4"/>
  <c r="I2050" i="4"/>
  <c r="H2050" i="4"/>
  <c r="H2043" i="4"/>
  <c r="I2043" i="4"/>
  <c r="J2043" i="4"/>
  <c r="G2028" i="4"/>
  <c r="H2028" i="4"/>
  <c r="I2028" i="4"/>
  <c r="J2028" i="4"/>
  <c r="H2021" i="4"/>
  <c r="I2021" i="4"/>
  <c r="J2021" i="4"/>
  <c r="J2014" i="4"/>
  <c r="I2014" i="4"/>
  <c r="H2014" i="4"/>
  <c r="H2007" i="4"/>
  <c r="I2007" i="4"/>
  <c r="J2007" i="4"/>
  <c r="G1992" i="4"/>
  <c r="H1992" i="4"/>
  <c r="I1992" i="4"/>
  <c r="J1992" i="4"/>
  <c r="H1985" i="4"/>
  <c r="I1985" i="4"/>
  <c r="J1985" i="4"/>
  <c r="J1978" i="4"/>
  <c r="I1978" i="4"/>
  <c r="H1978" i="4"/>
  <c r="H1971" i="4"/>
  <c r="I1971" i="4"/>
  <c r="J1971" i="4"/>
  <c r="G1956" i="4"/>
  <c r="H1956" i="4"/>
  <c r="I1956" i="4"/>
  <c r="J1956" i="4"/>
  <c r="H1949" i="4"/>
  <c r="I1949" i="4"/>
  <c r="J1949" i="4"/>
  <c r="J1942" i="4"/>
  <c r="I1942" i="4"/>
  <c r="H1942" i="4"/>
  <c r="H1935" i="4"/>
  <c r="I1935" i="4"/>
  <c r="J1935" i="4"/>
  <c r="G1920" i="4"/>
  <c r="H1920" i="4"/>
  <c r="I1920" i="4"/>
  <c r="J1920" i="4"/>
  <c r="H1913" i="4"/>
  <c r="I1913" i="4"/>
  <c r="J1913" i="4"/>
  <c r="J1906" i="4"/>
  <c r="I1906" i="4"/>
  <c r="H1906" i="4"/>
  <c r="H1899" i="4"/>
  <c r="I1899" i="4"/>
  <c r="J1899" i="4"/>
  <c r="G1884" i="4"/>
  <c r="I1884" i="4"/>
  <c r="J1884" i="4"/>
  <c r="H1884" i="4"/>
  <c r="H1877" i="4"/>
  <c r="I1877" i="4"/>
  <c r="J1877" i="4"/>
  <c r="H1870" i="4"/>
  <c r="I1870" i="4"/>
  <c r="J1870" i="4"/>
  <c r="H1863" i="4"/>
  <c r="I1863" i="4"/>
  <c r="J1863" i="4"/>
  <c r="G1848" i="4"/>
  <c r="I1848" i="4"/>
  <c r="J1848" i="4"/>
  <c r="H1848" i="4"/>
  <c r="H1841" i="4"/>
  <c r="I1841" i="4"/>
  <c r="J1841" i="4"/>
  <c r="H1834" i="4"/>
  <c r="I1834" i="4"/>
  <c r="J1834" i="4"/>
  <c r="H1827" i="4"/>
  <c r="I1827" i="4"/>
  <c r="J1827" i="4"/>
  <c r="G1812" i="4"/>
  <c r="I1812" i="4"/>
  <c r="J1812" i="4"/>
  <c r="H1812" i="4"/>
  <c r="H1805" i="4"/>
  <c r="I1805" i="4"/>
  <c r="J1805" i="4"/>
  <c r="H1798" i="4"/>
  <c r="I1798" i="4"/>
  <c r="J1798" i="4"/>
  <c r="H1791" i="4"/>
  <c r="I1791" i="4"/>
  <c r="J1791" i="4"/>
  <c r="G1776" i="4"/>
  <c r="I1776" i="4"/>
  <c r="J1776" i="4"/>
  <c r="H1776" i="4"/>
  <c r="H1769" i="4"/>
  <c r="I1769" i="4"/>
  <c r="J1769" i="4"/>
  <c r="H1762" i="4"/>
  <c r="I1762" i="4"/>
  <c r="J1762" i="4"/>
  <c r="H1755" i="4"/>
  <c r="I1755" i="4"/>
  <c r="J1755" i="4"/>
  <c r="G1740" i="4"/>
  <c r="I1740" i="4"/>
  <c r="J1740" i="4"/>
  <c r="H1740" i="4"/>
  <c r="H1733" i="4"/>
  <c r="I1733" i="4"/>
  <c r="J1733" i="4"/>
  <c r="G1724" i="4"/>
  <c r="I1724" i="4"/>
  <c r="J1724" i="4"/>
  <c r="H1724" i="4"/>
  <c r="G1716" i="4"/>
  <c r="I1716" i="4"/>
  <c r="J1716" i="4"/>
  <c r="H1716" i="4"/>
  <c r="G1690" i="4"/>
  <c r="H1690" i="4"/>
  <c r="I1690" i="4"/>
  <c r="J1690" i="4"/>
  <c r="G1682" i="4"/>
  <c r="H1682" i="4"/>
  <c r="I1682" i="4"/>
  <c r="J1682" i="4"/>
  <c r="H1665" i="4"/>
  <c r="I1665" i="4"/>
  <c r="J1665" i="4"/>
  <c r="G1657" i="4"/>
  <c r="H1657" i="4"/>
  <c r="I1657" i="4"/>
  <c r="J1657" i="4"/>
  <c r="I1648" i="4"/>
  <c r="J1648" i="4"/>
  <c r="H1648" i="4"/>
  <c r="G1631" i="4"/>
  <c r="H1631" i="4"/>
  <c r="I1631" i="4"/>
  <c r="J1631" i="4"/>
  <c r="G1622" i="4"/>
  <c r="H1622" i="4"/>
  <c r="I1622" i="4"/>
  <c r="J1622" i="4"/>
  <c r="H1614" i="4"/>
  <c r="I1614" i="4"/>
  <c r="J1614" i="4"/>
  <c r="H1606" i="4"/>
  <c r="I1606" i="4"/>
  <c r="J1606" i="4"/>
  <c r="G1597" i="4"/>
  <c r="H1597" i="4"/>
  <c r="I1597" i="4"/>
  <c r="J1597" i="4"/>
  <c r="H1589" i="4"/>
  <c r="I1589" i="4"/>
  <c r="J1589" i="4"/>
  <c r="G1580" i="4"/>
  <c r="H1580" i="4"/>
  <c r="I1580" i="4"/>
  <c r="J1580" i="4"/>
  <c r="G1562" i="4"/>
  <c r="H1562" i="4"/>
  <c r="I1562" i="4"/>
  <c r="J1562" i="4"/>
  <c r="H1554" i="4"/>
  <c r="I1554" i="4"/>
  <c r="J1554" i="4"/>
  <c r="G1546" i="4"/>
  <c r="H1546" i="4"/>
  <c r="I1546" i="4"/>
  <c r="J1546" i="4"/>
  <c r="H1537" i="4"/>
  <c r="I1537" i="4"/>
  <c r="J1537" i="4"/>
  <c r="G1528" i="4"/>
  <c r="J1528" i="4"/>
  <c r="I1528" i="4"/>
  <c r="H1528" i="4"/>
  <c r="G1519" i="4"/>
  <c r="H1519" i="4"/>
  <c r="I1519" i="4"/>
  <c r="J1519" i="4"/>
  <c r="H1503" i="4"/>
  <c r="I1503" i="4"/>
  <c r="J1503" i="4"/>
  <c r="G1495" i="4"/>
  <c r="H1495" i="4"/>
  <c r="I1495" i="4"/>
  <c r="J1495" i="4"/>
  <c r="J1488" i="4"/>
  <c r="I1488" i="4"/>
  <c r="H1488" i="4"/>
  <c r="H1474" i="4"/>
  <c r="I1474" i="4"/>
  <c r="J1474" i="4"/>
  <c r="G1466" i="4"/>
  <c r="H1466" i="4"/>
  <c r="I1466" i="4"/>
  <c r="J1466" i="4"/>
  <c r="G1458" i="4"/>
  <c r="H1458" i="4"/>
  <c r="I1458" i="4"/>
  <c r="J1458" i="4"/>
  <c r="J1444" i="4"/>
  <c r="I1444" i="4"/>
  <c r="H1444" i="4"/>
  <c r="G1436" i="4"/>
  <c r="J1436" i="4"/>
  <c r="I1436" i="4"/>
  <c r="H1436" i="4"/>
  <c r="H1429" i="4"/>
  <c r="I1429" i="4"/>
  <c r="J1429" i="4"/>
  <c r="H1422" i="4"/>
  <c r="I1422" i="4"/>
  <c r="J1422" i="4"/>
  <c r="J1408" i="4"/>
  <c r="I1408" i="4"/>
  <c r="H1408" i="4"/>
  <c r="G1393" i="4"/>
  <c r="H1393" i="4"/>
  <c r="I1393" i="4"/>
  <c r="J1393" i="4"/>
  <c r="H1386" i="4"/>
  <c r="I1386" i="4"/>
  <c r="J1386" i="4"/>
  <c r="J1372" i="4"/>
  <c r="I1372" i="4"/>
  <c r="H1372" i="4"/>
  <c r="G1364" i="4"/>
  <c r="J1364" i="4"/>
  <c r="I1364" i="4"/>
  <c r="H1364" i="4"/>
  <c r="H1357" i="4"/>
  <c r="I1357" i="4"/>
  <c r="J1357" i="4"/>
  <c r="H1350" i="4"/>
  <c r="I1350" i="4"/>
  <c r="J1350" i="4"/>
  <c r="J1336" i="4"/>
  <c r="I1336" i="4"/>
  <c r="H1336" i="4"/>
  <c r="G1322" i="4"/>
  <c r="H1322" i="4"/>
  <c r="I1322" i="4"/>
  <c r="J1322" i="4"/>
  <c r="J1308" i="4"/>
  <c r="I1308" i="4"/>
  <c r="H1308" i="4"/>
  <c r="H1301" i="4"/>
  <c r="I1301" i="4"/>
  <c r="J1301" i="4"/>
  <c r="H1294" i="4"/>
  <c r="I1294" i="4"/>
  <c r="J1294" i="4"/>
  <c r="H1281" i="4"/>
  <c r="I1281" i="4"/>
  <c r="J1281" i="4"/>
  <c r="H1267" i="4"/>
  <c r="I1267" i="4"/>
  <c r="J1267" i="4"/>
  <c r="H1233" i="4"/>
  <c r="I1233" i="4"/>
  <c r="J1233" i="4"/>
  <c r="G1226" i="4"/>
  <c r="H1226" i="4"/>
  <c r="I1226" i="4"/>
  <c r="J1226" i="4"/>
  <c r="G1217" i="4"/>
  <c r="H1217" i="4"/>
  <c r="I1217" i="4"/>
  <c r="J1217" i="4"/>
  <c r="J1208" i="4"/>
  <c r="I1208" i="4"/>
  <c r="H1208" i="4"/>
  <c r="G1197" i="4"/>
  <c r="H1197" i="4"/>
  <c r="I1197" i="4"/>
  <c r="J1197" i="4"/>
  <c r="G1186" i="4"/>
  <c r="H1186" i="4"/>
  <c r="I1186" i="4"/>
  <c r="J1186" i="4"/>
  <c r="J1176" i="4"/>
  <c r="H1176" i="4"/>
  <c r="I1176" i="4"/>
  <c r="G1156" i="4"/>
  <c r="J1156" i="4"/>
  <c r="H1156" i="4"/>
  <c r="I1156" i="4"/>
  <c r="G1144" i="4"/>
  <c r="J1144" i="4"/>
  <c r="H1144" i="4"/>
  <c r="I1144" i="4"/>
  <c r="G1135" i="4"/>
  <c r="H1135" i="4"/>
  <c r="J1135" i="4"/>
  <c r="I1135" i="4"/>
  <c r="G1124" i="4"/>
  <c r="J1124" i="4"/>
  <c r="H1124" i="4"/>
  <c r="I1124" i="4"/>
  <c r="G1113" i="4"/>
  <c r="H1113" i="4"/>
  <c r="I1113" i="4"/>
  <c r="J1113" i="4"/>
  <c r="G1103" i="4"/>
  <c r="H1103" i="4"/>
  <c r="I1103" i="4"/>
  <c r="J1103" i="4"/>
  <c r="H1093" i="4"/>
  <c r="I1093" i="4"/>
  <c r="J1093" i="4"/>
  <c r="G1082" i="4"/>
  <c r="H1082" i="4"/>
  <c r="I1082" i="4"/>
  <c r="J1082" i="4"/>
  <c r="H1071" i="4"/>
  <c r="I1071" i="4"/>
  <c r="J1071" i="4"/>
  <c r="G1061" i="4"/>
  <c r="H1061" i="4"/>
  <c r="I1061" i="4"/>
  <c r="J1061" i="4"/>
  <c r="G1051" i="4"/>
  <c r="J1051" i="4"/>
  <c r="H1051" i="4"/>
  <c r="I1051" i="4"/>
  <c r="G1040" i="4"/>
  <c r="H1040" i="4"/>
  <c r="I1040" i="4"/>
  <c r="J1040" i="4"/>
  <c r="G1030" i="4"/>
  <c r="H1030" i="4"/>
  <c r="I1030" i="4"/>
  <c r="J1030" i="4"/>
  <c r="G1020" i="4"/>
  <c r="H1020" i="4"/>
  <c r="I1020" i="4"/>
  <c r="J1020" i="4"/>
  <c r="G1009" i="4"/>
  <c r="H1009" i="4"/>
  <c r="I1009" i="4"/>
  <c r="J1009" i="4"/>
  <c r="G998" i="4"/>
  <c r="H998" i="4"/>
  <c r="I998" i="4"/>
  <c r="J998" i="4"/>
  <c r="G988" i="4"/>
  <c r="H988" i="4"/>
  <c r="I988" i="4"/>
  <c r="J988" i="4"/>
  <c r="H978" i="4"/>
  <c r="I978" i="4"/>
  <c r="J978" i="4"/>
  <c r="G958" i="4"/>
  <c r="H958" i="4"/>
  <c r="I958" i="4"/>
  <c r="J958" i="4"/>
  <c r="H949" i="4"/>
  <c r="I949" i="4"/>
  <c r="J949" i="4"/>
  <c r="J939" i="4"/>
  <c r="H939" i="4"/>
  <c r="I939" i="4"/>
  <c r="G922" i="4"/>
  <c r="H922" i="4"/>
  <c r="I922" i="4"/>
  <c r="J922" i="4"/>
  <c r="J907" i="4"/>
  <c r="H907" i="4"/>
  <c r="I907" i="4"/>
  <c r="G899" i="4"/>
  <c r="J899" i="4"/>
  <c r="H899" i="4"/>
  <c r="I899" i="4"/>
  <c r="H884" i="4"/>
  <c r="I884" i="4"/>
  <c r="J884" i="4"/>
  <c r="H877" i="4"/>
  <c r="I877" i="4"/>
  <c r="J877" i="4"/>
  <c r="G869" i="4"/>
  <c r="H869" i="4"/>
  <c r="I869" i="4"/>
  <c r="J869" i="4"/>
  <c r="H861" i="4"/>
  <c r="I861" i="4"/>
  <c r="J861" i="4"/>
  <c r="G839" i="4"/>
  <c r="J839" i="4"/>
  <c r="H839" i="4"/>
  <c r="I839" i="4"/>
  <c r="H824" i="4"/>
  <c r="I824" i="4"/>
  <c r="J824" i="4"/>
  <c r="G809" i="4"/>
  <c r="H809" i="4"/>
  <c r="I809" i="4"/>
  <c r="J809" i="4"/>
  <c r="G794" i="4"/>
  <c r="I794" i="4"/>
  <c r="J794" i="4"/>
  <c r="H794" i="4"/>
  <c r="H787" i="4"/>
  <c r="I787" i="4"/>
  <c r="J787" i="4"/>
  <c r="G779" i="4"/>
  <c r="H779" i="4"/>
  <c r="I779" i="4"/>
  <c r="J779" i="4"/>
  <c r="H757" i="4"/>
  <c r="I757" i="4"/>
  <c r="J757" i="4"/>
  <c r="H750" i="4"/>
  <c r="I750" i="4"/>
  <c r="J750" i="4"/>
  <c r="G742" i="4"/>
  <c r="H742" i="4"/>
  <c r="I742" i="4"/>
  <c r="J742" i="4"/>
  <c r="H729" i="4"/>
  <c r="I729" i="4"/>
  <c r="J729" i="4"/>
  <c r="H722" i="4"/>
  <c r="I722" i="4"/>
  <c r="J722" i="4"/>
  <c r="H715" i="4"/>
  <c r="I715" i="4"/>
  <c r="J715" i="4"/>
  <c r="H702" i="4"/>
  <c r="I702" i="4"/>
  <c r="J702" i="4"/>
  <c r="H689" i="4"/>
  <c r="I689" i="4"/>
  <c r="J689" i="4"/>
  <c r="G674" i="4"/>
  <c r="H674" i="4"/>
  <c r="I674" i="4"/>
  <c r="J674" i="4"/>
  <c r="H653" i="4"/>
  <c r="I653" i="4"/>
  <c r="J653" i="4"/>
  <c r="G653" i="4"/>
  <c r="H630" i="4"/>
  <c r="I630" i="4"/>
  <c r="J630" i="4"/>
  <c r="G630" i="4"/>
  <c r="H622" i="4"/>
  <c r="I622" i="4"/>
  <c r="J622" i="4"/>
  <c r="I591" i="4"/>
  <c r="J591" i="4"/>
  <c r="H591" i="4"/>
  <c r="G591" i="4"/>
  <c r="H583" i="4"/>
  <c r="I583" i="4"/>
  <c r="J583" i="4"/>
  <c r="G583" i="4"/>
  <c r="J576" i="4"/>
  <c r="H576" i="4"/>
  <c r="I576" i="4"/>
  <c r="I545" i="4"/>
  <c r="J545" i="4"/>
  <c r="H545" i="4"/>
  <c r="G545" i="4"/>
  <c r="I495" i="4"/>
  <c r="J495" i="4"/>
  <c r="H495" i="4"/>
  <c r="G484" i="4"/>
  <c r="H484" i="4"/>
  <c r="I484" i="4"/>
  <c r="J484" i="4"/>
  <c r="G410" i="4"/>
  <c r="H410" i="4"/>
  <c r="I410" i="4"/>
  <c r="J410" i="4"/>
  <c r="G322" i="4"/>
  <c r="I322" i="4"/>
  <c r="J322" i="4"/>
  <c r="H322" i="4"/>
  <c r="G257" i="4"/>
  <c r="H257" i="4"/>
  <c r="I257" i="4"/>
  <c r="J257" i="4"/>
  <c r="H143" i="4"/>
  <c r="I143" i="4"/>
  <c r="J143" i="4"/>
  <c r="G143" i="4"/>
  <c r="G87" i="4"/>
  <c r="H87" i="4"/>
  <c r="I87" i="4"/>
  <c r="J87" i="4"/>
  <c r="G2271" i="4"/>
  <c r="J2271" i="4"/>
  <c r="H2271" i="4"/>
  <c r="H2183" i="4"/>
  <c r="I2183" i="4"/>
  <c r="J2183" i="4"/>
  <c r="G2072" i="4"/>
  <c r="H2072" i="4"/>
  <c r="I2072" i="4"/>
  <c r="J2072" i="4"/>
  <c r="H1717" i="4"/>
  <c r="I1717" i="4"/>
  <c r="J1717" i="4"/>
  <c r="G1598" i="4"/>
  <c r="H1598" i="4"/>
  <c r="I1598" i="4"/>
  <c r="J1598" i="4"/>
  <c r="G1496" i="4"/>
  <c r="J1496" i="4"/>
  <c r="I1496" i="4"/>
  <c r="H1496" i="4"/>
  <c r="H1365" i="4"/>
  <c r="I1365" i="4"/>
  <c r="J1365" i="4"/>
  <c r="J1240" i="4"/>
  <c r="H1240" i="4"/>
  <c r="I1240" i="4"/>
  <c r="G1114" i="4"/>
  <c r="H1114" i="4"/>
  <c r="I1114" i="4"/>
  <c r="J1114" i="4"/>
  <c r="G1010" i="4"/>
  <c r="H1010" i="4"/>
  <c r="I1010" i="4"/>
  <c r="J1010" i="4"/>
  <c r="G915" i="4"/>
  <c r="J915" i="4"/>
  <c r="H915" i="4"/>
  <c r="I915" i="4"/>
  <c r="G854" i="4"/>
  <c r="H854" i="4"/>
  <c r="I854" i="4"/>
  <c r="J854" i="4"/>
  <c r="H810" i="4"/>
  <c r="I810" i="4"/>
  <c r="J810" i="4"/>
  <c r="G772" i="4"/>
  <c r="H772" i="4"/>
  <c r="I772" i="4"/>
  <c r="J772" i="4"/>
  <c r="H682" i="4"/>
  <c r="I682" i="4"/>
  <c r="J682" i="4"/>
  <c r="G682" i="4"/>
  <c r="H615" i="4"/>
  <c r="I615" i="4"/>
  <c r="J615" i="4"/>
  <c r="H599" i="4"/>
  <c r="I599" i="4"/>
  <c r="J599" i="4"/>
  <c r="G599" i="4"/>
  <c r="G584" i="4"/>
  <c r="H584" i="4"/>
  <c r="I584" i="4"/>
  <c r="J584" i="4"/>
  <c r="H546" i="4"/>
  <c r="I546" i="4"/>
  <c r="J546" i="4"/>
  <c r="G476" i="4"/>
  <c r="I476" i="4"/>
  <c r="J476" i="4"/>
  <c r="H476" i="4"/>
  <c r="H2278" i="4"/>
  <c r="I2278" i="4"/>
  <c r="J2278" i="4"/>
  <c r="H2254" i="4"/>
  <c r="I2254" i="4"/>
  <c r="J2254" i="4"/>
  <c r="H2230" i="4"/>
  <c r="I2230" i="4"/>
  <c r="J2230" i="4"/>
  <c r="H2206" i="4"/>
  <c r="I2206" i="4"/>
  <c r="J2206" i="4"/>
  <c r="J2182" i="4"/>
  <c r="H2182" i="4"/>
  <c r="I2182" i="4"/>
  <c r="J2158" i="4"/>
  <c r="I2158" i="4"/>
  <c r="H2158" i="4"/>
  <c r="J2134" i="4"/>
  <c r="I2134" i="4"/>
  <c r="H2134" i="4"/>
  <c r="J2110" i="4"/>
  <c r="I2110" i="4"/>
  <c r="H2110" i="4"/>
  <c r="J2086" i="4"/>
  <c r="I2086" i="4"/>
  <c r="H2086" i="4"/>
  <c r="G2078" i="4"/>
  <c r="J2078" i="4"/>
  <c r="I2078" i="4"/>
  <c r="H2078" i="4"/>
  <c r="H2071" i="4"/>
  <c r="I2071" i="4"/>
  <c r="J2071" i="4"/>
  <c r="G2042" i="4"/>
  <c r="J2042" i="4"/>
  <c r="I2042" i="4"/>
  <c r="H2042" i="4"/>
  <c r="H2035" i="4"/>
  <c r="I2035" i="4"/>
  <c r="J2035" i="4"/>
  <c r="G2006" i="4"/>
  <c r="J2006" i="4"/>
  <c r="I2006" i="4"/>
  <c r="H2006" i="4"/>
  <c r="H1999" i="4"/>
  <c r="I1999" i="4"/>
  <c r="J1999" i="4"/>
  <c r="G1970" i="4"/>
  <c r="J1970" i="4"/>
  <c r="I1970" i="4"/>
  <c r="H1970" i="4"/>
  <c r="H1963" i="4"/>
  <c r="I1963" i="4"/>
  <c r="J1963" i="4"/>
  <c r="G1934" i="4"/>
  <c r="J1934" i="4"/>
  <c r="I1934" i="4"/>
  <c r="H1934" i="4"/>
  <c r="H1927" i="4"/>
  <c r="I1927" i="4"/>
  <c r="J1927" i="4"/>
  <c r="G1898" i="4"/>
  <c r="H1898" i="4"/>
  <c r="I1898" i="4"/>
  <c r="J1898" i="4"/>
  <c r="H1891" i="4"/>
  <c r="I1891" i="4"/>
  <c r="J1891" i="4"/>
  <c r="G1862" i="4"/>
  <c r="H1862" i="4"/>
  <c r="I1862" i="4"/>
  <c r="J1862" i="4"/>
  <c r="H1855" i="4"/>
  <c r="I1855" i="4"/>
  <c r="J1855" i="4"/>
  <c r="G1826" i="4"/>
  <c r="H1826" i="4"/>
  <c r="I1826" i="4"/>
  <c r="J1826" i="4"/>
  <c r="I1819" i="4"/>
  <c r="J1819" i="4"/>
  <c r="H1819" i="4"/>
  <c r="G1790" i="4"/>
  <c r="H1790" i="4"/>
  <c r="I1790" i="4"/>
  <c r="J1790" i="4"/>
  <c r="I1783" i="4"/>
  <c r="J1783" i="4"/>
  <c r="H1783" i="4"/>
  <c r="G1754" i="4"/>
  <c r="H1754" i="4"/>
  <c r="I1754" i="4"/>
  <c r="J1754" i="4"/>
  <c r="I1747" i="4"/>
  <c r="J1747" i="4"/>
  <c r="H1747" i="4"/>
  <c r="G1723" i="4"/>
  <c r="H1723" i="4"/>
  <c r="I1723" i="4"/>
  <c r="J1723" i="4"/>
  <c r="G1715" i="4"/>
  <c r="H1715" i="4"/>
  <c r="I1715" i="4"/>
  <c r="J1715" i="4"/>
  <c r="H1707" i="4"/>
  <c r="I1707" i="4"/>
  <c r="J1707" i="4"/>
  <c r="H1698" i="4"/>
  <c r="I1698" i="4"/>
  <c r="J1698" i="4"/>
  <c r="G1689" i="4"/>
  <c r="H1689" i="4"/>
  <c r="I1689" i="4"/>
  <c r="J1689" i="4"/>
  <c r="G1681" i="4"/>
  <c r="H1681" i="4"/>
  <c r="I1681" i="4"/>
  <c r="J1681" i="4"/>
  <c r="H1673" i="4"/>
  <c r="I1673" i="4"/>
  <c r="J1673" i="4"/>
  <c r="G1664" i="4"/>
  <c r="I1664" i="4"/>
  <c r="J1664" i="4"/>
  <c r="H1664" i="4"/>
  <c r="G1656" i="4"/>
  <c r="I1656" i="4"/>
  <c r="J1656" i="4"/>
  <c r="H1656" i="4"/>
  <c r="H1639" i="4"/>
  <c r="I1639" i="4"/>
  <c r="J1639" i="4"/>
  <c r="G1630" i="4"/>
  <c r="H1630" i="4"/>
  <c r="I1630" i="4"/>
  <c r="J1630" i="4"/>
  <c r="G1605" i="4"/>
  <c r="H1605" i="4"/>
  <c r="I1605" i="4"/>
  <c r="J1605" i="4"/>
  <c r="G1596" i="4"/>
  <c r="I1596" i="4"/>
  <c r="J1596" i="4"/>
  <c r="H1596" i="4"/>
  <c r="G1579" i="4"/>
  <c r="I1579" i="4"/>
  <c r="J1579" i="4"/>
  <c r="H1579" i="4"/>
  <c r="H1571" i="4"/>
  <c r="I1571" i="4"/>
  <c r="J1571" i="4"/>
  <c r="G1545" i="4"/>
  <c r="H1545" i="4"/>
  <c r="I1545" i="4"/>
  <c r="J1545" i="4"/>
  <c r="G1536" i="4"/>
  <c r="J1536" i="4"/>
  <c r="H1536" i="4"/>
  <c r="I1536" i="4"/>
  <c r="G1527" i="4"/>
  <c r="H1527" i="4"/>
  <c r="I1527" i="4"/>
  <c r="J1527" i="4"/>
  <c r="H1511" i="4"/>
  <c r="I1511" i="4"/>
  <c r="J1511" i="4"/>
  <c r="G1502" i="4"/>
  <c r="H1502" i="4"/>
  <c r="I1502" i="4"/>
  <c r="J1502" i="4"/>
  <c r="G1487" i="4"/>
  <c r="H1487" i="4"/>
  <c r="I1487" i="4"/>
  <c r="J1487" i="4"/>
  <c r="J1480" i="4"/>
  <c r="I1480" i="4"/>
  <c r="H1480" i="4"/>
  <c r="G1465" i="4"/>
  <c r="H1465" i="4"/>
  <c r="I1465" i="4"/>
  <c r="J1465" i="4"/>
  <c r="H1451" i="4"/>
  <c r="I1451" i="4"/>
  <c r="J1451" i="4"/>
  <c r="G1421" i="4"/>
  <c r="H1421" i="4"/>
  <c r="I1421" i="4"/>
  <c r="J1421" i="4"/>
  <c r="H1414" i="4"/>
  <c r="I1414" i="4"/>
  <c r="J1414" i="4"/>
  <c r="H1401" i="4"/>
  <c r="I1401" i="4"/>
  <c r="J1401" i="4"/>
  <c r="H1379" i="4"/>
  <c r="I1379" i="4"/>
  <c r="J1379" i="4"/>
  <c r="G1349" i="4"/>
  <c r="H1349" i="4"/>
  <c r="I1349" i="4"/>
  <c r="J1349" i="4"/>
  <c r="H1342" i="4"/>
  <c r="I1342" i="4"/>
  <c r="J1342" i="4"/>
  <c r="H1329" i="4"/>
  <c r="I1329" i="4"/>
  <c r="J1329" i="4"/>
  <c r="G1321" i="4"/>
  <c r="H1321" i="4"/>
  <c r="I1321" i="4"/>
  <c r="J1321" i="4"/>
  <c r="H1314" i="4"/>
  <c r="I1314" i="4"/>
  <c r="J1314" i="4"/>
  <c r="H1287" i="4"/>
  <c r="I1287" i="4"/>
  <c r="J1287" i="4"/>
  <c r="G1280" i="4"/>
  <c r="J1280" i="4"/>
  <c r="I1280" i="4"/>
  <c r="H1280" i="4"/>
  <c r="H1273" i="4"/>
  <c r="I1273" i="4"/>
  <c r="J1273" i="4"/>
  <c r="J1260" i="4"/>
  <c r="H1260" i="4"/>
  <c r="I1260" i="4"/>
  <c r="H1253" i="4"/>
  <c r="I1253" i="4"/>
  <c r="J1253" i="4"/>
  <c r="H1246" i="4"/>
  <c r="I1246" i="4"/>
  <c r="J1246" i="4"/>
  <c r="H1239" i="4"/>
  <c r="I1239" i="4"/>
  <c r="J1239" i="4"/>
  <c r="G1232" i="4"/>
  <c r="J1232" i="4"/>
  <c r="H1232" i="4"/>
  <c r="I1232" i="4"/>
  <c r="G1216" i="4"/>
  <c r="J1216" i="4"/>
  <c r="H1216" i="4"/>
  <c r="I1216" i="4"/>
  <c r="G1207" i="4"/>
  <c r="H1207" i="4"/>
  <c r="I1207" i="4"/>
  <c r="J1207" i="4"/>
  <c r="G1196" i="4"/>
  <c r="J1196" i="4"/>
  <c r="H1196" i="4"/>
  <c r="I1196" i="4"/>
  <c r="G1185" i="4"/>
  <c r="H1185" i="4"/>
  <c r="I1185" i="4"/>
  <c r="J1185" i="4"/>
  <c r="G1175" i="4"/>
  <c r="H1175" i="4"/>
  <c r="I1175" i="4"/>
  <c r="J1175" i="4"/>
  <c r="H1165" i="4"/>
  <c r="I1165" i="4"/>
  <c r="J1165" i="4"/>
  <c r="G1155" i="4"/>
  <c r="H1155" i="4"/>
  <c r="I1155" i="4"/>
  <c r="J1155" i="4"/>
  <c r="G1134" i="4"/>
  <c r="H1134" i="4"/>
  <c r="I1134" i="4"/>
  <c r="J1134" i="4"/>
  <c r="G1123" i="4"/>
  <c r="H1123" i="4"/>
  <c r="J1123" i="4"/>
  <c r="I1123" i="4"/>
  <c r="G1112" i="4"/>
  <c r="J1112" i="4"/>
  <c r="H1112" i="4"/>
  <c r="I1112" i="4"/>
  <c r="G1102" i="4"/>
  <c r="H1102" i="4"/>
  <c r="I1102" i="4"/>
  <c r="J1102" i="4"/>
  <c r="G1092" i="4"/>
  <c r="J1092" i="4"/>
  <c r="H1092" i="4"/>
  <c r="I1092" i="4"/>
  <c r="G1081" i="4"/>
  <c r="H1081" i="4"/>
  <c r="I1081" i="4"/>
  <c r="J1081" i="4"/>
  <c r="G1070" i="4"/>
  <c r="H1070" i="4"/>
  <c r="I1070" i="4"/>
  <c r="J1070" i="4"/>
  <c r="G1060" i="4"/>
  <c r="J1060" i="4"/>
  <c r="H1060" i="4"/>
  <c r="I1060" i="4"/>
  <c r="G1039" i="4"/>
  <c r="J1039" i="4"/>
  <c r="H1039" i="4"/>
  <c r="I1039" i="4"/>
  <c r="G1029" i="4"/>
  <c r="H1029" i="4"/>
  <c r="I1029" i="4"/>
  <c r="J1029" i="4"/>
  <c r="G1019" i="4"/>
  <c r="H1019" i="4"/>
  <c r="I1019" i="4"/>
  <c r="J1019" i="4"/>
  <c r="G1008" i="4"/>
  <c r="H1008" i="4"/>
  <c r="I1008" i="4"/>
  <c r="J1008" i="4"/>
  <c r="G997" i="4"/>
  <c r="H997" i="4"/>
  <c r="I997" i="4"/>
  <c r="J997" i="4"/>
  <c r="G987" i="4"/>
  <c r="J987" i="4"/>
  <c r="H987" i="4"/>
  <c r="I987" i="4"/>
  <c r="G977" i="4"/>
  <c r="H977" i="4"/>
  <c r="I977" i="4"/>
  <c r="J977" i="4"/>
  <c r="J967" i="4"/>
  <c r="H967" i="4"/>
  <c r="I967" i="4"/>
  <c r="G957" i="4"/>
  <c r="H957" i="4"/>
  <c r="I957" i="4"/>
  <c r="J957" i="4"/>
  <c r="G948" i="4"/>
  <c r="H948" i="4"/>
  <c r="I948" i="4"/>
  <c r="J948" i="4"/>
  <c r="G938" i="4"/>
  <c r="H938" i="4"/>
  <c r="I938" i="4"/>
  <c r="J938" i="4"/>
  <c r="H930" i="4"/>
  <c r="I930" i="4"/>
  <c r="J930" i="4"/>
  <c r="H914" i="4"/>
  <c r="I914" i="4"/>
  <c r="J914" i="4"/>
  <c r="G898" i="4"/>
  <c r="H898" i="4"/>
  <c r="I898" i="4"/>
  <c r="J898" i="4"/>
  <c r="J891" i="4"/>
  <c r="H891" i="4"/>
  <c r="I891" i="4"/>
  <c r="G868" i="4"/>
  <c r="H868" i="4"/>
  <c r="I868" i="4"/>
  <c r="J868" i="4"/>
  <c r="H853" i="4"/>
  <c r="I853" i="4"/>
  <c r="J853" i="4"/>
  <c r="H846" i="4"/>
  <c r="I846" i="4"/>
  <c r="J846" i="4"/>
  <c r="G838" i="4"/>
  <c r="H838" i="4"/>
  <c r="I838" i="4"/>
  <c r="J838" i="4"/>
  <c r="I831" i="4"/>
  <c r="J831" i="4"/>
  <c r="H831" i="4"/>
  <c r="H816" i="4"/>
  <c r="I816" i="4"/>
  <c r="J816" i="4"/>
  <c r="G808" i="4"/>
  <c r="H808" i="4"/>
  <c r="J808" i="4"/>
  <c r="I808" i="4"/>
  <c r="J801" i="4"/>
  <c r="H801" i="4"/>
  <c r="I801" i="4"/>
  <c r="G778" i="4"/>
  <c r="H778" i="4"/>
  <c r="I778" i="4"/>
  <c r="J778" i="4"/>
  <c r="H771" i="4"/>
  <c r="I771" i="4"/>
  <c r="J771" i="4"/>
  <c r="H764" i="4"/>
  <c r="I764" i="4"/>
  <c r="J764" i="4"/>
  <c r="G749" i="4"/>
  <c r="H749" i="4"/>
  <c r="I749" i="4"/>
  <c r="J749" i="4"/>
  <c r="H735" i="4"/>
  <c r="I735" i="4"/>
  <c r="J735" i="4"/>
  <c r="G728" i="4"/>
  <c r="H728" i="4"/>
  <c r="I728" i="4"/>
  <c r="J728" i="4"/>
  <c r="H708" i="4"/>
  <c r="I708" i="4"/>
  <c r="J708" i="4"/>
  <c r="H695" i="4"/>
  <c r="I695" i="4"/>
  <c r="J695" i="4"/>
  <c r="H688" i="4"/>
  <c r="I688" i="4"/>
  <c r="J688" i="4"/>
  <c r="G688" i="4"/>
  <c r="H681" i="4"/>
  <c r="J681" i="4"/>
  <c r="I681" i="4"/>
  <c r="H667" i="4"/>
  <c r="I667" i="4"/>
  <c r="J667" i="4"/>
  <c r="H629" i="4"/>
  <c r="I629" i="4"/>
  <c r="J629" i="4"/>
  <c r="G629" i="4"/>
  <c r="H544" i="4"/>
  <c r="I544" i="4"/>
  <c r="J544" i="4"/>
  <c r="G544" i="4"/>
  <c r="I537" i="4"/>
  <c r="J537" i="4"/>
  <c r="H537" i="4"/>
  <c r="G513" i="4"/>
  <c r="I513" i="4"/>
  <c r="J513" i="4"/>
  <c r="H513" i="4"/>
  <c r="H504" i="4"/>
  <c r="I504" i="4"/>
  <c r="J504" i="4"/>
  <c r="H494" i="4"/>
  <c r="I494" i="4"/>
  <c r="J494" i="4"/>
  <c r="G494" i="4"/>
  <c r="I409" i="4"/>
  <c r="J409" i="4"/>
  <c r="H409" i="4"/>
  <c r="G409" i="4"/>
  <c r="G342" i="4"/>
  <c r="I342" i="4"/>
  <c r="J342" i="4"/>
  <c r="H342" i="4"/>
  <c r="I2271" i="4"/>
  <c r="J2287" i="4"/>
  <c r="H2287" i="4"/>
  <c r="H2135" i="4"/>
  <c r="I2135" i="4"/>
  <c r="J2135" i="4"/>
  <c r="G1964" i="4"/>
  <c r="H1964" i="4"/>
  <c r="I1964" i="4"/>
  <c r="J1964" i="4"/>
  <c r="G1623" i="4"/>
  <c r="H1623" i="4"/>
  <c r="I1623" i="4"/>
  <c r="J1623" i="4"/>
  <c r="G1145" i="4"/>
  <c r="H1145" i="4"/>
  <c r="I1145" i="4"/>
  <c r="J1145" i="4"/>
  <c r="J931" i="4"/>
  <c r="H931" i="4"/>
  <c r="I931" i="4"/>
  <c r="H743" i="4"/>
  <c r="I743" i="4"/>
  <c r="J743" i="4"/>
  <c r="H2293" i="4"/>
  <c r="I2293" i="4"/>
  <c r="J2293" i="4"/>
  <c r="H2285" i="4"/>
  <c r="I2285" i="4"/>
  <c r="J2285" i="4"/>
  <c r="G2277" i="4"/>
  <c r="H2277" i="4"/>
  <c r="I2277" i="4"/>
  <c r="J2277" i="4"/>
  <c r="H2269" i="4"/>
  <c r="I2269" i="4"/>
  <c r="J2269" i="4"/>
  <c r="H2261" i="4"/>
  <c r="I2261" i="4"/>
  <c r="J2261" i="4"/>
  <c r="G2253" i="4"/>
  <c r="H2253" i="4"/>
  <c r="I2253" i="4"/>
  <c r="J2253" i="4"/>
  <c r="H2245" i="4"/>
  <c r="I2245" i="4"/>
  <c r="J2245" i="4"/>
  <c r="H2237" i="4"/>
  <c r="I2237" i="4"/>
  <c r="J2237" i="4"/>
  <c r="G2229" i="4"/>
  <c r="H2229" i="4"/>
  <c r="I2229" i="4"/>
  <c r="J2229" i="4"/>
  <c r="H2221" i="4"/>
  <c r="I2221" i="4"/>
  <c r="J2221" i="4"/>
  <c r="H2213" i="4"/>
  <c r="I2213" i="4"/>
  <c r="J2213" i="4"/>
  <c r="G2205" i="4"/>
  <c r="J2205" i="4"/>
  <c r="H2205" i="4"/>
  <c r="J2197" i="4"/>
  <c r="H2197" i="4"/>
  <c r="J2189" i="4"/>
  <c r="H2189" i="4"/>
  <c r="G2181" i="4"/>
  <c r="I2181" i="4"/>
  <c r="J2181" i="4"/>
  <c r="H2173" i="4"/>
  <c r="I2173" i="4"/>
  <c r="J2173" i="4"/>
  <c r="H2165" i="4"/>
  <c r="I2165" i="4"/>
  <c r="J2165" i="4"/>
  <c r="G2157" i="4"/>
  <c r="H2157" i="4"/>
  <c r="I2157" i="4"/>
  <c r="H2149" i="4"/>
  <c r="I2149" i="4"/>
  <c r="J2149" i="4"/>
  <c r="H2141" i="4"/>
  <c r="I2141" i="4"/>
  <c r="J2141" i="4"/>
  <c r="G2133" i="4"/>
  <c r="H2133" i="4"/>
  <c r="I2133" i="4"/>
  <c r="J2133" i="4"/>
  <c r="H2125" i="4"/>
  <c r="I2125" i="4"/>
  <c r="J2125" i="4"/>
  <c r="H2117" i="4"/>
  <c r="I2117" i="4"/>
  <c r="J2117" i="4"/>
  <c r="G2109" i="4"/>
  <c r="H2109" i="4"/>
  <c r="I2109" i="4"/>
  <c r="J2109" i="4"/>
  <c r="H2101" i="4"/>
  <c r="I2101" i="4"/>
  <c r="J2101" i="4"/>
  <c r="H2093" i="4"/>
  <c r="I2093" i="4"/>
  <c r="J2093" i="4"/>
  <c r="G2085" i="4"/>
  <c r="H2085" i="4"/>
  <c r="I2085" i="4"/>
  <c r="J2085" i="4"/>
  <c r="G2070" i="4"/>
  <c r="J2070" i="4"/>
  <c r="I2070" i="4"/>
  <c r="H2070" i="4"/>
  <c r="H2063" i="4"/>
  <c r="I2063" i="4"/>
  <c r="J2063" i="4"/>
  <c r="H2056" i="4"/>
  <c r="I2056" i="4"/>
  <c r="J2056" i="4"/>
  <c r="H2049" i="4"/>
  <c r="I2049" i="4"/>
  <c r="J2049" i="4"/>
  <c r="G2034" i="4"/>
  <c r="J2034" i="4"/>
  <c r="I2034" i="4"/>
  <c r="H2027" i="4"/>
  <c r="I2027" i="4"/>
  <c r="J2027" i="4"/>
  <c r="H2020" i="4"/>
  <c r="I2020" i="4"/>
  <c r="J2020" i="4"/>
  <c r="H2013" i="4"/>
  <c r="I2013" i="4"/>
  <c r="J2013" i="4"/>
  <c r="G1998" i="4"/>
  <c r="J1998" i="4"/>
  <c r="I1998" i="4"/>
  <c r="H1998" i="4"/>
  <c r="H1991" i="4"/>
  <c r="I1991" i="4"/>
  <c r="J1991" i="4"/>
  <c r="H1984" i="4"/>
  <c r="I1984" i="4"/>
  <c r="J1984" i="4"/>
  <c r="H1977" i="4"/>
  <c r="I1977" i="4"/>
  <c r="J1977" i="4"/>
  <c r="G1962" i="4"/>
  <c r="J1962" i="4"/>
  <c r="I1962" i="4"/>
  <c r="H1962" i="4"/>
  <c r="H1955" i="4"/>
  <c r="I1955" i="4"/>
  <c r="J1955" i="4"/>
  <c r="H1948" i="4"/>
  <c r="I1948" i="4"/>
  <c r="J1948" i="4"/>
  <c r="H1941" i="4"/>
  <c r="I1941" i="4"/>
  <c r="J1941" i="4"/>
  <c r="G1926" i="4"/>
  <c r="J1926" i="4"/>
  <c r="I1926" i="4"/>
  <c r="H1926" i="4"/>
  <c r="H1919" i="4"/>
  <c r="I1919" i="4"/>
  <c r="J1919" i="4"/>
  <c r="H1912" i="4"/>
  <c r="I1912" i="4"/>
  <c r="J1912" i="4"/>
  <c r="H1905" i="4"/>
  <c r="I1905" i="4"/>
  <c r="J1905" i="4"/>
  <c r="G1890" i="4"/>
  <c r="H1890" i="4"/>
  <c r="I1890" i="4"/>
  <c r="J1890" i="4"/>
  <c r="H1883" i="4"/>
  <c r="I1883" i="4"/>
  <c r="J1883" i="4"/>
  <c r="I1876" i="4"/>
  <c r="J1876" i="4"/>
  <c r="H1876" i="4"/>
  <c r="H1869" i="4"/>
  <c r="I1869" i="4"/>
  <c r="J1869" i="4"/>
  <c r="G1854" i="4"/>
  <c r="I1854" i="4"/>
  <c r="J1854" i="4"/>
  <c r="H1854" i="4"/>
  <c r="H1847" i="4"/>
  <c r="I1847" i="4"/>
  <c r="J1847" i="4"/>
  <c r="I1840" i="4"/>
  <c r="J1840" i="4"/>
  <c r="H1840" i="4"/>
  <c r="H1833" i="4"/>
  <c r="I1833" i="4"/>
  <c r="J1833" i="4"/>
  <c r="G1818" i="4"/>
  <c r="H1818" i="4"/>
  <c r="I1818" i="4"/>
  <c r="J1818" i="4"/>
  <c r="H1811" i="4"/>
  <c r="I1811" i="4"/>
  <c r="J1811" i="4"/>
  <c r="I1804" i="4"/>
  <c r="J1804" i="4"/>
  <c r="H1804" i="4"/>
  <c r="H1797" i="4"/>
  <c r="I1797" i="4"/>
  <c r="J1797" i="4"/>
  <c r="G1782" i="4"/>
  <c r="H1782" i="4"/>
  <c r="I1782" i="4"/>
  <c r="J1782" i="4"/>
  <c r="H1775" i="4"/>
  <c r="I1775" i="4"/>
  <c r="J1775" i="4"/>
  <c r="I1768" i="4"/>
  <c r="J1768" i="4"/>
  <c r="H1768" i="4"/>
  <c r="H1761" i="4"/>
  <c r="I1761" i="4"/>
  <c r="J1761" i="4"/>
  <c r="G1746" i="4"/>
  <c r="H1746" i="4"/>
  <c r="I1746" i="4"/>
  <c r="J1746" i="4"/>
  <c r="H1739" i="4"/>
  <c r="I1739" i="4"/>
  <c r="J1739" i="4"/>
  <c r="I1732" i="4"/>
  <c r="J1732" i="4"/>
  <c r="H1732" i="4"/>
  <c r="G1714" i="4"/>
  <c r="H1714" i="4"/>
  <c r="I1714" i="4"/>
  <c r="J1714" i="4"/>
  <c r="G1706" i="4"/>
  <c r="H1706" i="4"/>
  <c r="I1706" i="4"/>
  <c r="J1706" i="4"/>
  <c r="G1697" i="4"/>
  <c r="H1697" i="4"/>
  <c r="I1697" i="4"/>
  <c r="J1697" i="4"/>
  <c r="G1688" i="4"/>
  <c r="I1688" i="4"/>
  <c r="J1688" i="4"/>
  <c r="H1688" i="4"/>
  <c r="G1655" i="4"/>
  <c r="H1655" i="4"/>
  <c r="I1655" i="4"/>
  <c r="J1655" i="4"/>
  <c r="H1647" i="4"/>
  <c r="I1647" i="4"/>
  <c r="J1647" i="4"/>
  <c r="G1638" i="4"/>
  <c r="H1638" i="4"/>
  <c r="I1638" i="4"/>
  <c r="J1638" i="4"/>
  <c r="G1629" i="4"/>
  <c r="H1629" i="4"/>
  <c r="I1629" i="4"/>
  <c r="J1629" i="4"/>
  <c r="H1621" i="4"/>
  <c r="I1621" i="4"/>
  <c r="J1621" i="4"/>
  <c r="H1613" i="4"/>
  <c r="I1613" i="4"/>
  <c r="J1613" i="4"/>
  <c r="G1604" i="4"/>
  <c r="I1604" i="4"/>
  <c r="J1604" i="4"/>
  <c r="H1604" i="4"/>
  <c r="I1588" i="4"/>
  <c r="J1588" i="4"/>
  <c r="H1588" i="4"/>
  <c r="G1570" i="4"/>
  <c r="H1570" i="4"/>
  <c r="I1570" i="4"/>
  <c r="J1570" i="4"/>
  <c r="H1561" i="4"/>
  <c r="I1561" i="4"/>
  <c r="J1561" i="4"/>
  <c r="H1553" i="4"/>
  <c r="I1553" i="4"/>
  <c r="J1553" i="4"/>
  <c r="G1544" i="4"/>
  <c r="J1544" i="4"/>
  <c r="I1544" i="4"/>
  <c r="H1544" i="4"/>
  <c r="G1526" i="4"/>
  <c r="H1526" i="4"/>
  <c r="I1526" i="4"/>
  <c r="J1526" i="4"/>
  <c r="H1518" i="4"/>
  <c r="I1518" i="4"/>
  <c r="J1518" i="4"/>
  <c r="G1510" i="4"/>
  <c r="H1510" i="4"/>
  <c r="I1510" i="4"/>
  <c r="J1510" i="4"/>
  <c r="H1494" i="4"/>
  <c r="I1494" i="4"/>
  <c r="J1494" i="4"/>
  <c r="H1473" i="4"/>
  <c r="I1473" i="4"/>
  <c r="J1473" i="4"/>
  <c r="H1457" i="4"/>
  <c r="I1457" i="4"/>
  <c r="J1457" i="4"/>
  <c r="H1443" i="4"/>
  <c r="I1443" i="4"/>
  <c r="J1443" i="4"/>
  <c r="H1435" i="4"/>
  <c r="I1435" i="4"/>
  <c r="J1435" i="4"/>
  <c r="J1428" i="4"/>
  <c r="I1428" i="4"/>
  <c r="H1428" i="4"/>
  <c r="H1407" i="4"/>
  <c r="I1407" i="4"/>
  <c r="J1407" i="4"/>
  <c r="G1400" i="4"/>
  <c r="J1400" i="4"/>
  <c r="I1400" i="4"/>
  <c r="H1400" i="4"/>
  <c r="J1392" i="4"/>
  <c r="I1392" i="4"/>
  <c r="H1392" i="4"/>
  <c r="H1385" i="4"/>
  <c r="I1385" i="4"/>
  <c r="J1385" i="4"/>
  <c r="H1371" i="4"/>
  <c r="I1371" i="4"/>
  <c r="J1371" i="4"/>
  <c r="H1363" i="4"/>
  <c r="I1363" i="4"/>
  <c r="J1363" i="4"/>
  <c r="J1356" i="4"/>
  <c r="I1356" i="4"/>
  <c r="H1356" i="4"/>
  <c r="H1335" i="4"/>
  <c r="I1335" i="4"/>
  <c r="J1335" i="4"/>
  <c r="G1328" i="4"/>
  <c r="J1328" i="4"/>
  <c r="I1328" i="4"/>
  <c r="H1328" i="4"/>
  <c r="H1307" i="4"/>
  <c r="I1307" i="4"/>
  <c r="J1307" i="4"/>
  <c r="J1300" i="4"/>
  <c r="I1300" i="4"/>
  <c r="H1300" i="4"/>
  <c r="H1293" i="4"/>
  <c r="I1293" i="4"/>
  <c r="J1293" i="4"/>
  <c r="G1286" i="4"/>
  <c r="H1286" i="4"/>
  <c r="I1286" i="4"/>
  <c r="J1286" i="4"/>
  <c r="G1279" i="4"/>
  <c r="H1279" i="4"/>
  <c r="I1279" i="4"/>
  <c r="J1279" i="4"/>
  <c r="H1266" i="4"/>
  <c r="I1266" i="4"/>
  <c r="J1266" i="4"/>
  <c r="G1238" i="4"/>
  <c r="H1238" i="4"/>
  <c r="I1238" i="4"/>
  <c r="J1238" i="4"/>
  <c r="H1225" i="4"/>
  <c r="I1225" i="4"/>
  <c r="J1225" i="4"/>
  <c r="G1206" i="4"/>
  <c r="H1206" i="4"/>
  <c r="I1206" i="4"/>
  <c r="J1206" i="4"/>
  <c r="G1195" i="4"/>
  <c r="H1195" i="4"/>
  <c r="I1195" i="4"/>
  <c r="J1195" i="4"/>
  <c r="G1184" i="4"/>
  <c r="J1184" i="4"/>
  <c r="H1184" i="4"/>
  <c r="I1184" i="4"/>
  <c r="G1174" i="4"/>
  <c r="H1174" i="4"/>
  <c r="I1174" i="4"/>
  <c r="J1174" i="4"/>
  <c r="G1164" i="4"/>
  <c r="J1164" i="4"/>
  <c r="H1164" i="4"/>
  <c r="I1164" i="4"/>
  <c r="G1154" i="4"/>
  <c r="H1154" i="4"/>
  <c r="I1154" i="4"/>
  <c r="J1154" i="4"/>
  <c r="H1143" i="4"/>
  <c r="I1143" i="4"/>
  <c r="J1143" i="4"/>
  <c r="G1133" i="4"/>
  <c r="H1133" i="4"/>
  <c r="I1133" i="4"/>
  <c r="J1133" i="4"/>
  <c r="G1111" i="4"/>
  <c r="H1111" i="4"/>
  <c r="J1111" i="4"/>
  <c r="I1111" i="4"/>
  <c r="G1101" i="4"/>
  <c r="H1101" i="4"/>
  <c r="I1101" i="4"/>
  <c r="J1101" i="4"/>
  <c r="G1091" i="4"/>
  <c r="H1091" i="4"/>
  <c r="I1091" i="4"/>
  <c r="J1091" i="4"/>
  <c r="G1080" i="4"/>
  <c r="J1080" i="4"/>
  <c r="H1080" i="4"/>
  <c r="I1080" i="4"/>
  <c r="G1069" i="4"/>
  <c r="H1069" i="4"/>
  <c r="I1069" i="4"/>
  <c r="J1069" i="4"/>
  <c r="G1059" i="4"/>
  <c r="H1059" i="4"/>
  <c r="I1059" i="4"/>
  <c r="J1059" i="4"/>
  <c r="H1050" i="4"/>
  <c r="I1050" i="4"/>
  <c r="J1050" i="4"/>
  <c r="G1038" i="4"/>
  <c r="H1038" i="4"/>
  <c r="I1038" i="4"/>
  <c r="J1038" i="4"/>
  <c r="G1018" i="4"/>
  <c r="H1018" i="4"/>
  <c r="I1018" i="4"/>
  <c r="J1018" i="4"/>
  <c r="G1007" i="4"/>
  <c r="J1007" i="4"/>
  <c r="H1007" i="4"/>
  <c r="I1007" i="4"/>
  <c r="G986" i="4"/>
  <c r="H986" i="4"/>
  <c r="I986" i="4"/>
  <c r="J986" i="4"/>
  <c r="G976" i="4"/>
  <c r="H976" i="4"/>
  <c r="I976" i="4"/>
  <c r="J976" i="4"/>
  <c r="G966" i="4"/>
  <c r="H966" i="4"/>
  <c r="I966" i="4"/>
  <c r="J966" i="4"/>
  <c r="G947" i="4"/>
  <c r="J947" i="4"/>
  <c r="H947" i="4"/>
  <c r="I947" i="4"/>
  <c r="G937" i="4"/>
  <c r="H937" i="4"/>
  <c r="I937" i="4"/>
  <c r="J937" i="4"/>
  <c r="G929" i="4"/>
  <c r="H929" i="4"/>
  <c r="I929" i="4"/>
  <c r="J929" i="4"/>
  <c r="H921" i="4"/>
  <c r="I921" i="4"/>
  <c r="J921" i="4"/>
  <c r="H906" i="4"/>
  <c r="I906" i="4"/>
  <c r="J906" i="4"/>
  <c r="G890" i="4"/>
  <c r="H890" i="4"/>
  <c r="I890" i="4"/>
  <c r="J890" i="4"/>
  <c r="J883" i="4"/>
  <c r="H883" i="4"/>
  <c r="I883" i="4"/>
  <c r="H876" i="4"/>
  <c r="I876" i="4"/>
  <c r="J876" i="4"/>
  <c r="H860" i="4"/>
  <c r="I860" i="4"/>
  <c r="J860" i="4"/>
  <c r="G845" i="4"/>
  <c r="H845" i="4"/>
  <c r="I845" i="4"/>
  <c r="J845" i="4"/>
  <c r="G830" i="4"/>
  <c r="H830" i="4"/>
  <c r="I830" i="4"/>
  <c r="J830" i="4"/>
  <c r="H823" i="4"/>
  <c r="I823" i="4"/>
  <c r="J823" i="4"/>
  <c r="G815" i="4"/>
  <c r="H815" i="4"/>
  <c r="I815" i="4"/>
  <c r="J815" i="4"/>
  <c r="H793" i="4"/>
  <c r="I793" i="4"/>
  <c r="J793" i="4"/>
  <c r="H786" i="4"/>
  <c r="I786" i="4"/>
  <c r="J786" i="4"/>
  <c r="H756" i="4"/>
  <c r="I756" i="4"/>
  <c r="J756" i="4"/>
  <c r="G748" i="4"/>
  <c r="H748" i="4"/>
  <c r="I748" i="4"/>
  <c r="J748" i="4"/>
  <c r="H741" i="4"/>
  <c r="I741" i="4"/>
  <c r="J741" i="4"/>
  <c r="H721" i="4"/>
  <c r="I721" i="4"/>
  <c r="J721" i="4"/>
  <c r="H714" i="4"/>
  <c r="I714" i="4"/>
  <c r="J714" i="4"/>
  <c r="H701" i="4"/>
  <c r="I701" i="4"/>
  <c r="J701" i="4"/>
  <c r="H694" i="4"/>
  <c r="I694" i="4"/>
  <c r="J694" i="4"/>
  <c r="G694" i="4"/>
  <c r="H666" i="4"/>
  <c r="I666" i="4"/>
  <c r="J666" i="4"/>
  <c r="G666" i="4"/>
  <c r="H659" i="4"/>
  <c r="I659" i="4"/>
  <c r="J659" i="4"/>
  <c r="H652" i="4"/>
  <c r="I652" i="4"/>
  <c r="J652" i="4"/>
  <c r="H645" i="4"/>
  <c r="I645" i="4"/>
  <c r="J645" i="4"/>
  <c r="G645" i="4"/>
  <c r="H582" i="4"/>
  <c r="I582" i="4"/>
  <c r="J582" i="4"/>
  <c r="G566" i="4"/>
  <c r="H566" i="4"/>
  <c r="I566" i="4"/>
  <c r="J566" i="4"/>
  <c r="G536" i="4"/>
  <c r="H536" i="4"/>
  <c r="I536" i="4"/>
  <c r="J536" i="4"/>
  <c r="G512" i="4"/>
  <c r="H512" i="4"/>
  <c r="I512" i="4"/>
  <c r="J512" i="4"/>
  <c r="H503" i="4"/>
  <c r="I503" i="4"/>
  <c r="J503" i="4"/>
  <c r="G503" i="4"/>
  <c r="G420" i="4"/>
  <c r="H420" i="4"/>
  <c r="I420" i="4"/>
  <c r="J420" i="4"/>
  <c r="G352" i="4"/>
  <c r="H352" i="4"/>
  <c r="I352" i="4"/>
  <c r="J352" i="4"/>
  <c r="G332" i="4"/>
  <c r="H332" i="4"/>
  <c r="I332" i="4"/>
  <c r="J332" i="4"/>
  <c r="H285" i="4"/>
  <c r="I285" i="4"/>
  <c r="J285" i="4"/>
  <c r="G285" i="4"/>
  <c r="G275" i="4"/>
  <c r="H275" i="4"/>
  <c r="I275" i="4"/>
  <c r="J275" i="4"/>
  <c r="J150" i="4"/>
  <c r="H150" i="4"/>
  <c r="I150" i="4"/>
  <c r="G150" i="4"/>
  <c r="H1986" i="4"/>
  <c r="G2295" i="4"/>
  <c r="J2295" i="4"/>
  <c r="H2295" i="4"/>
  <c r="H2207" i="4"/>
  <c r="I2207" i="4"/>
  <c r="J2207" i="4"/>
  <c r="H2119" i="4"/>
  <c r="I2119" i="4"/>
  <c r="J2119" i="4"/>
  <c r="G1928" i="4"/>
  <c r="H1928" i="4"/>
  <c r="I1928" i="4"/>
  <c r="J1928" i="4"/>
  <c r="H1699" i="4"/>
  <c r="I1699" i="4"/>
  <c r="J1699" i="4"/>
  <c r="G1572" i="4"/>
  <c r="J1572" i="4"/>
  <c r="H1572" i="4"/>
  <c r="I1572" i="4"/>
  <c r="G1512" i="4"/>
  <c r="J1512" i="4"/>
  <c r="I1512" i="4"/>
  <c r="H1512" i="4"/>
  <c r="G1459" i="4"/>
  <c r="H1459" i="4"/>
  <c r="I1459" i="4"/>
  <c r="J1459" i="4"/>
  <c r="H1402" i="4"/>
  <c r="I1402" i="4"/>
  <c r="J1402" i="4"/>
  <c r="H1323" i="4"/>
  <c r="I1323" i="4"/>
  <c r="J1323" i="4"/>
  <c r="H1254" i="4"/>
  <c r="I1254" i="4"/>
  <c r="J1254" i="4"/>
  <c r="G1166" i="4"/>
  <c r="H1166" i="4"/>
  <c r="I1166" i="4"/>
  <c r="J1166" i="4"/>
  <c r="G1031" i="4"/>
  <c r="H1031" i="4"/>
  <c r="I1031" i="4"/>
  <c r="J1031" i="4"/>
  <c r="H795" i="4"/>
  <c r="I795" i="4"/>
  <c r="J795" i="4"/>
  <c r="G2292" i="4"/>
  <c r="H2292" i="4"/>
  <c r="I2292" i="4"/>
  <c r="J2292" i="4"/>
  <c r="G2276" i="4"/>
  <c r="H2276" i="4"/>
  <c r="I2276" i="4"/>
  <c r="J2276" i="4"/>
  <c r="G2268" i="4"/>
  <c r="H2268" i="4"/>
  <c r="I2268" i="4"/>
  <c r="J2268" i="4"/>
  <c r="G2252" i="4"/>
  <c r="H2252" i="4"/>
  <c r="I2252" i="4"/>
  <c r="J2252" i="4"/>
  <c r="G2244" i="4"/>
  <c r="H2244" i="4"/>
  <c r="I2244" i="4"/>
  <c r="J2244" i="4"/>
  <c r="G2228" i="4"/>
  <c r="H2228" i="4"/>
  <c r="I2228" i="4"/>
  <c r="J2228" i="4"/>
  <c r="G2220" i="4"/>
  <c r="H2220" i="4"/>
  <c r="I2220" i="4"/>
  <c r="J2220" i="4"/>
  <c r="G2204" i="4"/>
  <c r="H2204" i="4"/>
  <c r="I2204" i="4"/>
  <c r="J2204" i="4"/>
  <c r="G2196" i="4"/>
  <c r="H2196" i="4"/>
  <c r="I2196" i="4"/>
  <c r="J2196" i="4"/>
  <c r="G2180" i="4"/>
  <c r="H2180" i="4"/>
  <c r="I2180" i="4"/>
  <c r="J2180" i="4"/>
  <c r="G2172" i="4"/>
  <c r="H2172" i="4"/>
  <c r="I2172" i="4"/>
  <c r="J2172" i="4"/>
  <c r="G2156" i="4"/>
  <c r="H2156" i="4"/>
  <c r="I2156" i="4"/>
  <c r="J2156" i="4"/>
  <c r="G2148" i="4"/>
  <c r="H2148" i="4"/>
  <c r="I2148" i="4"/>
  <c r="J2148" i="4"/>
  <c r="G2132" i="4"/>
  <c r="H2132" i="4"/>
  <c r="I2132" i="4"/>
  <c r="J2132" i="4"/>
  <c r="G2124" i="4"/>
  <c r="H2124" i="4"/>
  <c r="I2124" i="4"/>
  <c r="J2124" i="4"/>
  <c r="G2108" i="4"/>
  <c r="H2108" i="4"/>
  <c r="I2108" i="4"/>
  <c r="J2108" i="4"/>
  <c r="G2100" i="4"/>
  <c r="H2100" i="4"/>
  <c r="I2100" i="4"/>
  <c r="J2100" i="4"/>
  <c r="G2084" i="4"/>
  <c r="H2084" i="4"/>
  <c r="I2084" i="4"/>
  <c r="J2084" i="4"/>
  <c r="H2077" i="4"/>
  <c r="I2077" i="4"/>
  <c r="J2077" i="4"/>
  <c r="G2048" i="4"/>
  <c r="H2048" i="4"/>
  <c r="I2048" i="4"/>
  <c r="J2048" i="4"/>
  <c r="H2041" i="4"/>
  <c r="I2041" i="4"/>
  <c r="J2041" i="4"/>
  <c r="G2012" i="4"/>
  <c r="H2012" i="4"/>
  <c r="I2012" i="4"/>
  <c r="J2012" i="4"/>
  <c r="H2005" i="4"/>
  <c r="I2005" i="4"/>
  <c r="J2005" i="4"/>
  <c r="G1976" i="4"/>
  <c r="H1976" i="4"/>
  <c r="I1976" i="4"/>
  <c r="J1976" i="4"/>
  <c r="H1969" i="4"/>
  <c r="I1969" i="4"/>
  <c r="J1969" i="4"/>
  <c r="G1940" i="4"/>
  <c r="H1940" i="4"/>
  <c r="I1940" i="4"/>
  <c r="J1940" i="4"/>
  <c r="H1933" i="4"/>
  <c r="I1933" i="4"/>
  <c r="J1933" i="4"/>
  <c r="G1904" i="4"/>
  <c r="H1904" i="4"/>
  <c r="I1904" i="4"/>
  <c r="J1904" i="4"/>
  <c r="H1897" i="4"/>
  <c r="I1897" i="4"/>
  <c r="J1897" i="4"/>
  <c r="G1868" i="4"/>
  <c r="I1868" i="4"/>
  <c r="J1868" i="4"/>
  <c r="H1868" i="4"/>
  <c r="H1861" i="4"/>
  <c r="I1861" i="4"/>
  <c r="J1861" i="4"/>
  <c r="G1832" i="4"/>
  <c r="I1832" i="4"/>
  <c r="J1832" i="4"/>
  <c r="H1832" i="4"/>
  <c r="H1825" i="4"/>
  <c r="I1825" i="4"/>
  <c r="J1825" i="4"/>
  <c r="G1796" i="4"/>
  <c r="I1796" i="4"/>
  <c r="J1796" i="4"/>
  <c r="H1796" i="4"/>
  <c r="H1789" i="4"/>
  <c r="I1789" i="4"/>
  <c r="J1789" i="4"/>
  <c r="G1760" i="4"/>
  <c r="I1760" i="4"/>
  <c r="J1760" i="4"/>
  <c r="H1760" i="4"/>
  <c r="H1753" i="4"/>
  <c r="I1753" i="4"/>
  <c r="J1753" i="4"/>
  <c r="H1722" i="4"/>
  <c r="I1722" i="4"/>
  <c r="J1722" i="4"/>
  <c r="G1705" i="4"/>
  <c r="H1705" i="4"/>
  <c r="I1705" i="4"/>
  <c r="J1705" i="4"/>
  <c r="I1680" i="4"/>
  <c r="J1680" i="4"/>
  <c r="H1680" i="4"/>
  <c r="I1672" i="4"/>
  <c r="J1672" i="4"/>
  <c r="H1672" i="4"/>
  <c r="H1663" i="4"/>
  <c r="I1663" i="4"/>
  <c r="J1663" i="4"/>
  <c r="G1646" i="4"/>
  <c r="H1646" i="4"/>
  <c r="I1646" i="4"/>
  <c r="J1646" i="4"/>
  <c r="G1628" i="4"/>
  <c r="I1628" i="4"/>
  <c r="J1628" i="4"/>
  <c r="H1628" i="4"/>
  <c r="G1620" i="4"/>
  <c r="I1620" i="4"/>
  <c r="J1620" i="4"/>
  <c r="H1620" i="4"/>
  <c r="G1612" i="4"/>
  <c r="I1612" i="4"/>
  <c r="J1612" i="4"/>
  <c r="H1612" i="4"/>
  <c r="G1603" i="4"/>
  <c r="H1603" i="4"/>
  <c r="I1603" i="4"/>
  <c r="J1603" i="4"/>
  <c r="H1595" i="4"/>
  <c r="I1595" i="4"/>
  <c r="J1595" i="4"/>
  <c r="H1578" i="4"/>
  <c r="I1578" i="4"/>
  <c r="J1578" i="4"/>
  <c r="G1569" i="4"/>
  <c r="H1569" i="4"/>
  <c r="I1569" i="4"/>
  <c r="J1569" i="4"/>
  <c r="G1552" i="4"/>
  <c r="J1552" i="4"/>
  <c r="H1552" i="4"/>
  <c r="I1552" i="4"/>
  <c r="G1543" i="4"/>
  <c r="H1543" i="4"/>
  <c r="I1543" i="4"/>
  <c r="J1543" i="4"/>
  <c r="J1535" i="4"/>
  <c r="H1535" i="4"/>
  <c r="I1535" i="4"/>
  <c r="H1501" i="4"/>
  <c r="I1501" i="4"/>
  <c r="J1501" i="4"/>
  <c r="G1493" i="4"/>
  <c r="H1493" i="4"/>
  <c r="I1493" i="4"/>
  <c r="J1493" i="4"/>
  <c r="H1486" i="4"/>
  <c r="I1486" i="4"/>
  <c r="J1486" i="4"/>
  <c r="H1479" i="4"/>
  <c r="I1479" i="4"/>
  <c r="J1479" i="4"/>
  <c r="G1472" i="4"/>
  <c r="J1472" i="4"/>
  <c r="I1472" i="4"/>
  <c r="H1472" i="4"/>
  <c r="J1464" i="4"/>
  <c r="I1464" i="4"/>
  <c r="H1464" i="4"/>
  <c r="H1450" i="4"/>
  <c r="I1450" i="4"/>
  <c r="J1450" i="4"/>
  <c r="G1442" i="4"/>
  <c r="H1442" i="4"/>
  <c r="I1442" i="4"/>
  <c r="J1442" i="4"/>
  <c r="J1420" i="4"/>
  <c r="I1420" i="4"/>
  <c r="H1420" i="4"/>
  <c r="H1413" i="4"/>
  <c r="I1413" i="4"/>
  <c r="J1413" i="4"/>
  <c r="G1406" i="4"/>
  <c r="H1406" i="4"/>
  <c r="I1406" i="4"/>
  <c r="J1406" i="4"/>
  <c r="G1399" i="4"/>
  <c r="H1399" i="4"/>
  <c r="I1399" i="4"/>
  <c r="J1399" i="4"/>
  <c r="H1378" i="4"/>
  <c r="I1378" i="4"/>
  <c r="J1378" i="4"/>
  <c r="G1370" i="4"/>
  <c r="H1370" i="4"/>
  <c r="I1370" i="4"/>
  <c r="J1370" i="4"/>
  <c r="J1348" i="4"/>
  <c r="I1348" i="4"/>
  <c r="H1348" i="4"/>
  <c r="H1341" i="4"/>
  <c r="I1341" i="4"/>
  <c r="J1341" i="4"/>
  <c r="G1334" i="4"/>
  <c r="H1334" i="4"/>
  <c r="I1334" i="4"/>
  <c r="J1334" i="4"/>
  <c r="G1327" i="4"/>
  <c r="H1327" i="4"/>
  <c r="I1327" i="4"/>
  <c r="J1327" i="4"/>
  <c r="J1320" i="4"/>
  <c r="I1320" i="4"/>
  <c r="H1320" i="4"/>
  <c r="H1313" i="4"/>
  <c r="I1313" i="4"/>
  <c r="J1313" i="4"/>
  <c r="G1292" i="4"/>
  <c r="J1292" i="4"/>
  <c r="I1292" i="4"/>
  <c r="H1292" i="4"/>
  <c r="H1272" i="4"/>
  <c r="I1272" i="4"/>
  <c r="J1272" i="4"/>
  <c r="H1259" i="4"/>
  <c r="I1259" i="4"/>
  <c r="J1259" i="4"/>
  <c r="J1252" i="4"/>
  <c r="H1252" i="4"/>
  <c r="I1252" i="4"/>
  <c r="H1245" i="4"/>
  <c r="I1245" i="4"/>
  <c r="J1245" i="4"/>
  <c r="H1231" i="4"/>
  <c r="I1231" i="4"/>
  <c r="J1231" i="4"/>
  <c r="H1215" i="4"/>
  <c r="I1215" i="4"/>
  <c r="J1215" i="4"/>
  <c r="G1205" i="4"/>
  <c r="H1205" i="4"/>
  <c r="I1205" i="4"/>
  <c r="J1205" i="4"/>
  <c r="G1183" i="4"/>
  <c r="H1183" i="4"/>
  <c r="I1183" i="4"/>
  <c r="J1183" i="4"/>
  <c r="G1173" i="4"/>
  <c r="H1173" i="4"/>
  <c r="I1173" i="4"/>
  <c r="J1173" i="4"/>
  <c r="G1163" i="4"/>
  <c r="H1163" i="4"/>
  <c r="I1163" i="4"/>
  <c r="J1163" i="4"/>
  <c r="G1153" i="4"/>
  <c r="H1153" i="4"/>
  <c r="I1153" i="4"/>
  <c r="J1153" i="4"/>
  <c r="G1142" i="4"/>
  <c r="H1142" i="4"/>
  <c r="I1142" i="4"/>
  <c r="J1142" i="4"/>
  <c r="G1132" i="4"/>
  <c r="J1132" i="4"/>
  <c r="H1132" i="4"/>
  <c r="I1132" i="4"/>
  <c r="H1122" i="4"/>
  <c r="I1122" i="4"/>
  <c r="J1122" i="4"/>
  <c r="G1110" i="4"/>
  <c r="H1110" i="4"/>
  <c r="I1110" i="4"/>
  <c r="J1110" i="4"/>
  <c r="G1090" i="4"/>
  <c r="H1090" i="4"/>
  <c r="I1090" i="4"/>
  <c r="J1090" i="4"/>
  <c r="G1079" i="4"/>
  <c r="H1079" i="4"/>
  <c r="I1079" i="4"/>
  <c r="J1079" i="4"/>
  <c r="G1058" i="4"/>
  <c r="H1058" i="4"/>
  <c r="I1058" i="4"/>
  <c r="J1058" i="4"/>
  <c r="G1049" i="4"/>
  <c r="H1049" i="4"/>
  <c r="I1049" i="4"/>
  <c r="J1049" i="4"/>
  <c r="G1037" i="4"/>
  <c r="H1037" i="4"/>
  <c r="I1037" i="4"/>
  <c r="J1037" i="4"/>
  <c r="H1028" i="4"/>
  <c r="I1028" i="4"/>
  <c r="J1028" i="4"/>
  <c r="G1017" i="4"/>
  <c r="H1017" i="4"/>
  <c r="I1017" i="4"/>
  <c r="J1017" i="4"/>
  <c r="G1006" i="4"/>
  <c r="H1006" i="4"/>
  <c r="I1006" i="4"/>
  <c r="J1006" i="4"/>
  <c r="H996" i="4"/>
  <c r="I996" i="4"/>
  <c r="J996" i="4"/>
  <c r="G975" i="4"/>
  <c r="J975" i="4"/>
  <c r="H975" i="4"/>
  <c r="I975" i="4"/>
  <c r="G965" i="4"/>
  <c r="H965" i="4"/>
  <c r="I965" i="4"/>
  <c r="J965" i="4"/>
  <c r="H956" i="4"/>
  <c r="I956" i="4"/>
  <c r="J956" i="4"/>
  <c r="G946" i="4"/>
  <c r="H946" i="4"/>
  <c r="I946" i="4"/>
  <c r="J946" i="4"/>
  <c r="G928" i="4"/>
  <c r="H928" i="4"/>
  <c r="I928" i="4"/>
  <c r="J928" i="4"/>
  <c r="H913" i="4"/>
  <c r="I913" i="4"/>
  <c r="J913" i="4"/>
  <c r="G905" i="4"/>
  <c r="H905" i="4"/>
  <c r="I905" i="4"/>
  <c r="J905" i="4"/>
  <c r="H897" i="4"/>
  <c r="I897" i="4"/>
  <c r="J897" i="4"/>
  <c r="G875" i="4"/>
  <c r="J875" i="4"/>
  <c r="H875" i="4"/>
  <c r="I875" i="4"/>
  <c r="J867" i="4"/>
  <c r="H867" i="4"/>
  <c r="I867" i="4"/>
  <c r="H852" i="4"/>
  <c r="I852" i="4"/>
  <c r="J852" i="4"/>
  <c r="G844" i="4"/>
  <c r="H844" i="4"/>
  <c r="I844" i="4"/>
  <c r="J844" i="4"/>
  <c r="H837" i="4"/>
  <c r="I837" i="4"/>
  <c r="J837" i="4"/>
  <c r="G814" i="4"/>
  <c r="H814" i="4"/>
  <c r="I814" i="4"/>
  <c r="J814" i="4"/>
  <c r="H807" i="4"/>
  <c r="I807" i="4"/>
  <c r="J807" i="4"/>
  <c r="H800" i="4"/>
  <c r="I800" i="4"/>
  <c r="J800" i="4"/>
  <c r="G785" i="4"/>
  <c r="H785" i="4"/>
  <c r="I785" i="4"/>
  <c r="J785" i="4"/>
  <c r="H777" i="4"/>
  <c r="I777" i="4"/>
  <c r="J777" i="4"/>
  <c r="H770" i="4"/>
  <c r="I770" i="4"/>
  <c r="J770" i="4"/>
  <c r="H763" i="4"/>
  <c r="I763" i="4"/>
  <c r="J763" i="4"/>
  <c r="G755" i="4"/>
  <c r="H755" i="4"/>
  <c r="I755" i="4"/>
  <c r="J755" i="4"/>
  <c r="H734" i="4"/>
  <c r="I734" i="4"/>
  <c r="J734" i="4"/>
  <c r="H727" i="4"/>
  <c r="I727" i="4"/>
  <c r="J727" i="4"/>
  <c r="H707" i="4"/>
  <c r="I707" i="4"/>
  <c r="J707" i="4"/>
  <c r="H700" i="4"/>
  <c r="I700" i="4"/>
  <c r="J700" i="4"/>
  <c r="G700" i="4"/>
  <c r="H687" i="4"/>
  <c r="I687" i="4"/>
  <c r="J687" i="4"/>
  <c r="H680" i="4"/>
  <c r="I680" i="4"/>
  <c r="J680" i="4"/>
  <c r="G644" i="4"/>
  <c r="H644" i="4"/>
  <c r="I644" i="4"/>
  <c r="J644" i="4"/>
  <c r="H628" i="4"/>
  <c r="I628" i="4"/>
  <c r="J628" i="4"/>
  <c r="H612" i="4"/>
  <c r="I612" i="4"/>
  <c r="J612" i="4"/>
  <c r="G612" i="4"/>
  <c r="I605" i="4"/>
  <c r="J605" i="4"/>
  <c r="H605" i="4"/>
  <c r="I589" i="4"/>
  <c r="J589" i="4"/>
  <c r="H589" i="4"/>
  <c r="H559" i="4"/>
  <c r="I559" i="4"/>
  <c r="J559" i="4"/>
  <c r="I543" i="4"/>
  <c r="J543" i="4"/>
  <c r="H543" i="4"/>
  <c r="H527" i="4"/>
  <c r="I527" i="4"/>
  <c r="J527" i="4"/>
  <c r="G527" i="4"/>
  <c r="H520" i="4"/>
  <c r="I520" i="4"/>
  <c r="J520" i="4"/>
  <c r="H511" i="4"/>
  <c r="I511" i="4"/>
  <c r="J511" i="4"/>
  <c r="G511" i="4"/>
  <c r="G372" i="4"/>
  <c r="H372" i="4"/>
  <c r="I372" i="4"/>
  <c r="J372" i="4"/>
  <c r="G340" i="4"/>
  <c r="H340" i="4"/>
  <c r="I340" i="4"/>
  <c r="J340" i="4"/>
  <c r="G188" i="4"/>
  <c r="H188" i="4"/>
  <c r="I188" i="4"/>
  <c r="J188" i="4"/>
  <c r="H103" i="4"/>
  <c r="I103" i="4"/>
  <c r="J103" i="4"/>
  <c r="G103" i="4"/>
  <c r="H11" i="4"/>
  <c r="I11" i="4"/>
  <c r="J11" i="4"/>
  <c r="G11" i="4"/>
  <c r="I2263" i="4"/>
  <c r="J2255" i="4"/>
  <c r="H2255" i="4"/>
  <c r="G2175" i="4"/>
  <c r="H2175" i="4"/>
  <c r="I2175" i="4"/>
  <c r="J2175" i="4"/>
  <c r="H2111" i="4"/>
  <c r="I2111" i="4"/>
  <c r="J2111" i="4"/>
  <c r="H2029" i="4"/>
  <c r="I2029" i="4"/>
  <c r="J2029" i="4"/>
  <c r="H1777" i="4"/>
  <c r="I1777" i="4"/>
  <c r="J1777" i="4"/>
  <c r="G1708" i="4"/>
  <c r="I1708" i="4"/>
  <c r="J1708" i="4"/>
  <c r="H1708" i="4"/>
  <c r="G1563" i="4"/>
  <c r="H1563" i="4"/>
  <c r="I1563" i="4"/>
  <c r="J1563" i="4"/>
  <c r="H1481" i="4"/>
  <c r="I1481" i="4"/>
  <c r="J1481" i="4"/>
  <c r="G1315" i="4"/>
  <c r="H1315" i="4"/>
  <c r="I1315" i="4"/>
  <c r="J1315" i="4"/>
  <c r="H1261" i="4"/>
  <c r="I1261" i="4"/>
  <c r="J1261" i="4"/>
  <c r="J1136" i="4"/>
  <c r="H1136" i="4"/>
  <c r="I1136" i="4"/>
  <c r="J999" i="4"/>
  <c r="H999" i="4"/>
  <c r="I999" i="4"/>
  <c r="G923" i="4"/>
  <c r="J923" i="4"/>
  <c r="H923" i="4"/>
  <c r="I923" i="4"/>
  <c r="H2284" i="4"/>
  <c r="I2284" i="4"/>
  <c r="J2284" i="4"/>
  <c r="H2260" i="4"/>
  <c r="I2260" i="4"/>
  <c r="J2260" i="4"/>
  <c r="H2236" i="4"/>
  <c r="I2236" i="4"/>
  <c r="J2236" i="4"/>
  <c r="H2212" i="4"/>
  <c r="I2212" i="4"/>
  <c r="J2212" i="4"/>
  <c r="H2188" i="4"/>
  <c r="I2188" i="4"/>
  <c r="J2188" i="4"/>
  <c r="H2164" i="4"/>
  <c r="I2164" i="4"/>
  <c r="J2164" i="4"/>
  <c r="H2140" i="4"/>
  <c r="I2140" i="4"/>
  <c r="J2140" i="4"/>
  <c r="H2116" i="4"/>
  <c r="I2116" i="4"/>
  <c r="J2116" i="4"/>
  <c r="H2092" i="4"/>
  <c r="I2092" i="4"/>
  <c r="J2092" i="4"/>
  <c r="G2076" i="4"/>
  <c r="H2076" i="4"/>
  <c r="I2076" i="4"/>
  <c r="J2076" i="4"/>
  <c r="H2069" i="4"/>
  <c r="I2069" i="4"/>
  <c r="J2069" i="4"/>
  <c r="J2062" i="4"/>
  <c r="I2062" i="4"/>
  <c r="H2062" i="4"/>
  <c r="H2055" i="4"/>
  <c r="I2055" i="4"/>
  <c r="J2055" i="4"/>
  <c r="G2040" i="4"/>
  <c r="H2040" i="4"/>
  <c r="I2040" i="4"/>
  <c r="J2040" i="4"/>
  <c r="H2033" i="4"/>
  <c r="I2033" i="4"/>
  <c r="J2033" i="4"/>
  <c r="J2026" i="4"/>
  <c r="I2026" i="4"/>
  <c r="H2026" i="4"/>
  <c r="H2019" i="4"/>
  <c r="I2019" i="4"/>
  <c r="J2019" i="4"/>
  <c r="G2004" i="4"/>
  <c r="H2004" i="4"/>
  <c r="I2004" i="4"/>
  <c r="J2004" i="4"/>
  <c r="H1997" i="4"/>
  <c r="I1997" i="4"/>
  <c r="J1997" i="4"/>
  <c r="J1990" i="4"/>
  <c r="I1990" i="4"/>
  <c r="H1990" i="4"/>
  <c r="H1983" i="4"/>
  <c r="I1983" i="4"/>
  <c r="J1983" i="4"/>
  <c r="G1968" i="4"/>
  <c r="H1968" i="4"/>
  <c r="I1968" i="4"/>
  <c r="J1968" i="4"/>
  <c r="H1961" i="4"/>
  <c r="I1961" i="4"/>
  <c r="J1961" i="4"/>
  <c r="J1954" i="4"/>
  <c r="I1954" i="4"/>
  <c r="H1954" i="4"/>
  <c r="H1947" i="4"/>
  <c r="I1947" i="4"/>
  <c r="J1947" i="4"/>
  <c r="G1932" i="4"/>
  <c r="H1932" i="4"/>
  <c r="I1932" i="4"/>
  <c r="J1932" i="4"/>
  <c r="H1925" i="4"/>
  <c r="I1925" i="4"/>
  <c r="J1925" i="4"/>
  <c r="J1918" i="4"/>
  <c r="I1918" i="4"/>
  <c r="H1918" i="4"/>
  <c r="H1911" i="4"/>
  <c r="I1911" i="4"/>
  <c r="J1911" i="4"/>
  <c r="G1896" i="4"/>
  <c r="I1896" i="4"/>
  <c r="J1896" i="4"/>
  <c r="H1896" i="4"/>
  <c r="H1889" i="4"/>
  <c r="I1889" i="4"/>
  <c r="J1889" i="4"/>
  <c r="I1882" i="4"/>
  <c r="J1882" i="4"/>
  <c r="H1882" i="4"/>
  <c r="H1875" i="4"/>
  <c r="I1875" i="4"/>
  <c r="J1875" i="4"/>
  <c r="G1860" i="4"/>
  <c r="I1860" i="4"/>
  <c r="J1860" i="4"/>
  <c r="H1860" i="4"/>
  <c r="H1853" i="4"/>
  <c r="I1853" i="4"/>
  <c r="J1853" i="4"/>
  <c r="H1846" i="4"/>
  <c r="I1846" i="4"/>
  <c r="J1846" i="4"/>
  <c r="H1839" i="4"/>
  <c r="I1839" i="4"/>
  <c r="J1839" i="4"/>
  <c r="G1824" i="4"/>
  <c r="I1824" i="4"/>
  <c r="J1824" i="4"/>
  <c r="H1824" i="4"/>
  <c r="H1817" i="4"/>
  <c r="I1817" i="4"/>
  <c r="J1817" i="4"/>
  <c r="H1810" i="4"/>
  <c r="I1810" i="4"/>
  <c r="J1810" i="4"/>
  <c r="H1803" i="4"/>
  <c r="I1803" i="4"/>
  <c r="J1803" i="4"/>
  <c r="G1788" i="4"/>
  <c r="I1788" i="4"/>
  <c r="J1788" i="4"/>
  <c r="H1788" i="4"/>
  <c r="H1781" i="4"/>
  <c r="I1781" i="4"/>
  <c r="J1781" i="4"/>
  <c r="H1774" i="4"/>
  <c r="I1774" i="4"/>
  <c r="J1774" i="4"/>
  <c r="H1767" i="4"/>
  <c r="I1767" i="4"/>
  <c r="J1767" i="4"/>
  <c r="G1752" i="4"/>
  <c r="I1752" i="4"/>
  <c r="J1752" i="4"/>
  <c r="H1752" i="4"/>
  <c r="H1745" i="4"/>
  <c r="I1745" i="4"/>
  <c r="J1745" i="4"/>
  <c r="H1738" i="4"/>
  <c r="I1738" i="4"/>
  <c r="J1738" i="4"/>
  <c r="H1731" i="4"/>
  <c r="I1731" i="4"/>
  <c r="J1731" i="4"/>
  <c r="G1721" i="4"/>
  <c r="H1721" i="4"/>
  <c r="I1721" i="4"/>
  <c r="J1721" i="4"/>
  <c r="H1713" i="4"/>
  <c r="I1713" i="4"/>
  <c r="J1713" i="4"/>
  <c r="I1696" i="4"/>
  <c r="J1696" i="4"/>
  <c r="H1696" i="4"/>
  <c r="H1687" i="4"/>
  <c r="I1687" i="4"/>
  <c r="J1687" i="4"/>
  <c r="G1679" i="4"/>
  <c r="H1679" i="4"/>
  <c r="I1679" i="4"/>
  <c r="J1679" i="4"/>
  <c r="G1671" i="4"/>
  <c r="H1671" i="4"/>
  <c r="I1671" i="4"/>
  <c r="J1671" i="4"/>
  <c r="G1662" i="4"/>
  <c r="H1662" i="4"/>
  <c r="I1662" i="4"/>
  <c r="J1662" i="4"/>
  <c r="H1654" i="4"/>
  <c r="I1654" i="4"/>
  <c r="J1654" i="4"/>
  <c r="H1637" i="4"/>
  <c r="I1637" i="4"/>
  <c r="J1637" i="4"/>
  <c r="G1594" i="4"/>
  <c r="H1594" i="4"/>
  <c r="I1594" i="4"/>
  <c r="J1594" i="4"/>
  <c r="H1587" i="4"/>
  <c r="I1587" i="4"/>
  <c r="J1587" i="4"/>
  <c r="G1577" i="4"/>
  <c r="H1577" i="4"/>
  <c r="I1577" i="4"/>
  <c r="J1577" i="4"/>
  <c r="G1568" i="4"/>
  <c r="J1568" i="4"/>
  <c r="H1568" i="4"/>
  <c r="I1568" i="4"/>
  <c r="J1560" i="4"/>
  <c r="H1560" i="4"/>
  <c r="I1560" i="4"/>
  <c r="G1534" i="4"/>
  <c r="H1534" i="4"/>
  <c r="I1534" i="4"/>
  <c r="J1534" i="4"/>
  <c r="H1525" i="4"/>
  <c r="I1525" i="4"/>
  <c r="J1525" i="4"/>
  <c r="H1517" i="4"/>
  <c r="I1517" i="4"/>
  <c r="J1517" i="4"/>
  <c r="H1509" i="4"/>
  <c r="I1509" i="4"/>
  <c r="J1509" i="4"/>
  <c r="G1500" i="4"/>
  <c r="J1500" i="4"/>
  <c r="I1500" i="4"/>
  <c r="H1500" i="4"/>
  <c r="G1478" i="4"/>
  <c r="H1478" i="4"/>
  <c r="I1478" i="4"/>
  <c r="J1478" i="4"/>
  <c r="G1471" i="4"/>
  <c r="H1471" i="4"/>
  <c r="I1471" i="4"/>
  <c r="J1471" i="4"/>
  <c r="J1456" i="4"/>
  <c r="I1456" i="4"/>
  <c r="H1456" i="4"/>
  <c r="G1441" i="4"/>
  <c r="H1441" i="4"/>
  <c r="I1441" i="4"/>
  <c r="J1441" i="4"/>
  <c r="H1434" i="4"/>
  <c r="I1434" i="4"/>
  <c r="J1434" i="4"/>
  <c r="H1427" i="4"/>
  <c r="I1427" i="4"/>
  <c r="J1427" i="4"/>
  <c r="G1412" i="4"/>
  <c r="J1412" i="4"/>
  <c r="I1412" i="4"/>
  <c r="H1412" i="4"/>
  <c r="H1391" i="4"/>
  <c r="I1391" i="4"/>
  <c r="J1391" i="4"/>
  <c r="J1384" i="4"/>
  <c r="I1384" i="4"/>
  <c r="H1384" i="4"/>
  <c r="G1369" i="4"/>
  <c r="H1369" i="4"/>
  <c r="I1369" i="4"/>
  <c r="J1369" i="4"/>
  <c r="H1362" i="4"/>
  <c r="I1362" i="4"/>
  <c r="J1362" i="4"/>
  <c r="H1355" i="4"/>
  <c r="I1355" i="4"/>
  <c r="J1355" i="4"/>
  <c r="G1340" i="4"/>
  <c r="J1340" i="4"/>
  <c r="I1340" i="4"/>
  <c r="H1340" i="4"/>
  <c r="H1306" i="4"/>
  <c r="I1306" i="4"/>
  <c r="J1306" i="4"/>
  <c r="H1299" i="4"/>
  <c r="I1299" i="4"/>
  <c r="J1299" i="4"/>
  <c r="H1285" i="4"/>
  <c r="I1285" i="4"/>
  <c r="J1285" i="4"/>
  <c r="H1278" i="4"/>
  <c r="I1278" i="4"/>
  <c r="J1278" i="4"/>
  <c r="H1265" i="4"/>
  <c r="I1265" i="4"/>
  <c r="J1265" i="4"/>
  <c r="G1244" i="4"/>
  <c r="J1244" i="4"/>
  <c r="H1244" i="4"/>
  <c r="I1244" i="4"/>
  <c r="H1237" i="4"/>
  <c r="I1237" i="4"/>
  <c r="J1237" i="4"/>
  <c r="J1224" i="4"/>
  <c r="H1224" i="4"/>
  <c r="I1224" i="4"/>
  <c r="G1214" i="4"/>
  <c r="H1214" i="4"/>
  <c r="I1214" i="4"/>
  <c r="J1214" i="4"/>
  <c r="G1204" i="4"/>
  <c r="J1204" i="4"/>
  <c r="H1204" i="4"/>
  <c r="I1204" i="4"/>
  <c r="H1194" i="4"/>
  <c r="I1194" i="4"/>
  <c r="J1194" i="4"/>
  <c r="G1182" i="4"/>
  <c r="H1182" i="4"/>
  <c r="I1182" i="4"/>
  <c r="J1182" i="4"/>
  <c r="G1162" i="4"/>
  <c r="H1162" i="4"/>
  <c r="I1162" i="4"/>
  <c r="J1162" i="4"/>
  <c r="G1152" i="4"/>
  <c r="J1152" i="4"/>
  <c r="H1152" i="4"/>
  <c r="I1152" i="4"/>
  <c r="G1141" i="4"/>
  <c r="H1141" i="4"/>
  <c r="I1141" i="4"/>
  <c r="J1141" i="4"/>
  <c r="G1131" i="4"/>
  <c r="H1131" i="4"/>
  <c r="I1131" i="4"/>
  <c r="J1131" i="4"/>
  <c r="G1121" i="4"/>
  <c r="H1121" i="4"/>
  <c r="I1121" i="4"/>
  <c r="J1121" i="4"/>
  <c r="G1109" i="4"/>
  <c r="H1109" i="4"/>
  <c r="I1109" i="4"/>
  <c r="J1109" i="4"/>
  <c r="J1100" i="4"/>
  <c r="H1100" i="4"/>
  <c r="I1100" i="4"/>
  <c r="G1089" i="4"/>
  <c r="H1089" i="4"/>
  <c r="I1089" i="4"/>
  <c r="J1089" i="4"/>
  <c r="G1078" i="4"/>
  <c r="H1078" i="4"/>
  <c r="I1078" i="4"/>
  <c r="J1078" i="4"/>
  <c r="J1068" i="4"/>
  <c r="H1068" i="4"/>
  <c r="I1068" i="4"/>
  <c r="G1048" i="4"/>
  <c r="H1048" i="4"/>
  <c r="I1048" i="4"/>
  <c r="J1048" i="4"/>
  <c r="G1036" i="4"/>
  <c r="H1036" i="4"/>
  <c r="I1036" i="4"/>
  <c r="J1036" i="4"/>
  <c r="G1027" i="4"/>
  <c r="J1027" i="4"/>
  <c r="H1027" i="4"/>
  <c r="I1027" i="4"/>
  <c r="G1016" i="4"/>
  <c r="H1016" i="4"/>
  <c r="I1016" i="4"/>
  <c r="J1016" i="4"/>
  <c r="G1005" i="4"/>
  <c r="H1005" i="4"/>
  <c r="I1005" i="4"/>
  <c r="J1005" i="4"/>
  <c r="G995" i="4"/>
  <c r="J995" i="4"/>
  <c r="I995" i="4"/>
  <c r="H995" i="4"/>
  <c r="H985" i="4"/>
  <c r="I985" i="4"/>
  <c r="J985" i="4"/>
  <c r="G974" i="4"/>
  <c r="H974" i="4"/>
  <c r="I974" i="4"/>
  <c r="J974" i="4"/>
  <c r="G964" i="4"/>
  <c r="H964" i="4"/>
  <c r="I964" i="4"/>
  <c r="J964" i="4"/>
  <c r="G955" i="4"/>
  <c r="J955" i="4"/>
  <c r="H955" i="4"/>
  <c r="I955" i="4"/>
  <c r="G945" i="4"/>
  <c r="H945" i="4"/>
  <c r="I945" i="4"/>
  <c r="J945" i="4"/>
  <c r="H936" i="4"/>
  <c r="I936" i="4"/>
  <c r="J936" i="4"/>
  <c r="H920" i="4"/>
  <c r="I920" i="4"/>
  <c r="J920" i="4"/>
  <c r="G904" i="4"/>
  <c r="H904" i="4"/>
  <c r="I904" i="4"/>
  <c r="J904" i="4"/>
  <c r="H889" i="4"/>
  <c r="I889" i="4"/>
  <c r="J889" i="4"/>
  <c r="H882" i="4"/>
  <c r="I882" i="4"/>
  <c r="J882" i="4"/>
  <c r="G874" i="4"/>
  <c r="H874" i="4"/>
  <c r="I874" i="4"/>
  <c r="J874" i="4"/>
  <c r="G866" i="4"/>
  <c r="H866" i="4"/>
  <c r="I866" i="4"/>
  <c r="J866" i="4"/>
  <c r="J859" i="4"/>
  <c r="H859" i="4"/>
  <c r="I859" i="4"/>
  <c r="G851" i="4"/>
  <c r="J851" i="4"/>
  <c r="H851" i="4"/>
  <c r="I851" i="4"/>
  <c r="H829" i="4"/>
  <c r="I829" i="4"/>
  <c r="J829" i="4"/>
  <c r="H822" i="4"/>
  <c r="I822" i="4"/>
  <c r="J822" i="4"/>
  <c r="H792" i="4"/>
  <c r="I792" i="4"/>
  <c r="J792" i="4"/>
  <c r="G784" i="4"/>
  <c r="H784" i="4"/>
  <c r="I784" i="4"/>
  <c r="J784" i="4"/>
  <c r="G754" i="4"/>
  <c r="H754" i="4"/>
  <c r="I754" i="4"/>
  <c r="J754" i="4"/>
  <c r="H747" i="4"/>
  <c r="I747" i="4"/>
  <c r="J747" i="4"/>
  <c r="H740" i="4"/>
  <c r="I740" i="4"/>
  <c r="J740" i="4"/>
  <c r="H720" i="4"/>
  <c r="I720" i="4"/>
  <c r="J720" i="4"/>
  <c r="H706" i="4"/>
  <c r="I706" i="4"/>
  <c r="J706" i="4"/>
  <c r="G706" i="4"/>
  <c r="H693" i="4"/>
  <c r="I693" i="4"/>
  <c r="J693" i="4"/>
  <c r="H679" i="4"/>
  <c r="I679" i="4"/>
  <c r="J679" i="4"/>
  <c r="G679" i="4"/>
  <c r="H672" i="4"/>
  <c r="I672" i="4"/>
  <c r="J672" i="4"/>
  <c r="H665" i="4"/>
  <c r="I665" i="4"/>
  <c r="J665" i="4"/>
  <c r="H658" i="4"/>
  <c r="I658" i="4"/>
  <c r="J658" i="4"/>
  <c r="H651" i="4"/>
  <c r="I651" i="4"/>
  <c r="J651" i="4"/>
  <c r="H643" i="4"/>
  <c r="I643" i="4"/>
  <c r="J643" i="4"/>
  <c r="G643" i="4"/>
  <c r="H635" i="4"/>
  <c r="I635" i="4"/>
  <c r="J635" i="4"/>
  <c r="I604" i="4"/>
  <c r="J604" i="4"/>
  <c r="H604" i="4"/>
  <c r="G604" i="4"/>
  <c r="G596" i="4"/>
  <c r="H596" i="4"/>
  <c r="I596" i="4"/>
  <c r="J596" i="4"/>
  <c r="H558" i="4"/>
  <c r="I558" i="4"/>
  <c r="J558" i="4"/>
  <c r="G558" i="4"/>
  <c r="H550" i="4"/>
  <c r="I550" i="4"/>
  <c r="J550" i="4"/>
  <c r="H519" i="4"/>
  <c r="I519" i="4"/>
  <c r="J519" i="4"/>
  <c r="G519" i="4"/>
  <c r="G439" i="4"/>
  <c r="H439" i="4"/>
  <c r="I439" i="4"/>
  <c r="J439" i="4"/>
  <c r="G418" i="4"/>
  <c r="H418" i="4"/>
  <c r="I418" i="4"/>
  <c r="J418" i="4"/>
  <c r="G350" i="4"/>
  <c r="H350" i="4"/>
  <c r="I350" i="4"/>
  <c r="J350" i="4"/>
  <c r="G294" i="4"/>
  <c r="H294" i="4"/>
  <c r="I294" i="4"/>
  <c r="J294" i="4"/>
  <c r="G196" i="4"/>
  <c r="H196" i="4"/>
  <c r="I196" i="4"/>
  <c r="J196" i="4"/>
  <c r="H49" i="4"/>
  <c r="I49" i="4"/>
  <c r="J49" i="4"/>
  <c r="G49" i="4"/>
  <c r="J2231" i="4"/>
  <c r="H2231" i="4"/>
  <c r="G2151" i="4"/>
  <c r="H2151" i="4"/>
  <c r="I2151" i="4"/>
  <c r="J2151" i="4"/>
  <c r="H1993" i="4"/>
  <c r="I1993" i="4"/>
  <c r="J1993" i="4"/>
  <c r="G1856" i="4"/>
  <c r="I1856" i="4"/>
  <c r="J1856" i="4"/>
  <c r="H1856" i="4"/>
  <c r="G1640" i="4"/>
  <c r="I1640" i="4"/>
  <c r="J1640" i="4"/>
  <c r="H1640" i="4"/>
  <c r="G1520" i="4"/>
  <c r="J1520" i="4"/>
  <c r="I1520" i="4"/>
  <c r="H1520" i="4"/>
  <c r="G1415" i="4"/>
  <c r="H1415" i="4"/>
  <c r="I1415" i="4"/>
  <c r="J1415" i="4"/>
  <c r="G1343" i="4"/>
  <c r="H1343" i="4"/>
  <c r="I1343" i="4"/>
  <c r="J1343" i="4"/>
  <c r="G1274" i="4"/>
  <c r="H1274" i="4"/>
  <c r="I1274" i="4"/>
  <c r="J1274" i="4"/>
  <c r="G1198" i="4"/>
  <c r="H1198" i="4"/>
  <c r="I1198" i="4"/>
  <c r="J1198" i="4"/>
  <c r="J1104" i="4"/>
  <c r="H1104" i="4"/>
  <c r="I1104" i="4"/>
  <c r="H1021" i="4"/>
  <c r="I1021" i="4"/>
  <c r="J1021" i="4"/>
  <c r="G892" i="4"/>
  <c r="H892" i="4"/>
  <c r="I892" i="4"/>
  <c r="J892" i="4"/>
  <c r="J847" i="4"/>
  <c r="H847" i="4"/>
  <c r="I847" i="4"/>
  <c r="H780" i="4"/>
  <c r="I780" i="4"/>
  <c r="J780" i="4"/>
  <c r="G668" i="4"/>
  <c r="H668" i="4"/>
  <c r="I668" i="4"/>
  <c r="J668" i="4"/>
  <c r="J2291" i="4"/>
  <c r="H2291" i="4"/>
  <c r="G2283" i="4"/>
  <c r="J2283" i="4"/>
  <c r="H2283" i="4"/>
  <c r="J2275" i="4"/>
  <c r="H2275" i="4"/>
  <c r="J2267" i="4"/>
  <c r="H2267" i="4"/>
  <c r="G2259" i="4"/>
  <c r="J2259" i="4"/>
  <c r="H2259" i="4"/>
  <c r="J2251" i="4"/>
  <c r="H2251" i="4"/>
  <c r="J2243" i="4"/>
  <c r="H2243" i="4"/>
  <c r="G2235" i="4"/>
  <c r="J2235" i="4"/>
  <c r="H2235" i="4"/>
  <c r="J2227" i="4"/>
  <c r="H2227" i="4"/>
  <c r="J2219" i="4"/>
  <c r="H2219" i="4"/>
  <c r="G2211" i="4"/>
  <c r="J2211" i="4"/>
  <c r="H2211" i="4"/>
  <c r="H2203" i="4"/>
  <c r="I2203" i="4"/>
  <c r="J2203" i="4"/>
  <c r="H2195" i="4"/>
  <c r="I2195" i="4"/>
  <c r="J2195" i="4"/>
  <c r="G2187" i="4"/>
  <c r="H2187" i="4"/>
  <c r="I2187" i="4"/>
  <c r="J2187" i="4"/>
  <c r="H2179" i="4"/>
  <c r="I2179" i="4"/>
  <c r="J2179" i="4"/>
  <c r="H2171" i="4"/>
  <c r="I2171" i="4"/>
  <c r="J2171" i="4"/>
  <c r="G2163" i="4"/>
  <c r="H2163" i="4"/>
  <c r="I2163" i="4"/>
  <c r="J2163" i="4"/>
  <c r="H2155" i="4"/>
  <c r="I2155" i="4"/>
  <c r="J2155" i="4"/>
  <c r="H2147" i="4"/>
  <c r="I2147" i="4"/>
  <c r="J2147" i="4"/>
  <c r="G2139" i="4"/>
  <c r="H2139" i="4"/>
  <c r="I2139" i="4"/>
  <c r="J2139" i="4"/>
  <c r="H2131" i="4"/>
  <c r="I2131" i="4"/>
  <c r="J2131" i="4"/>
  <c r="H2123" i="4"/>
  <c r="I2123" i="4"/>
  <c r="J2123" i="4"/>
  <c r="G2115" i="4"/>
  <c r="H2115" i="4"/>
  <c r="I2115" i="4"/>
  <c r="J2115" i="4"/>
  <c r="H2107" i="4"/>
  <c r="I2107" i="4"/>
  <c r="J2107" i="4"/>
  <c r="H2099" i="4"/>
  <c r="I2099" i="4"/>
  <c r="J2099" i="4"/>
  <c r="G2091" i="4"/>
  <c r="H2091" i="4"/>
  <c r="I2091" i="4"/>
  <c r="J2091" i="4"/>
  <c r="H2083" i="4"/>
  <c r="I2083" i="4"/>
  <c r="J2083" i="4"/>
  <c r="G2054" i="4"/>
  <c r="J2054" i="4"/>
  <c r="I2054" i="4"/>
  <c r="H2054" i="4"/>
  <c r="H2047" i="4"/>
  <c r="I2047" i="4"/>
  <c r="J2047" i="4"/>
  <c r="G2018" i="4"/>
  <c r="J2018" i="4"/>
  <c r="I2018" i="4"/>
  <c r="H2018" i="4"/>
  <c r="H2011" i="4"/>
  <c r="I2011" i="4"/>
  <c r="J2011" i="4"/>
  <c r="G1982" i="4"/>
  <c r="J1982" i="4"/>
  <c r="I1982" i="4"/>
  <c r="H1982" i="4"/>
  <c r="H1975" i="4"/>
  <c r="I1975" i="4"/>
  <c r="J1975" i="4"/>
  <c r="G1946" i="4"/>
  <c r="J1946" i="4"/>
  <c r="I1946" i="4"/>
  <c r="H1946" i="4"/>
  <c r="H1939" i="4"/>
  <c r="I1939" i="4"/>
  <c r="J1939" i="4"/>
  <c r="G1910" i="4"/>
  <c r="J1910" i="4"/>
  <c r="I1910" i="4"/>
  <c r="H1910" i="4"/>
  <c r="H1903" i="4"/>
  <c r="I1903" i="4"/>
  <c r="J1903" i="4"/>
  <c r="G1874" i="4"/>
  <c r="H1874" i="4"/>
  <c r="J1874" i="4"/>
  <c r="I1874" i="4"/>
  <c r="J1867" i="4"/>
  <c r="I1867" i="4"/>
  <c r="H1867" i="4"/>
  <c r="G1838" i="4"/>
  <c r="H1838" i="4"/>
  <c r="I1838" i="4"/>
  <c r="J1838" i="4"/>
  <c r="I1831" i="4"/>
  <c r="J1831" i="4"/>
  <c r="H1831" i="4"/>
  <c r="G1802" i="4"/>
  <c r="H1802" i="4"/>
  <c r="I1802" i="4"/>
  <c r="J1802" i="4"/>
  <c r="I1795" i="4"/>
  <c r="J1795" i="4"/>
  <c r="H1795" i="4"/>
  <c r="G1766" i="4"/>
  <c r="H1766" i="4"/>
  <c r="I1766" i="4"/>
  <c r="J1766" i="4"/>
  <c r="I1759" i="4"/>
  <c r="J1759" i="4"/>
  <c r="H1759" i="4"/>
  <c r="G1730" i="4"/>
  <c r="H1730" i="4"/>
  <c r="I1730" i="4"/>
  <c r="J1730" i="4"/>
  <c r="G1712" i="4"/>
  <c r="I1712" i="4"/>
  <c r="J1712" i="4"/>
  <c r="H1712" i="4"/>
  <c r="I1704" i="4"/>
  <c r="J1704" i="4"/>
  <c r="H1704" i="4"/>
  <c r="G1695" i="4"/>
  <c r="H1695" i="4"/>
  <c r="I1695" i="4"/>
  <c r="J1695" i="4"/>
  <c r="G1670" i="4"/>
  <c r="H1670" i="4"/>
  <c r="I1670" i="4"/>
  <c r="J1670" i="4"/>
  <c r="G1653" i="4"/>
  <c r="H1653" i="4"/>
  <c r="I1653" i="4"/>
  <c r="J1653" i="4"/>
  <c r="H1645" i="4"/>
  <c r="I1645" i="4"/>
  <c r="J1645" i="4"/>
  <c r="G1636" i="4"/>
  <c r="I1636" i="4"/>
  <c r="J1636" i="4"/>
  <c r="H1636" i="4"/>
  <c r="H1627" i="4"/>
  <c r="I1627" i="4"/>
  <c r="J1627" i="4"/>
  <c r="H1619" i="4"/>
  <c r="I1619" i="4"/>
  <c r="J1619" i="4"/>
  <c r="H1611" i="4"/>
  <c r="I1611" i="4"/>
  <c r="J1611" i="4"/>
  <c r="H1602" i="4"/>
  <c r="I1602" i="4"/>
  <c r="J1602" i="4"/>
  <c r="G1586" i="4"/>
  <c r="H1586" i="4"/>
  <c r="I1586" i="4"/>
  <c r="J1586" i="4"/>
  <c r="G1576" i="4"/>
  <c r="J1576" i="4"/>
  <c r="H1576" i="4"/>
  <c r="I1576" i="4"/>
  <c r="H1551" i="4"/>
  <c r="I1551" i="4"/>
  <c r="J1551" i="4"/>
  <c r="H1542" i="4"/>
  <c r="I1542" i="4"/>
  <c r="J1542" i="4"/>
  <c r="G1533" i="4"/>
  <c r="H1533" i="4"/>
  <c r="I1533" i="4"/>
  <c r="J1533" i="4"/>
  <c r="G1516" i="4"/>
  <c r="J1516" i="4"/>
  <c r="I1516" i="4"/>
  <c r="H1516" i="4"/>
  <c r="G1508" i="4"/>
  <c r="J1508" i="4"/>
  <c r="I1508" i="4"/>
  <c r="H1508" i="4"/>
  <c r="J1492" i="4"/>
  <c r="I1492" i="4"/>
  <c r="H1492" i="4"/>
  <c r="H1485" i="4"/>
  <c r="I1485" i="4"/>
  <c r="J1485" i="4"/>
  <c r="H1463" i="4"/>
  <c r="I1463" i="4"/>
  <c r="J1463" i="4"/>
  <c r="H1449" i="4"/>
  <c r="I1449" i="4"/>
  <c r="J1449" i="4"/>
  <c r="G1433" i="4"/>
  <c r="H1433" i="4"/>
  <c r="I1433" i="4"/>
  <c r="J1433" i="4"/>
  <c r="H1419" i="4"/>
  <c r="I1419" i="4"/>
  <c r="J1419" i="4"/>
  <c r="H1405" i="4"/>
  <c r="I1405" i="4"/>
  <c r="J1405" i="4"/>
  <c r="H1398" i="4"/>
  <c r="I1398" i="4"/>
  <c r="J1398" i="4"/>
  <c r="H1377" i="4"/>
  <c r="I1377" i="4"/>
  <c r="J1377" i="4"/>
  <c r="G1361" i="4"/>
  <c r="H1361" i="4"/>
  <c r="I1361" i="4"/>
  <c r="J1361" i="4"/>
  <c r="H1347" i="4"/>
  <c r="I1347" i="4"/>
  <c r="J1347" i="4"/>
  <c r="H1333" i="4"/>
  <c r="I1333" i="4"/>
  <c r="J1333" i="4"/>
  <c r="H1326" i="4"/>
  <c r="I1326" i="4"/>
  <c r="J1326" i="4"/>
  <c r="H1319" i="4"/>
  <c r="I1319" i="4"/>
  <c r="J1319" i="4"/>
  <c r="J1312" i="4"/>
  <c r="I1312" i="4"/>
  <c r="H1312" i="4"/>
  <c r="G1298" i="4"/>
  <c r="H1298" i="4"/>
  <c r="I1298" i="4"/>
  <c r="J1298" i="4"/>
  <c r="H1291" i="4"/>
  <c r="I1291" i="4"/>
  <c r="J1291" i="4"/>
  <c r="H1271" i="4"/>
  <c r="I1271" i="4"/>
  <c r="J1271" i="4"/>
  <c r="H1258" i="4"/>
  <c r="I1258" i="4"/>
  <c r="J1258" i="4"/>
  <c r="H1251" i="4"/>
  <c r="I1251" i="4"/>
  <c r="J1251" i="4"/>
  <c r="G1243" i="4"/>
  <c r="H1243" i="4"/>
  <c r="I1243" i="4"/>
  <c r="J1243" i="4"/>
  <c r="H1230" i="4"/>
  <c r="I1230" i="4"/>
  <c r="J1230" i="4"/>
  <c r="G1223" i="4"/>
  <c r="H1223" i="4"/>
  <c r="I1223" i="4"/>
  <c r="J1223" i="4"/>
  <c r="G1213" i="4"/>
  <c r="H1213" i="4"/>
  <c r="I1213" i="4"/>
  <c r="J1213" i="4"/>
  <c r="G1203" i="4"/>
  <c r="H1203" i="4"/>
  <c r="I1203" i="4"/>
  <c r="J1203" i="4"/>
  <c r="G1193" i="4"/>
  <c r="H1193" i="4"/>
  <c r="I1193" i="4"/>
  <c r="J1193" i="4"/>
  <c r="G1181" i="4"/>
  <c r="H1181" i="4"/>
  <c r="I1181" i="4"/>
  <c r="J1181" i="4"/>
  <c r="J1172" i="4"/>
  <c r="H1172" i="4"/>
  <c r="I1172" i="4"/>
  <c r="G1151" i="4"/>
  <c r="H1151" i="4"/>
  <c r="I1151" i="4"/>
  <c r="J1151" i="4"/>
  <c r="G1130" i="4"/>
  <c r="H1130" i="4"/>
  <c r="I1130" i="4"/>
  <c r="J1130" i="4"/>
  <c r="G1120" i="4"/>
  <c r="J1120" i="4"/>
  <c r="H1120" i="4"/>
  <c r="I1120" i="4"/>
  <c r="G1108" i="4"/>
  <c r="J1108" i="4"/>
  <c r="H1108" i="4"/>
  <c r="I1108" i="4"/>
  <c r="G1099" i="4"/>
  <c r="H1099" i="4"/>
  <c r="J1099" i="4"/>
  <c r="I1099" i="4"/>
  <c r="G1088" i="4"/>
  <c r="J1088" i="4"/>
  <c r="H1088" i="4"/>
  <c r="I1088" i="4"/>
  <c r="G1077" i="4"/>
  <c r="H1077" i="4"/>
  <c r="I1077" i="4"/>
  <c r="J1077" i="4"/>
  <c r="G1067" i="4"/>
  <c r="H1067" i="4"/>
  <c r="I1067" i="4"/>
  <c r="J1067" i="4"/>
  <c r="H1057" i="4"/>
  <c r="I1057" i="4"/>
  <c r="J1057" i="4"/>
  <c r="G1047" i="4"/>
  <c r="H1047" i="4"/>
  <c r="I1047" i="4"/>
  <c r="J1047" i="4"/>
  <c r="G1026" i="4"/>
  <c r="H1026" i="4"/>
  <c r="I1026" i="4"/>
  <c r="J1026" i="4"/>
  <c r="G1015" i="4"/>
  <c r="J1015" i="4"/>
  <c r="H1015" i="4"/>
  <c r="I1015" i="4"/>
  <c r="G1004" i="4"/>
  <c r="H1004" i="4"/>
  <c r="I1004" i="4"/>
  <c r="J1004" i="4"/>
  <c r="G994" i="4"/>
  <c r="H994" i="4"/>
  <c r="I994" i="4"/>
  <c r="J994" i="4"/>
  <c r="G984" i="4"/>
  <c r="H984" i="4"/>
  <c r="I984" i="4"/>
  <c r="J984" i="4"/>
  <c r="G973" i="4"/>
  <c r="H973" i="4"/>
  <c r="I973" i="4"/>
  <c r="J973" i="4"/>
  <c r="G944" i="4"/>
  <c r="H944" i="4"/>
  <c r="I944" i="4"/>
  <c r="J944" i="4"/>
  <c r="G935" i="4"/>
  <c r="J935" i="4"/>
  <c r="H935" i="4"/>
  <c r="I935" i="4"/>
  <c r="J927" i="4"/>
  <c r="H927" i="4"/>
  <c r="I927" i="4"/>
  <c r="H912" i="4"/>
  <c r="I912" i="4"/>
  <c r="J912" i="4"/>
  <c r="H896" i="4"/>
  <c r="I896" i="4"/>
  <c r="J896" i="4"/>
  <c r="G881" i="4"/>
  <c r="H881" i="4"/>
  <c r="I881" i="4"/>
  <c r="J881" i="4"/>
  <c r="G850" i="4"/>
  <c r="H850" i="4"/>
  <c r="I850" i="4"/>
  <c r="J850" i="4"/>
  <c r="J843" i="4"/>
  <c r="H843" i="4"/>
  <c r="I843" i="4"/>
  <c r="H836" i="4"/>
  <c r="I836" i="4"/>
  <c r="J836" i="4"/>
  <c r="G821" i="4"/>
  <c r="H821" i="4"/>
  <c r="I821" i="4"/>
  <c r="J821" i="4"/>
  <c r="H813" i="4"/>
  <c r="I813" i="4"/>
  <c r="J813" i="4"/>
  <c r="H806" i="4"/>
  <c r="I806" i="4"/>
  <c r="J806" i="4"/>
  <c r="H799" i="4"/>
  <c r="I799" i="4"/>
  <c r="J799" i="4"/>
  <c r="G791" i="4"/>
  <c r="H791" i="4"/>
  <c r="I791" i="4"/>
  <c r="J791" i="4"/>
  <c r="H776" i="4"/>
  <c r="I776" i="4"/>
  <c r="J776" i="4"/>
  <c r="H769" i="4"/>
  <c r="I769" i="4"/>
  <c r="J769" i="4"/>
  <c r="H762" i="4"/>
  <c r="I762" i="4"/>
  <c r="J762" i="4"/>
  <c r="G746" i="4"/>
  <c r="I746" i="4"/>
  <c r="J746" i="4"/>
  <c r="H746" i="4"/>
  <c r="H719" i="4"/>
  <c r="I719" i="4"/>
  <c r="J719" i="4"/>
  <c r="G719" i="4"/>
  <c r="G712" i="4"/>
  <c r="H712" i="4"/>
  <c r="I712" i="4"/>
  <c r="J712" i="4"/>
  <c r="H699" i="4"/>
  <c r="I699" i="4"/>
  <c r="J699" i="4"/>
  <c r="H686" i="4"/>
  <c r="I686" i="4"/>
  <c r="J686" i="4"/>
  <c r="H642" i="4"/>
  <c r="I642" i="4"/>
  <c r="J642" i="4"/>
  <c r="G642" i="4"/>
  <c r="H603" i="4"/>
  <c r="I603" i="4"/>
  <c r="J603" i="4"/>
  <c r="G603" i="4"/>
  <c r="I573" i="4"/>
  <c r="J573" i="4"/>
  <c r="H573" i="4"/>
  <c r="G573" i="4"/>
  <c r="I557" i="4"/>
  <c r="J557" i="4"/>
  <c r="H557" i="4"/>
  <c r="G557" i="4"/>
  <c r="G458" i="4"/>
  <c r="H458" i="4"/>
  <c r="I458" i="4"/>
  <c r="J458" i="4"/>
  <c r="G449" i="4"/>
  <c r="I449" i="4"/>
  <c r="J449" i="4"/>
  <c r="H449" i="4"/>
  <c r="G438" i="4"/>
  <c r="H438" i="4"/>
  <c r="I438" i="4"/>
  <c r="J438" i="4"/>
  <c r="G382" i="4"/>
  <c r="H382" i="4"/>
  <c r="I382" i="4"/>
  <c r="J382" i="4"/>
  <c r="G370" i="4"/>
  <c r="H370" i="4"/>
  <c r="I370" i="4"/>
  <c r="J370" i="4"/>
  <c r="H111" i="4"/>
  <c r="I111" i="4"/>
  <c r="J111" i="4"/>
  <c r="G111" i="4"/>
  <c r="I2255" i="4"/>
  <c r="I2205" i="4"/>
  <c r="H1756" i="4"/>
  <c r="G2223" i="4"/>
  <c r="J2223" i="4"/>
  <c r="H2223" i="4"/>
  <c r="H2143" i="4"/>
  <c r="I2143" i="4"/>
  <c r="J2143" i="4"/>
  <c r="G1892" i="4"/>
  <c r="I1892" i="4"/>
  <c r="J1892" i="4"/>
  <c r="H1892" i="4"/>
  <c r="G1784" i="4"/>
  <c r="I1784" i="4"/>
  <c r="J1784" i="4"/>
  <c r="H1784" i="4"/>
  <c r="G1581" i="4"/>
  <c r="H1581" i="4"/>
  <c r="I1581" i="4"/>
  <c r="J1581" i="4"/>
  <c r="G2282" i="4"/>
  <c r="H2282" i="4"/>
  <c r="I2282" i="4"/>
  <c r="J2282" i="4"/>
  <c r="G2274" i="4"/>
  <c r="H2274" i="4"/>
  <c r="I2274" i="4"/>
  <c r="J2274" i="4"/>
  <c r="G2258" i="4"/>
  <c r="H2258" i="4"/>
  <c r="I2258" i="4"/>
  <c r="J2258" i="4"/>
  <c r="G2250" i="4"/>
  <c r="H2250" i="4"/>
  <c r="I2250" i="4"/>
  <c r="J2250" i="4"/>
  <c r="G2234" i="4"/>
  <c r="H2234" i="4"/>
  <c r="I2234" i="4"/>
  <c r="J2234" i="4"/>
  <c r="G2226" i="4"/>
  <c r="H2226" i="4"/>
  <c r="I2226" i="4"/>
  <c r="J2226" i="4"/>
  <c r="G2210" i="4"/>
  <c r="H2210" i="4"/>
  <c r="I2210" i="4"/>
  <c r="J2210" i="4"/>
  <c r="G2202" i="4"/>
  <c r="H2202" i="4"/>
  <c r="I2202" i="4"/>
  <c r="J2202" i="4"/>
  <c r="G2186" i="4"/>
  <c r="H2186" i="4"/>
  <c r="I2186" i="4"/>
  <c r="J2186" i="4"/>
  <c r="G2178" i="4"/>
  <c r="J2178" i="4"/>
  <c r="H2178" i="4"/>
  <c r="I2178" i="4"/>
  <c r="G2162" i="4"/>
  <c r="J2162" i="4"/>
  <c r="I2162" i="4"/>
  <c r="H2162" i="4"/>
  <c r="G2154" i="4"/>
  <c r="J2154" i="4"/>
  <c r="I2154" i="4"/>
  <c r="H2154" i="4"/>
  <c r="G2138" i="4"/>
  <c r="J2138" i="4"/>
  <c r="I2138" i="4"/>
  <c r="H2138" i="4"/>
  <c r="G2130" i="4"/>
  <c r="J2130" i="4"/>
  <c r="I2130" i="4"/>
  <c r="G2114" i="4"/>
  <c r="J2114" i="4"/>
  <c r="I2114" i="4"/>
  <c r="H2114" i="4"/>
  <c r="G2106" i="4"/>
  <c r="J2106" i="4"/>
  <c r="I2106" i="4"/>
  <c r="H2106" i="4"/>
  <c r="G2090" i="4"/>
  <c r="J2090" i="4"/>
  <c r="I2090" i="4"/>
  <c r="H2090" i="4"/>
  <c r="G2082" i="4"/>
  <c r="J2082" i="4"/>
  <c r="I2082" i="4"/>
  <c r="H2075" i="4"/>
  <c r="I2075" i="4"/>
  <c r="J2075" i="4"/>
  <c r="H2068" i="4"/>
  <c r="I2068" i="4"/>
  <c r="J2068" i="4"/>
  <c r="H2061" i="4"/>
  <c r="I2061" i="4"/>
  <c r="J2061" i="4"/>
  <c r="G2046" i="4"/>
  <c r="J2046" i="4"/>
  <c r="I2046" i="4"/>
  <c r="H2046" i="4"/>
  <c r="H2039" i="4"/>
  <c r="I2039" i="4"/>
  <c r="J2039" i="4"/>
  <c r="H2032" i="4"/>
  <c r="I2032" i="4"/>
  <c r="J2032" i="4"/>
  <c r="H2025" i="4"/>
  <c r="I2025" i="4"/>
  <c r="J2025" i="4"/>
  <c r="G2010" i="4"/>
  <c r="J2010" i="4"/>
  <c r="I2010" i="4"/>
  <c r="H2010" i="4"/>
  <c r="H2003" i="4"/>
  <c r="I2003" i="4"/>
  <c r="J2003" i="4"/>
  <c r="H1996" i="4"/>
  <c r="I1996" i="4"/>
  <c r="J1996" i="4"/>
  <c r="H1989" i="4"/>
  <c r="I1989" i="4"/>
  <c r="J1989" i="4"/>
  <c r="G1974" i="4"/>
  <c r="J1974" i="4"/>
  <c r="I1974" i="4"/>
  <c r="H1974" i="4"/>
  <c r="H1967" i="4"/>
  <c r="I1967" i="4"/>
  <c r="J1967" i="4"/>
  <c r="H1960" i="4"/>
  <c r="I1960" i="4"/>
  <c r="J1960" i="4"/>
  <c r="H1953" i="4"/>
  <c r="I1953" i="4"/>
  <c r="J1953" i="4"/>
  <c r="G1938" i="4"/>
  <c r="J1938" i="4"/>
  <c r="I1938" i="4"/>
  <c r="H1931" i="4"/>
  <c r="I1931" i="4"/>
  <c r="J1931" i="4"/>
  <c r="H1924" i="4"/>
  <c r="I1924" i="4"/>
  <c r="J1924" i="4"/>
  <c r="H1917" i="4"/>
  <c r="I1917" i="4"/>
  <c r="J1917" i="4"/>
  <c r="G1902" i="4"/>
  <c r="J1902" i="4"/>
  <c r="I1902" i="4"/>
  <c r="H1902" i="4"/>
  <c r="I1895" i="4"/>
  <c r="J1895" i="4"/>
  <c r="H1895" i="4"/>
  <c r="I1888" i="4"/>
  <c r="J1888" i="4"/>
  <c r="H1888" i="4"/>
  <c r="H1881" i="4"/>
  <c r="I1881" i="4"/>
  <c r="J1881" i="4"/>
  <c r="G1866" i="4"/>
  <c r="H1866" i="4"/>
  <c r="I1866" i="4"/>
  <c r="J1866" i="4"/>
  <c r="H1859" i="4"/>
  <c r="I1859" i="4"/>
  <c r="J1859" i="4"/>
  <c r="I1852" i="4"/>
  <c r="J1852" i="4"/>
  <c r="H1852" i="4"/>
  <c r="H1845" i="4"/>
  <c r="I1845" i="4"/>
  <c r="J1845" i="4"/>
  <c r="G1830" i="4"/>
  <c r="H1830" i="4"/>
  <c r="I1830" i="4"/>
  <c r="J1830" i="4"/>
  <c r="H1823" i="4"/>
  <c r="I1823" i="4"/>
  <c r="J1823" i="4"/>
  <c r="I1816" i="4"/>
  <c r="J1816" i="4"/>
  <c r="H1816" i="4"/>
  <c r="H1809" i="4"/>
  <c r="I1809" i="4"/>
  <c r="J1809" i="4"/>
  <c r="G1794" i="4"/>
  <c r="H1794" i="4"/>
  <c r="I1794" i="4"/>
  <c r="J1794" i="4"/>
  <c r="H1787" i="4"/>
  <c r="I1787" i="4"/>
  <c r="J1787" i="4"/>
  <c r="I1780" i="4"/>
  <c r="J1780" i="4"/>
  <c r="H1780" i="4"/>
  <c r="H1773" i="4"/>
  <c r="I1773" i="4"/>
  <c r="J1773" i="4"/>
  <c r="G1758" i="4"/>
  <c r="H1758" i="4"/>
  <c r="I1758" i="4"/>
  <c r="J1758" i="4"/>
  <c r="H1751" i="4"/>
  <c r="I1751" i="4"/>
  <c r="J1751" i="4"/>
  <c r="I1744" i="4"/>
  <c r="J1744" i="4"/>
  <c r="H1744" i="4"/>
  <c r="H1737" i="4"/>
  <c r="I1737" i="4"/>
  <c r="J1737" i="4"/>
  <c r="G1729" i="4"/>
  <c r="H1729" i="4"/>
  <c r="I1729" i="4"/>
  <c r="J1729" i="4"/>
  <c r="I1720" i="4"/>
  <c r="J1720" i="4"/>
  <c r="H1720" i="4"/>
  <c r="G1703" i="4"/>
  <c r="H1703" i="4"/>
  <c r="I1703" i="4"/>
  <c r="J1703" i="4"/>
  <c r="G1694" i="4"/>
  <c r="H1694" i="4"/>
  <c r="I1694" i="4"/>
  <c r="J1694" i="4"/>
  <c r="H1686" i="4"/>
  <c r="I1686" i="4"/>
  <c r="J1686" i="4"/>
  <c r="H1678" i="4"/>
  <c r="I1678" i="4"/>
  <c r="J1678" i="4"/>
  <c r="G1669" i="4"/>
  <c r="H1669" i="4"/>
  <c r="I1669" i="4"/>
  <c r="J1669" i="4"/>
  <c r="H1661" i="4"/>
  <c r="I1661" i="4"/>
  <c r="J1661" i="4"/>
  <c r="G1652" i="4"/>
  <c r="I1652" i="4"/>
  <c r="J1652" i="4"/>
  <c r="H1652" i="4"/>
  <c r="G1644" i="4"/>
  <c r="I1644" i="4"/>
  <c r="J1644" i="4"/>
  <c r="H1644" i="4"/>
  <c r="G1618" i="4"/>
  <c r="H1618" i="4"/>
  <c r="I1618" i="4"/>
  <c r="J1618" i="4"/>
  <c r="G1610" i="4"/>
  <c r="H1610" i="4"/>
  <c r="I1610" i="4"/>
  <c r="J1610" i="4"/>
  <c r="H1593" i="4"/>
  <c r="I1593" i="4"/>
  <c r="J1593" i="4"/>
  <c r="G1585" i="4"/>
  <c r="H1585" i="4"/>
  <c r="I1585" i="4"/>
  <c r="J1585" i="4"/>
  <c r="I1567" i="4"/>
  <c r="J1567" i="4"/>
  <c r="H1567" i="4"/>
  <c r="H1559" i="4"/>
  <c r="I1559" i="4"/>
  <c r="J1559" i="4"/>
  <c r="G1550" i="4"/>
  <c r="H1550" i="4"/>
  <c r="I1550" i="4"/>
  <c r="J1550" i="4"/>
  <c r="G1541" i="4"/>
  <c r="H1541" i="4"/>
  <c r="I1541" i="4"/>
  <c r="J1541" i="4"/>
  <c r="G1532" i="4"/>
  <c r="J1532" i="4"/>
  <c r="H1532" i="4"/>
  <c r="I1532" i="4"/>
  <c r="J1524" i="4"/>
  <c r="I1524" i="4"/>
  <c r="H1524" i="4"/>
  <c r="G1507" i="4"/>
  <c r="H1507" i="4"/>
  <c r="I1507" i="4"/>
  <c r="J1507" i="4"/>
  <c r="H1499" i="4"/>
  <c r="I1499" i="4"/>
  <c r="J1499" i="4"/>
  <c r="G1484" i="4"/>
  <c r="J1484" i="4"/>
  <c r="I1484" i="4"/>
  <c r="H1484" i="4"/>
  <c r="H1477" i="4"/>
  <c r="I1477" i="4"/>
  <c r="J1477" i="4"/>
  <c r="H1470" i="4"/>
  <c r="I1470" i="4"/>
  <c r="J1470" i="4"/>
  <c r="H1455" i="4"/>
  <c r="I1455" i="4"/>
  <c r="J1455" i="4"/>
  <c r="G1448" i="4"/>
  <c r="J1448" i="4"/>
  <c r="I1448" i="4"/>
  <c r="H1448" i="4"/>
  <c r="J1440" i="4"/>
  <c r="I1440" i="4"/>
  <c r="H1440" i="4"/>
  <c r="H1426" i="4"/>
  <c r="I1426" i="4"/>
  <c r="J1426" i="4"/>
  <c r="G1418" i="4"/>
  <c r="H1418" i="4"/>
  <c r="I1418" i="4"/>
  <c r="J1418" i="4"/>
  <c r="H1411" i="4"/>
  <c r="I1411" i="4"/>
  <c r="J1411" i="4"/>
  <c r="G1397" i="4"/>
  <c r="H1397" i="4"/>
  <c r="I1397" i="4"/>
  <c r="J1397" i="4"/>
  <c r="H1390" i="4"/>
  <c r="I1390" i="4"/>
  <c r="J1390" i="4"/>
  <c r="H1383" i="4"/>
  <c r="I1383" i="4"/>
  <c r="J1383" i="4"/>
  <c r="G1376" i="4"/>
  <c r="J1376" i="4"/>
  <c r="I1376" i="4"/>
  <c r="H1376" i="4"/>
  <c r="J1368" i="4"/>
  <c r="I1368" i="4"/>
  <c r="H1368" i="4"/>
  <c r="H1354" i="4"/>
  <c r="I1354" i="4"/>
  <c r="J1354" i="4"/>
  <c r="G1346" i="4"/>
  <c r="H1346" i="4"/>
  <c r="I1346" i="4"/>
  <c r="J1346" i="4"/>
  <c r="H1339" i="4"/>
  <c r="I1339" i="4"/>
  <c r="J1339" i="4"/>
  <c r="H1305" i="4"/>
  <c r="I1305" i="4"/>
  <c r="J1305" i="4"/>
  <c r="G1297" i="4"/>
  <c r="H1297" i="4"/>
  <c r="I1297" i="4"/>
  <c r="J1297" i="4"/>
  <c r="J1284" i="4"/>
  <c r="I1284" i="4"/>
  <c r="H1284" i="4"/>
  <c r="H1277" i="4"/>
  <c r="I1277" i="4"/>
  <c r="J1277" i="4"/>
  <c r="H1264" i="4"/>
  <c r="I1264" i="4"/>
  <c r="J1264" i="4"/>
  <c r="G1250" i="4"/>
  <c r="H1250" i="4"/>
  <c r="I1250" i="4"/>
  <c r="J1250" i="4"/>
  <c r="J1236" i="4"/>
  <c r="I1236" i="4"/>
  <c r="H1236" i="4"/>
  <c r="G1202" i="4"/>
  <c r="H1202" i="4"/>
  <c r="I1202" i="4"/>
  <c r="J1202" i="4"/>
  <c r="G1192" i="4"/>
  <c r="J1192" i="4"/>
  <c r="H1192" i="4"/>
  <c r="I1192" i="4"/>
  <c r="G1180" i="4"/>
  <c r="J1180" i="4"/>
  <c r="H1180" i="4"/>
  <c r="I1180" i="4"/>
  <c r="G1171" i="4"/>
  <c r="I1171" i="4"/>
  <c r="J1171" i="4"/>
  <c r="H1171" i="4"/>
  <c r="H1161" i="4"/>
  <c r="I1161" i="4"/>
  <c r="J1161" i="4"/>
  <c r="G1150" i="4"/>
  <c r="H1150" i="4"/>
  <c r="I1150" i="4"/>
  <c r="J1150" i="4"/>
  <c r="J1140" i="4"/>
  <c r="H1140" i="4"/>
  <c r="I1140" i="4"/>
  <c r="G1119" i="4"/>
  <c r="H1119" i="4"/>
  <c r="I1119" i="4"/>
  <c r="J1119" i="4"/>
  <c r="G1098" i="4"/>
  <c r="H1098" i="4"/>
  <c r="I1098" i="4"/>
  <c r="J1098" i="4"/>
  <c r="G1087" i="4"/>
  <c r="H1087" i="4"/>
  <c r="I1087" i="4"/>
  <c r="J1087" i="4"/>
  <c r="G1076" i="4"/>
  <c r="J1076" i="4"/>
  <c r="H1076" i="4"/>
  <c r="I1076" i="4"/>
  <c r="G1066" i="4"/>
  <c r="H1066" i="4"/>
  <c r="I1066" i="4"/>
  <c r="J1066" i="4"/>
  <c r="G1056" i="4"/>
  <c r="J1056" i="4"/>
  <c r="H1056" i="4"/>
  <c r="I1056" i="4"/>
  <c r="G1046" i="4"/>
  <c r="I1046" i="4"/>
  <c r="J1046" i="4"/>
  <c r="H1046" i="4"/>
  <c r="H1035" i="4"/>
  <c r="I1035" i="4"/>
  <c r="J1035" i="4"/>
  <c r="G1025" i="4"/>
  <c r="H1025" i="4"/>
  <c r="I1025" i="4"/>
  <c r="J1025" i="4"/>
  <c r="G1003" i="4"/>
  <c r="J1003" i="4"/>
  <c r="H1003" i="4"/>
  <c r="I1003" i="4"/>
  <c r="G993" i="4"/>
  <c r="H993" i="4"/>
  <c r="I993" i="4"/>
  <c r="J993" i="4"/>
  <c r="G983" i="4"/>
  <c r="J983" i="4"/>
  <c r="H983" i="4"/>
  <c r="I983" i="4"/>
  <c r="G972" i="4"/>
  <c r="H972" i="4"/>
  <c r="I972" i="4"/>
  <c r="J972" i="4"/>
  <c r="J963" i="4"/>
  <c r="H963" i="4"/>
  <c r="I963" i="4"/>
  <c r="H954" i="4"/>
  <c r="I954" i="4"/>
  <c r="J954" i="4"/>
  <c r="G943" i="4"/>
  <c r="J943" i="4"/>
  <c r="H943" i="4"/>
  <c r="I943" i="4"/>
  <c r="G934" i="4"/>
  <c r="H934" i="4"/>
  <c r="I934" i="4"/>
  <c r="J934" i="4"/>
  <c r="G926" i="4"/>
  <c r="H926" i="4"/>
  <c r="I926" i="4"/>
  <c r="J926" i="4"/>
  <c r="J919" i="4"/>
  <c r="H919" i="4"/>
  <c r="I919" i="4"/>
  <c r="G911" i="4"/>
  <c r="J911" i="4"/>
  <c r="H911" i="4"/>
  <c r="I911" i="4"/>
  <c r="J903" i="4"/>
  <c r="H903" i="4"/>
  <c r="I903" i="4"/>
  <c r="H888" i="4"/>
  <c r="I888" i="4"/>
  <c r="J888" i="4"/>
  <c r="G880" i="4"/>
  <c r="H880" i="4"/>
  <c r="I880" i="4"/>
  <c r="J880" i="4"/>
  <c r="H873" i="4"/>
  <c r="I873" i="4"/>
  <c r="J873" i="4"/>
  <c r="H865" i="4"/>
  <c r="I865" i="4"/>
  <c r="J865" i="4"/>
  <c r="H858" i="4"/>
  <c r="I858" i="4"/>
  <c r="J858" i="4"/>
  <c r="H828" i="4"/>
  <c r="I828" i="4"/>
  <c r="J828" i="4"/>
  <c r="G820" i="4"/>
  <c r="H820" i="4"/>
  <c r="J820" i="4"/>
  <c r="I820" i="4"/>
  <c r="G790" i="4"/>
  <c r="H790" i="4"/>
  <c r="I790" i="4"/>
  <c r="J790" i="4"/>
  <c r="H783" i="4"/>
  <c r="I783" i="4"/>
  <c r="J783" i="4"/>
  <c r="G761" i="4"/>
  <c r="H761" i="4"/>
  <c r="I761" i="4"/>
  <c r="J761" i="4"/>
  <c r="J753" i="4"/>
  <c r="H753" i="4"/>
  <c r="I753" i="4"/>
  <c r="H739" i="4"/>
  <c r="I739" i="4"/>
  <c r="J739" i="4"/>
  <c r="G718" i="4"/>
  <c r="H718" i="4"/>
  <c r="I718" i="4"/>
  <c r="J718" i="4"/>
  <c r="H705" i="4"/>
  <c r="I705" i="4"/>
  <c r="J705" i="4"/>
  <c r="H692" i="4"/>
  <c r="I692" i="4"/>
  <c r="J692" i="4"/>
  <c r="H685" i="4"/>
  <c r="I685" i="4"/>
  <c r="J685" i="4"/>
  <c r="G685" i="4"/>
  <c r="H678" i="4"/>
  <c r="I678" i="4"/>
  <c r="J678" i="4"/>
  <c r="H671" i="4"/>
  <c r="I671" i="4"/>
  <c r="J671" i="4"/>
  <c r="H664" i="4"/>
  <c r="I664" i="4"/>
  <c r="J664" i="4"/>
  <c r="H625" i="4"/>
  <c r="I625" i="4"/>
  <c r="J625" i="4"/>
  <c r="G625" i="4"/>
  <c r="G602" i="4"/>
  <c r="H602" i="4"/>
  <c r="I602" i="4"/>
  <c r="J602" i="4"/>
  <c r="H595" i="4"/>
  <c r="I595" i="4"/>
  <c r="J595" i="4"/>
  <c r="G572" i="4"/>
  <c r="H572" i="4"/>
  <c r="I572" i="4"/>
  <c r="J572" i="4"/>
  <c r="G508" i="4"/>
  <c r="I508" i="4"/>
  <c r="J508" i="4"/>
  <c r="H508" i="4"/>
  <c r="I469" i="4"/>
  <c r="J469" i="4"/>
  <c r="H469" i="4"/>
  <c r="G469" i="4"/>
  <c r="G448" i="4"/>
  <c r="H448" i="4"/>
  <c r="I448" i="4"/>
  <c r="J448" i="4"/>
  <c r="G428" i="4"/>
  <c r="H428" i="4"/>
  <c r="I428" i="4"/>
  <c r="J428" i="4"/>
  <c r="G392" i="4"/>
  <c r="H392" i="4"/>
  <c r="I392" i="4"/>
  <c r="J392" i="4"/>
  <c r="I381" i="4"/>
  <c r="J381" i="4"/>
  <c r="H381" i="4"/>
  <c r="G381" i="4"/>
  <c r="G304" i="4"/>
  <c r="H304" i="4"/>
  <c r="I304" i="4"/>
  <c r="J304" i="4"/>
  <c r="H157" i="4"/>
  <c r="I157" i="4"/>
  <c r="J157" i="4"/>
  <c r="G157" i="4"/>
  <c r="H57" i="4"/>
  <c r="I57" i="4"/>
  <c r="J57" i="4"/>
  <c r="G57" i="4"/>
  <c r="I2251" i="4"/>
  <c r="I2197" i="4"/>
  <c r="G2247" i="4"/>
  <c r="J2247" i="4"/>
  <c r="H2247" i="4"/>
  <c r="H2167" i="4"/>
  <c r="I2167" i="4"/>
  <c r="J2167" i="4"/>
  <c r="H2095" i="4"/>
  <c r="I2095" i="4"/>
  <c r="J2095" i="4"/>
  <c r="H1957" i="4"/>
  <c r="I1957" i="4"/>
  <c r="J1957" i="4"/>
  <c r="H1885" i="4"/>
  <c r="I1885" i="4"/>
  <c r="J1885" i="4"/>
  <c r="G1820" i="4"/>
  <c r="I1820" i="4"/>
  <c r="J1820" i="4"/>
  <c r="H1820" i="4"/>
  <c r="H1741" i="4"/>
  <c r="I1741" i="4"/>
  <c r="J1741" i="4"/>
  <c r="H1683" i="4"/>
  <c r="I1683" i="4"/>
  <c r="J1683" i="4"/>
  <c r="H1467" i="4"/>
  <c r="I1467" i="4"/>
  <c r="J1467" i="4"/>
  <c r="G1394" i="4"/>
  <c r="H1394" i="4"/>
  <c r="I1394" i="4"/>
  <c r="J1394" i="4"/>
  <c r="G1218" i="4"/>
  <c r="H1218" i="4"/>
  <c r="I1218" i="4"/>
  <c r="J1218" i="4"/>
  <c r="G1041" i="4"/>
  <c r="H1041" i="4"/>
  <c r="I1041" i="4"/>
  <c r="J1041" i="4"/>
  <c r="G832" i="4"/>
  <c r="H832" i="4"/>
  <c r="I832" i="4"/>
  <c r="J832" i="4"/>
  <c r="H2290" i="4"/>
  <c r="I2290" i="4"/>
  <c r="J2290" i="4"/>
  <c r="H2266" i="4"/>
  <c r="I2266" i="4"/>
  <c r="J2266" i="4"/>
  <c r="H2242" i="4"/>
  <c r="I2242" i="4"/>
  <c r="J2242" i="4"/>
  <c r="H2218" i="4"/>
  <c r="I2218" i="4"/>
  <c r="J2218" i="4"/>
  <c r="H2194" i="4"/>
  <c r="I2194" i="4"/>
  <c r="J2194" i="4"/>
  <c r="J2170" i="4"/>
  <c r="I2170" i="4"/>
  <c r="H2170" i="4"/>
  <c r="J2146" i="4"/>
  <c r="I2146" i="4"/>
  <c r="H2146" i="4"/>
  <c r="J2122" i="4"/>
  <c r="I2122" i="4"/>
  <c r="H2122" i="4"/>
  <c r="J2098" i="4"/>
  <c r="I2098" i="4"/>
  <c r="H2098" i="4"/>
  <c r="G2060" i="4"/>
  <c r="H2060" i="4"/>
  <c r="I2060" i="4"/>
  <c r="J2060" i="4"/>
  <c r="H2053" i="4"/>
  <c r="I2053" i="4"/>
  <c r="J2053" i="4"/>
  <c r="G2024" i="4"/>
  <c r="H2024" i="4"/>
  <c r="I2024" i="4"/>
  <c r="J2024" i="4"/>
  <c r="H2017" i="4"/>
  <c r="I2017" i="4"/>
  <c r="J2017" i="4"/>
  <c r="G1988" i="4"/>
  <c r="H1988" i="4"/>
  <c r="I1988" i="4"/>
  <c r="J1988" i="4"/>
  <c r="H1981" i="4"/>
  <c r="I1981" i="4"/>
  <c r="J1981" i="4"/>
  <c r="G1952" i="4"/>
  <c r="H1952" i="4"/>
  <c r="I1952" i="4"/>
  <c r="J1952" i="4"/>
  <c r="H1945" i="4"/>
  <c r="I1945" i="4"/>
  <c r="J1945" i="4"/>
  <c r="G1916" i="4"/>
  <c r="H1916" i="4"/>
  <c r="I1916" i="4"/>
  <c r="J1916" i="4"/>
  <c r="H1909" i="4"/>
  <c r="I1909" i="4"/>
  <c r="J1909" i="4"/>
  <c r="G1880" i="4"/>
  <c r="I1880" i="4"/>
  <c r="J1880" i="4"/>
  <c r="H1873" i="4"/>
  <c r="I1873" i="4"/>
  <c r="J1873" i="4"/>
  <c r="G1844" i="4"/>
  <c r="I1844" i="4"/>
  <c r="J1844" i="4"/>
  <c r="H1844" i="4"/>
  <c r="H1837" i="4"/>
  <c r="I1837" i="4"/>
  <c r="J1837" i="4"/>
  <c r="G1808" i="4"/>
  <c r="I1808" i="4"/>
  <c r="J1808" i="4"/>
  <c r="H1808" i="4"/>
  <c r="H1801" i="4"/>
  <c r="I1801" i="4"/>
  <c r="J1801" i="4"/>
  <c r="G1772" i="4"/>
  <c r="I1772" i="4"/>
  <c r="J1772" i="4"/>
  <c r="H1772" i="4"/>
  <c r="H1765" i="4"/>
  <c r="I1765" i="4"/>
  <c r="J1765" i="4"/>
  <c r="G1736" i="4"/>
  <c r="I1736" i="4"/>
  <c r="J1736" i="4"/>
  <c r="H1736" i="4"/>
  <c r="G1728" i="4"/>
  <c r="I1728" i="4"/>
  <c r="J1728" i="4"/>
  <c r="H1728" i="4"/>
  <c r="H1711" i="4"/>
  <c r="I1711" i="4"/>
  <c r="J1711" i="4"/>
  <c r="G1702" i="4"/>
  <c r="H1702" i="4"/>
  <c r="I1702" i="4"/>
  <c r="J1702" i="4"/>
  <c r="G1677" i="4"/>
  <c r="H1677" i="4"/>
  <c r="I1677" i="4"/>
  <c r="J1677" i="4"/>
  <c r="G1668" i="4"/>
  <c r="I1668" i="4"/>
  <c r="J1668" i="4"/>
  <c r="H1668" i="4"/>
  <c r="G1651" i="4"/>
  <c r="H1651" i="4"/>
  <c r="I1651" i="4"/>
  <c r="J1651" i="4"/>
  <c r="G1643" i="4"/>
  <c r="H1643" i="4"/>
  <c r="I1643" i="4"/>
  <c r="J1643" i="4"/>
  <c r="H1635" i="4"/>
  <c r="I1635" i="4"/>
  <c r="J1635" i="4"/>
  <c r="H1626" i="4"/>
  <c r="I1626" i="4"/>
  <c r="J1626" i="4"/>
  <c r="G1617" i="4"/>
  <c r="H1617" i="4"/>
  <c r="I1617" i="4"/>
  <c r="J1617" i="4"/>
  <c r="G1609" i="4"/>
  <c r="H1609" i="4"/>
  <c r="I1609" i="4"/>
  <c r="J1609" i="4"/>
  <c r="H1601" i="4"/>
  <c r="I1601" i="4"/>
  <c r="J1601" i="4"/>
  <c r="G1592" i="4"/>
  <c r="I1592" i="4"/>
  <c r="J1592" i="4"/>
  <c r="H1592" i="4"/>
  <c r="G1584" i="4"/>
  <c r="I1584" i="4"/>
  <c r="J1584" i="4"/>
  <c r="H1584" i="4"/>
  <c r="H1575" i="4"/>
  <c r="I1575" i="4"/>
  <c r="J1575" i="4"/>
  <c r="G1558" i="4"/>
  <c r="H1558" i="4"/>
  <c r="I1558" i="4"/>
  <c r="J1558" i="4"/>
  <c r="G1540" i="4"/>
  <c r="J1540" i="4"/>
  <c r="H1540" i="4"/>
  <c r="I1540" i="4"/>
  <c r="H1515" i="4"/>
  <c r="I1515" i="4"/>
  <c r="J1515" i="4"/>
  <c r="H1491" i="4"/>
  <c r="I1491" i="4"/>
  <c r="J1491" i="4"/>
  <c r="G1469" i="4"/>
  <c r="H1469" i="4"/>
  <c r="I1469" i="4"/>
  <c r="J1469" i="4"/>
  <c r="H1462" i="4"/>
  <c r="I1462" i="4"/>
  <c r="J1462" i="4"/>
  <c r="G1454" i="4"/>
  <c r="H1454" i="4"/>
  <c r="I1454" i="4"/>
  <c r="J1454" i="4"/>
  <c r="G1447" i="4"/>
  <c r="H1447" i="4"/>
  <c r="I1447" i="4"/>
  <c r="J1447" i="4"/>
  <c r="G1439" i="4"/>
  <c r="H1439" i="4"/>
  <c r="I1439" i="4"/>
  <c r="J1439" i="4"/>
  <c r="J1432" i="4"/>
  <c r="I1432" i="4"/>
  <c r="H1432" i="4"/>
  <c r="J1404" i="4"/>
  <c r="I1404" i="4"/>
  <c r="H1404" i="4"/>
  <c r="G1382" i="4"/>
  <c r="H1382" i="4"/>
  <c r="I1382" i="4"/>
  <c r="J1382" i="4"/>
  <c r="G1375" i="4"/>
  <c r="H1375" i="4"/>
  <c r="I1375" i="4"/>
  <c r="J1375" i="4"/>
  <c r="G1367" i="4"/>
  <c r="H1367" i="4"/>
  <c r="I1367" i="4"/>
  <c r="J1367" i="4"/>
  <c r="J1360" i="4"/>
  <c r="I1360" i="4"/>
  <c r="H1360" i="4"/>
  <c r="J1332" i="4"/>
  <c r="I1332" i="4"/>
  <c r="H1332" i="4"/>
  <c r="H1325" i="4"/>
  <c r="I1325" i="4"/>
  <c r="J1325" i="4"/>
  <c r="H1318" i="4"/>
  <c r="I1318" i="4"/>
  <c r="J1318" i="4"/>
  <c r="H1311" i="4"/>
  <c r="I1311" i="4"/>
  <c r="J1311" i="4"/>
  <c r="G1304" i="4"/>
  <c r="J1304" i="4"/>
  <c r="I1304" i="4"/>
  <c r="H1304" i="4"/>
  <c r="H1290" i="4"/>
  <c r="I1290" i="4"/>
  <c r="J1290" i="4"/>
  <c r="H1270" i="4"/>
  <c r="I1270" i="4"/>
  <c r="J1270" i="4"/>
  <c r="H1257" i="4"/>
  <c r="I1257" i="4"/>
  <c r="J1257" i="4"/>
  <c r="G1249" i="4"/>
  <c r="H1249" i="4"/>
  <c r="I1249" i="4"/>
  <c r="J1249" i="4"/>
  <c r="H1242" i="4"/>
  <c r="I1242" i="4"/>
  <c r="J1242" i="4"/>
  <c r="H1229" i="4"/>
  <c r="I1229" i="4"/>
  <c r="J1229" i="4"/>
  <c r="H1222" i="4"/>
  <c r="I1222" i="4"/>
  <c r="J1222" i="4"/>
  <c r="J1212" i="4"/>
  <c r="H1212" i="4"/>
  <c r="I1212" i="4"/>
  <c r="G1191" i="4"/>
  <c r="H1191" i="4"/>
  <c r="I1191" i="4"/>
  <c r="J1191" i="4"/>
  <c r="G1170" i="4"/>
  <c r="H1170" i="4"/>
  <c r="I1170" i="4"/>
  <c r="J1170" i="4"/>
  <c r="G1160" i="4"/>
  <c r="J1160" i="4"/>
  <c r="H1160" i="4"/>
  <c r="I1160" i="4"/>
  <c r="G1149" i="4"/>
  <c r="H1149" i="4"/>
  <c r="I1149" i="4"/>
  <c r="J1149" i="4"/>
  <c r="G1139" i="4"/>
  <c r="H1139" i="4"/>
  <c r="I1139" i="4"/>
  <c r="J1139" i="4"/>
  <c r="H1129" i="4"/>
  <c r="I1129" i="4"/>
  <c r="J1129" i="4"/>
  <c r="G1118" i="4"/>
  <c r="H1118" i="4"/>
  <c r="I1118" i="4"/>
  <c r="J1118" i="4"/>
  <c r="H1107" i="4"/>
  <c r="I1107" i="4"/>
  <c r="J1107" i="4"/>
  <c r="G1097" i="4"/>
  <c r="H1097" i="4"/>
  <c r="I1097" i="4"/>
  <c r="J1097" i="4"/>
  <c r="G1075" i="4"/>
  <c r="H1075" i="4"/>
  <c r="I1075" i="4"/>
  <c r="J1075" i="4"/>
  <c r="G1065" i="4"/>
  <c r="H1065" i="4"/>
  <c r="I1065" i="4"/>
  <c r="J1065" i="4"/>
  <c r="G1055" i="4"/>
  <c r="H1055" i="4"/>
  <c r="I1055" i="4"/>
  <c r="J1055" i="4"/>
  <c r="G1045" i="4"/>
  <c r="H1045" i="4"/>
  <c r="I1045" i="4"/>
  <c r="J1045" i="4"/>
  <c r="G1034" i="4"/>
  <c r="I1034" i="4"/>
  <c r="J1034" i="4"/>
  <c r="H1034" i="4"/>
  <c r="G1024" i="4"/>
  <c r="H1024" i="4"/>
  <c r="I1024" i="4"/>
  <c r="J1024" i="4"/>
  <c r="H1014" i="4"/>
  <c r="I1014" i="4"/>
  <c r="J1014" i="4"/>
  <c r="G1002" i="4"/>
  <c r="J1002" i="4"/>
  <c r="H1002" i="4"/>
  <c r="I1002" i="4"/>
  <c r="G982" i="4"/>
  <c r="H982" i="4"/>
  <c r="I982" i="4"/>
  <c r="J982" i="4"/>
  <c r="G971" i="4"/>
  <c r="J971" i="4"/>
  <c r="H971" i="4"/>
  <c r="I971" i="4"/>
  <c r="G962" i="4"/>
  <c r="H962" i="4"/>
  <c r="I962" i="4"/>
  <c r="J962" i="4"/>
  <c r="G953" i="4"/>
  <c r="H953" i="4"/>
  <c r="I953" i="4"/>
  <c r="J953" i="4"/>
  <c r="G933" i="4"/>
  <c r="H933" i="4"/>
  <c r="I933" i="4"/>
  <c r="J933" i="4"/>
  <c r="G910" i="4"/>
  <c r="H910" i="4"/>
  <c r="I910" i="4"/>
  <c r="J910" i="4"/>
  <c r="G902" i="4"/>
  <c r="H902" i="4"/>
  <c r="I902" i="4"/>
  <c r="J902" i="4"/>
  <c r="J895" i="4"/>
  <c r="H895" i="4"/>
  <c r="I895" i="4"/>
  <c r="G887" i="4"/>
  <c r="J887" i="4"/>
  <c r="H887" i="4"/>
  <c r="I887" i="4"/>
  <c r="G872" i="4"/>
  <c r="H872" i="4"/>
  <c r="I872" i="4"/>
  <c r="J872" i="4"/>
  <c r="G857" i="4"/>
  <c r="H857" i="4"/>
  <c r="I857" i="4"/>
  <c r="J857" i="4"/>
  <c r="H849" i="4"/>
  <c r="I849" i="4"/>
  <c r="J849" i="4"/>
  <c r="H842" i="4"/>
  <c r="I842" i="4"/>
  <c r="J842" i="4"/>
  <c r="J835" i="4"/>
  <c r="H835" i="4"/>
  <c r="I835" i="4"/>
  <c r="G827" i="4"/>
  <c r="H827" i="4"/>
  <c r="I827" i="4"/>
  <c r="J827" i="4"/>
  <c r="H812" i="4"/>
  <c r="I812" i="4"/>
  <c r="J812" i="4"/>
  <c r="H805" i="4"/>
  <c r="I805" i="4"/>
  <c r="J805" i="4"/>
  <c r="H798" i="4"/>
  <c r="I798" i="4"/>
  <c r="J798" i="4"/>
  <c r="G782" i="4"/>
  <c r="H782" i="4"/>
  <c r="I782" i="4"/>
  <c r="J782" i="4"/>
  <c r="H775" i="4"/>
  <c r="I775" i="4"/>
  <c r="J775" i="4"/>
  <c r="H768" i="4"/>
  <c r="I768" i="4"/>
  <c r="J768" i="4"/>
  <c r="G760" i="4"/>
  <c r="H760" i="4"/>
  <c r="I760" i="4"/>
  <c r="J760" i="4"/>
  <c r="H745" i="4"/>
  <c r="I745" i="4"/>
  <c r="J745" i="4"/>
  <c r="H732" i="4"/>
  <c r="I732" i="4"/>
  <c r="J732" i="4"/>
  <c r="H725" i="4"/>
  <c r="I725" i="4"/>
  <c r="J725" i="4"/>
  <c r="H711" i="4"/>
  <c r="I711" i="4"/>
  <c r="J711" i="4"/>
  <c r="H698" i="4"/>
  <c r="I698" i="4"/>
  <c r="J698" i="4"/>
  <c r="H663" i="4"/>
  <c r="I663" i="4"/>
  <c r="J663" i="4"/>
  <c r="G663" i="4"/>
  <c r="G656" i="4"/>
  <c r="H656" i="4"/>
  <c r="I656" i="4"/>
  <c r="J656" i="4"/>
  <c r="H649" i="4"/>
  <c r="I649" i="4"/>
  <c r="J649" i="4"/>
  <c r="H641" i="4"/>
  <c r="I641" i="4"/>
  <c r="J641" i="4"/>
  <c r="H618" i="4"/>
  <c r="I618" i="4"/>
  <c r="J618" i="4"/>
  <c r="H579" i="4"/>
  <c r="I579" i="4"/>
  <c r="J579" i="4"/>
  <c r="H571" i="4"/>
  <c r="I571" i="4"/>
  <c r="J571" i="4"/>
  <c r="G571" i="4"/>
  <c r="I556" i="4"/>
  <c r="J556" i="4"/>
  <c r="H556" i="4"/>
  <c r="H540" i="4"/>
  <c r="I540" i="4"/>
  <c r="J540" i="4"/>
  <c r="G540" i="4"/>
  <c r="I533" i="4"/>
  <c r="J533" i="4"/>
  <c r="H533" i="4"/>
  <c r="I517" i="4"/>
  <c r="J517" i="4"/>
  <c r="H517" i="4"/>
  <c r="G468" i="4"/>
  <c r="H468" i="4"/>
  <c r="I468" i="4"/>
  <c r="J468" i="4"/>
  <c r="G436" i="4"/>
  <c r="H436" i="4"/>
  <c r="I436" i="4"/>
  <c r="J436" i="4"/>
  <c r="G212" i="4"/>
  <c r="H212" i="4"/>
  <c r="I212" i="4"/>
  <c r="J212" i="4"/>
  <c r="H119" i="4"/>
  <c r="I119" i="4"/>
  <c r="J119" i="4"/>
  <c r="G119" i="4"/>
  <c r="G26" i="4"/>
  <c r="J26" i="4"/>
  <c r="H26" i="4"/>
  <c r="I26" i="4"/>
  <c r="I2295" i="4"/>
  <c r="I2247" i="4"/>
  <c r="I2189" i="4"/>
  <c r="J2279" i="4"/>
  <c r="H2279" i="4"/>
  <c r="H2191" i="4"/>
  <c r="I2191" i="4"/>
  <c r="J2191" i="4"/>
  <c r="H2087" i="4"/>
  <c r="I2087" i="4"/>
  <c r="J2087" i="4"/>
  <c r="H1921" i="4"/>
  <c r="I1921" i="4"/>
  <c r="J1921" i="4"/>
  <c r="H1813" i="4"/>
  <c r="I1813" i="4"/>
  <c r="J1813" i="4"/>
  <c r="H1674" i="4"/>
  <c r="I1674" i="4"/>
  <c r="J1674" i="4"/>
  <c r="G1083" i="4"/>
  <c r="H1083" i="4"/>
  <c r="I1083" i="4"/>
  <c r="J1083" i="4"/>
  <c r="G7" i="4"/>
  <c r="I7" i="4"/>
  <c r="J7" i="4"/>
  <c r="H7" i="4"/>
  <c r="G2289" i="4"/>
  <c r="H2289" i="4"/>
  <c r="I2289" i="4"/>
  <c r="J2289" i="4"/>
  <c r="H2281" i="4"/>
  <c r="I2281" i="4"/>
  <c r="J2281" i="4"/>
  <c r="H2273" i="4"/>
  <c r="I2273" i="4"/>
  <c r="J2273" i="4"/>
  <c r="G2265" i="4"/>
  <c r="H2265" i="4"/>
  <c r="I2265" i="4"/>
  <c r="J2265" i="4"/>
  <c r="H2257" i="4"/>
  <c r="I2257" i="4"/>
  <c r="J2257" i="4"/>
  <c r="H2249" i="4"/>
  <c r="I2249" i="4"/>
  <c r="J2249" i="4"/>
  <c r="G2241" i="4"/>
  <c r="H2241" i="4"/>
  <c r="I2241" i="4"/>
  <c r="J2241" i="4"/>
  <c r="H2233" i="4"/>
  <c r="I2233" i="4"/>
  <c r="J2233" i="4"/>
  <c r="H2225" i="4"/>
  <c r="I2225" i="4"/>
  <c r="J2225" i="4"/>
  <c r="G2217" i="4"/>
  <c r="H2217" i="4"/>
  <c r="I2217" i="4"/>
  <c r="J2217" i="4"/>
  <c r="H2209" i="4"/>
  <c r="I2209" i="4"/>
  <c r="J2209" i="4"/>
  <c r="H2201" i="4"/>
  <c r="I2201" i="4"/>
  <c r="J2201" i="4"/>
  <c r="G2193" i="4"/>
  <c r="H2193" i="4"/>
  <c r="I2193" i="4"/>
  <c r="J2193" i="4"/>
  <c r="H2185" i="4"/>
  <c r="I2185" i="4"/>
  <c r="J2185" i="4"/>
  <c r="H2177" i="4"/>
  <c r="I2177" i="4"/>
  <c r="J2177" i="4"/>
  <c r="G2169" i="4"/>
  <c r="H2169" i="4"/>
  <c r="I2169" i="4"/>
  <c r="H2161" i="4"/>
  <c r="I2161" i="4"/>
  <c r="J2161" i="4"/>
  <c r="H2153" i="4"/>
  <c r="I2153" i="4"/>
  <c r="J2153" i="4"/>
  <c r="G2145" i="4"/>
  <c r="H2145" i="4"/>
  <c r="I2145" i="4"/>
  <c r="J2145" i="4"/>
  <c r="H2137" i="4"/>
  <c r="I2137" i="4"/>
  <c r="J2137" i="4"/>
  <c r="H2129" i="4"/>
  <c r="I2129" i="4"/>
  <c r="J2129" i="4"/>
  <c r="G2121" i="4"/>
  <c r="H2121" i="4"/>
  <c r="I2121" i="4"/>
  <c r="J2121" i="4"/>
  <c r="H2113" i="4"/>
  <c r="I2113" i="4"/>
  <c r="J2113" i="4"/>
  <c r="H2105" i="4"/>
  <c r="I2105" i="4"/>
  <c r="J2105" i="4"/>
  <c r="G2097" i="4"/>
  <c r="H2097" i="4"/>
  <c r="I2097" i="4"/>
  <c r="J2097" i="4"/>
  <c r="H2089" i="4"/>
  <c r="I2089" i="4"/>
  <c r="J2089" i="4"/>
  <c r="H2081" i="4"/>
  <c r="I2081" i="4"/>
  <c r="J2081" i="4"/>
  <c r="J2074" i="4"/>
  <c r="I2074" i="4"/>
  <c r="H2074" i="4"/>
  <c r="H2067" i="4"/>
  <c r="I2067" i="4"/>
  <c r="J2067" i="4"/>
  <c r="G2052" i="4"/>
  <c r="H2052" i="4"/>
  <c r="I2052" i="4"/>
  <c r="J2052" i="4"/>
  <c r="H2045" i="4"/>
  <c r="I2045" i="4"/>
  <c r="J2045" i="4"/>
  <c r="J2038" i="4"/>
  <c r="I2038" i="4"/>
  <c r="H2038" i="4"/>
  <c r="H2031" i="4"/>
  <c r="I2031" i="4"/>
  <c r="J2031" i="4"/>
  <c r="G2016" i="4"/>
  <c r="H2016" i="4"/>
  <c r="I2016" i="4"/>
  <c r="J2016" i="4"/>
  <c r="H2009" i="4"/>
  <c r="I2009" i="4"/>
  <c r="J2009" i="4"/>
  <c r="J2002" i="4"/>
  <c r="I2002" i="4"/>
  <c r="H2002" i="4"/>
  <c r="H1995" i="4"/>
  <c r="I1995" i="4"/>
  <c r="J1995" i="4"/>
  <c r="G1980" i="4"/>
  <c r="H1980" i="4"/>
  <c r="I1980" i="4"/>
  <c r="J1980" i="4"/>
  <c r="H1973" i="4"/>
  <c r="I1973" i="4"/>
  <c r="J1973" i="4"/>
  <c r="J1966" i="4"/>
  <c r="I1966" i="4"/>
  <c r="H1966" i="4"/>
  <c r="H1959" i="4"/>
  <c r="I1959" i="4"/>
  <c r="J1959" i="4"/>
  <c r="G1944" i="4"/>
  <c r="H1944" i="4"/>
  <c r="I1944" i="4"/>
  <c r="J1944" i="4"/>
  <c r="H1937" i="4"/>
  <c r="I1937" i="4"/>
  <c r="J1937" i="4"/>
  <c r="J1930" i="4"/>
  <c r="I1930" i="4"/>
  <c r="H1930" i="4"/>
  <c r="H1923" i="4"/>
  <c r="I1923" i="4"/>
  <c r="J1923" i="4"/>
  <c r="G1908" i="4"/>
  <c r="H1908" i="4"/>
  <c r="I1908" i="4"/>
  <c r="J1908" i="4"/>
  <c r="H1901" i="4"/>
  <c r="I1901" i="4"/>
  <c r="J1901" i="4"/>
  <c r="H1894" i="4"/>
  <c r="I1894" i="4"/>
  <c r="J1894" i="4"/>
  <c r="H1887" i="4"/>
  <c r="J1887" i="4"/>
  <c r="I1887" i="4"/>
  <c r="G1872" i="4"/>
  <c r="I1872" i="4"/>
  <c r="J1872" i="4"/>
  <c r="H1872" i="4"/>
  <c r="H1865" i="4"/>
  <c r="I1865" i="4"/>
  <c r="J1865" i="4"/>
  <c r="H1858" i="4"/>
  <c r="I1858" i="4"/>
  <c r="J1858" i="4"/>
  <c r="H1851" i="4"/>
  <c r="I1851" i="4"/>
  <c r="J1851" i="4"/>
  <c r="G1836" i="4"/>
  <c r="I1836" i="4"/>
  <c r="J1836" i="4"/>
  <c r="H1836" i="4"/>
  <c r="H1829" i="4"/>
  <c r="I1829" i="4"/>
  <c r="J1829" i="4"/>
  <c r="H1822" i="4"/>
  <c r="I1822" i="4"/>
  <c r="J1822" i="4"/>
  <c r="H1815" i="4"/>
  <c r="I1815" i="4"/>
  <c r="J1815" i="4"/>
  <c r="G1800" i="4"/>
  <c r="I1800" i="4"/>
  <c r="J1800" i="4"/>
  <c r="H1800" i="4"/>
  <c r="H1793" i="4"/>
  <c r="I1793" i="4"/>
  <c r="J1793" i="4"/>
  <c r="H1786" i="4"/>
  <c r="I1786" i="4"/>
  <c r="J1786" i="4"/>
  <c r="H1779" i="4"/>
  <c r="I1779" i="4"/>
  <c r="J1779" i="4"/>
  <c r="G1764" i="4"/>
  <c r="I1764" i="4"/>
  <c r="J1764" i="4"/>
  <c r="H1764" i="4"/>
  <c r="H1757" i="4"/>
  <c r="I1757" i="4"/>
  <c r="J1757" i="4"/>
  <c r="H1750" i="4"/>
  <c r="I1750" i="4"/>
  <c r="J1750" i="4"/>
  <c r="H1743" i="4"/>
  <c r="I1743" i="4"/>
  <c r="J1743" i="4"/>
  <c r="G1727" i="4"/>
  <c r="H1727" i="4"/>
  <c r="I1727" i="4"/>
  <c r="J1727" i="4"/>
  <c r="H1719" i="4"/>
  <c r="I1719" i="4"/>
  <c r="J1719" i="4"/>
  <c r="G1710" i="4"/>
  <c r="H1710" i="4"/>
  <c r="I1710" i="4"/>
  <c r="J1710" i="4"/>
  <c r="G1701" i="4"/>
  <c r="H1701" i="4"/>
  <c r="I1701" i="4"/>
  <c r="J1701" i="4"/>
  <c r="H1693" i="4"/>
  <c r="I1693" i="4"/>
  <c r="J1693" i="4"/>
  <c r="H1685" i="4"/>
  <c r="I1685" i="4"/>
  <c r="J1685" i="4"/>
  <c r="G1676" i="4"/>
  <c r="I1676" i="4"/>
  <c r="J1676" i="4"/>
  <c r="H1676" i="4"/>
  <c r="I1660" i="4"/>
  <c r="J1660" i="4"/>
  <c r="H1660" i="4"/>
  <c r="G1642" i="4"/>
  <c r="H1642" i="4"/>
  <c r="I1642" i="4"/>
  <c r="J1642" i="4"/>
  <c r="G1634" i="4"/>
  <c r="H1634" i="4"/>
  <c r="I1634" i="4"/>
  <c r="J1634" i="4"/>
  <c r="G1625" i="4"/>
  <c r="H1625" i="4"/>
  <c r="I1625" i="4"/>
  <c r="J1625" i="4"/>
  <c r="G1616" i="4"/>
  <c r="I1616" i="4"/>
  <c r="J1616" i="4"/>
  <c r="H1616" i="4"/>
  <c r="G1583" i="4"/>
  <c r="H1583" i="4"/>
  <c r="I1583" i="4"/>
  <c r="J1583" i="4"/>
  <c r="G1574" i="4"/>
  <c r="H1574" i="4"/>
  <c r="I1574" i="4"/>
  <c r="J1574" i="4"/>
  <c r="H1566" i="4"/>
  <c r="I1566" i="4"/>
  <c r="J1566" i="4"/>
  <c r="G1557" i="4"/>
  <c r="H1557" i="4"/>
  <c r="I1557" i="4"/>
  <c r="J1557" i="4"/>
  <c r="H1549" i="4"/>
  <c r="I1549" i="4"/>
  <c r="J1549" i="4"/>
  <c r="H1531" i="4"/>
  <c r="I1531" i="4"/>
  <c r="J1531" i="4"/>
  <c r="H1523" i="4"/>
  <c r="I1523" i="4"/>
  <c r="J1523" i="4"/>
  <c r="G1514" i="4"/>
  <c r="H1514" i="4"/>
  <c r="I1514" i="4"/>
  <c r="J1514" i="4"/>
  <c r="H1506" i="4"/>
  <c r="I1506" i="4"/>
  <c r="J1506" i="4"/>
  <c r="H1498" i="4"/>
  <c r="I1498" i="4"/>
  <c r="J1498" i="4"/>
  <c r="G1490" i="4"/>
  <c r="H1490" i="4"/>
  <c r="I1490" i="4"/>
  <c r="J1490" i="4"/>
  <c r="H1483" i="4"/>
  <c r="I1483" i="4"/>
  <c r="J1483" i="4"/>
  <c r="J1476" i="4"/>
  <c r="I1476" i="4"/>
  <c r="H1476" i="4"/>
  <c r="H1425" i="4"/>
  <c r="I1425" i="4"/>
  <c r="J1425" i="4"/>
  <c r="H1417" i="4"/>
  <c r="I1417" i="4"/>
  <c r="J1417" i="4"/>
  <c r="H1410" i="4"/>
  <c r="I1410" i="4"/>
  <c r="J1410" i="4"/>
  <c r="J1396" i="4"/>
  <c r="I1396" i="4"/>
  <c r="H1396" i="4"/>
  <c r="H1389" i="4"/>
  <c r="I1389" i="4"/>
  <c r="J1389" i="4"/>
  <c r="H1353" i="4"/>
  <c r="I1353" i="4"/>
  <c r="J1353" i="4"/>
  <c r="H1345" i="4"/>
  <c r="I1345" i="4"/>
  <c r="J1345" i="4"/>
  <c r="H1338" i="4"/>
  <c r="I1338" i="4"/>
  <c r="J1338" i="4"/>
  <c r="G1310" i="4"/>
  <c r="H1310" i="4"/>
  <c r="I1310" i="4"/>
  <c r="J1310" i="4"/>
  <c r="G1303" i="4"/>
  <c r="H1303" i="4"/>
  <c r="I1303" i="4"/>
  <c r="J1303" i="4"/>
  <c r="J1296" i="4"/>
  <c r="I1296" i="4"/>
  <c r="H1296" i="4"/>
  <c r="H1283" i="4"/>
  <c r="I1283" i="4"/>
  <c r="J1283" i="4"/>
  <c r="H1276" i="4"/>
  <c r="I1276" i="4"/>
  <c r="J1276" i="4"/>
  <c r="H1263" i="4"/>
  <c r="I1263" i="4"/>
  <c r="J1263" i="4"/>
  <c r="G1256" i="4"/>
  <c r="J1256" i="4"/>
  <c r="H1256" i="4"/>
  <c r="I1256" i="4"/>
  <c r="H1235" i="4"/>
  <c r="I1235" i="4"/>
  <c r="J1235" i="4"/>
  <c r="G1221" i="4"/>
  <c r="H1221" i="4"/>
  <c r="I1221" i="4"/>
  <c r="J1221" i="4"/>
  <c r="G1211" i="4"/>
  <c r="H1211" i="4"/>
  <c r="I1211" i="4"/>
  <c r="J1211" i="4"/>
  <c r="H1201" i="4"/>
  <c r="I1201" i="4"/>
  <c r="J1201" i="4"/>
  <c r="G1190" i="4"/>
  <c r="H1190" i="4"/>
  <c r="I1190" i="4"/>
  <c r="J1190" i="4"/>
  <c r="H1179" i="4"/>
  <c r="J1179" i="4"/>
  <c r="I1179" i="4"/>
  <c r="G1169" i="4"/>
  <c r="H1169" i="4"/>
  <c r="I1169" i="4"/>
  <c r="J1169" i="4"/>
  <c r="G1159" i="4"/>
  <c r="H1159" i="4"/>
  <c r="J1159" i="4"/>
  <c r="I1159" i="4"/>
  <c r="G1148" i="4"/>
  <c r="J1148" i="4"/>
  <c r="H1148" i="4"/>
  <c r="I1148" i="4"/>
  <c r="G1138" i="4"/>
  <c r="H1138" i="4"/>
  <c r="I1138" i="4"/>
  <c r="J1138" i="4"/>
  <c r="G1128" i="4"/>
  <c r="J1128" i="4"/>
  <c r="H1128" i="4"/>
  <c r="I1128" i="4"/>
  <c r="G1117" i="4"/>
  <c r="H1117" i="4"/>
  <c r="I1117" i="4"/>
  <c r="J1117" i="4"/>
  <c r="G1106" i="4"/>
  <c r="H1106" i="4"/>
  <c r="I1106" i="4"/>
  <c r="J1106" i="4"/>
  <c r="G1096" i="4"/>
  <c r="J1096" i="4"/>
  <c r="H1096" i="4"/>
  <c r="I1096" i="4"/>
  <c r="H1086" i="4"/>
  <c r="I1086" i="4"/>
  <c r="J1086" i="4"/>
  <c r="G1074" i="4"/>
  <c r="H1074" i="4"/>
  <c r="I1074" i="4"/>
  <c r="J1074" i="4"/>
  <c r="G1054" i="4"/>
  <c r="H1054" i="4"/>
  <c r="I1054" i="4"/>
  <c r="J1054" i="4"/>
  <c r="G1044" i="4"/>
  <c r="H1044" i="4"/>
  <c r="I1044" i="4"/>
  <c r="J1044" i="4"/>
  <c r="G1033" i="4"/>
  <c r="H1033" i="4"/>
  <c r="I1033" i="4"/>
  <c r="J1033" i="4"/>
  <c r="G1023" i="4"/>
  <c r="H1023" i="4"/>
  <c r="I1023" i="4"/>
  <c r="J1023" i="4"/>
  <c r="G1013" i="4"/>
  <c r="H1013" i="4"/>
  <c r="I1013" i="4"/>
  <c r="J1013" i="4"/>
  <c r="G1001" i="4"/>
  <c r="H1001" i="4"/>
  <c r="I1001" i="4"/>
  <c r="J1001" i="4"/>
  <c r="H992" i="4"/>
  <c r="I992" i="4"/>
  <c r="J992" i="4"/>
  <c r="G981" i="4"/>
  <c r="H981" i="4"/>
  <c r="I981" i="4"/>
  <c r="J981" i="4"/>
  <c r="G970" i="4"/>
  <c r="H970" i="4"/>
  <c r="I970" i="4"/>
  <c r="J970" i="4"/>
  <c r="G952" i="4"/>
  <c r="H952" i="4"/>
  <c r="I952" i="4"/>
  <c r="J952" i="4"/>
  <c r="H942" i="4"/>
  <c r="I942" i="4"/>
  <c r="J942" i="4"/>
  <c r="H925" i="4"/>
  <c r="I925" i="4"/>
  <c r="J925" i="4"/>
  <c r="H918" i="4"/>
  <c r="I918" i="4"/>
  <c r="J918" i="4"/>
  <c r="G886" i="4"/>
  <c r="H886" i="4"/>
  <c r="I886" i="4"/>
  <c r="J886" i="4"/>
  <c r="J879" i="4"/>
  <c r="H879" i="4"/>
  <c r="I879" i="4"/>
  <c r="H864" i="4"/>
  <c r="I864" i="4"/>
  <c r="J864" i="4"/>
  <c r="G856" i="4"/>
  <c r="H856" i="4"/>
  <c r="I856" i="4"/>
  <c r="J856" i="4"/>
  <c r="G826" i="4"/>
  <c r="H826" i="4"/>
  <c r="I826" i="4"/>
  <c r="J826" i="4"/>
  <c r="H819" i="4"/>
  <c r="I819" i="4"/>
  <c r="J819" i="4"/>
  <c r="G797" i="4"/>
  <c r="H797" i="4"/>
  <c r="I797" i="4"/>
  <c r="J797" i="4"/>
  <c r="H789" i="4"/>
  <c r="I789" i="4"/>
  <c r="J789" i="4"/>
  <c r="G767" i="4"/>
  <c r="H767" i="4"/>
  <c r="I767" i="4"/>
  <c r="J767" i="4"/>
  <c r="H752" i="4"/>
  <c r="I752" i="4"/>
  <c r="J752" i="4"/>
  <c r="H738" i="4"/>
  <c r="I738" i="4"/>
  <c r="J738" i="4"/>
  <c r="G724" i="4"/>
  <c r="H724" i="4"/>
  <c r="I724" i="4"/>
  <c r="J724" i="4"/>
  <c r="H717" i="4"/>
  <c r="I717" i="4"/>
  <c r="J717" i="4"/>
  <c r="H704" i="4"/>
  <c r="I704" i="4"/>
  <c r="J704" i="4"/>
  <c r="H691" i="4"/>
  <c r="I691" i="4"/>
  <c r="J691" i="4"/>
  <c r="H684" i="4"/>
  <c r="I684" i="4"/>
  <c r="J684" i="4"/>
  <c r="H677" i="4"/>
  <c r="I677" i="4"/>
  <c r="J677" i="4"/>
  <c r="G662" i="4"/>
  <c r="H662" i="4"/>
  <c r="I662" i="4"/>
  <c r="J662" i="4"/>
  <c r="H640" i="4"/>
  <c r="I640" i="4"/>
  <c r="J640" i="4"/>
  <c r="G640" i="4"/>
  <c r="I617" i="4"/>
  <c r="J617" i="4"/>
  <c r="H617" i="4"/>
  <c r="G617" i="4"/>
  <c r="H586" i="4"/>
  <c r="I586" i="4"/>
  <c r="J586" i="4"/>
  <c r="G586" i="4"/>
  <c r="H570" i="4"/>
  <c r="I570" i="4"/>
  <c r="J570" i="4"/>
  <c r="G570" i="4"/>
  <c r="J563" i="4"/>
  <c r="H563" i="4"/>
  <c r="I563" i="4"/>
  <c r="H532" i="4"/>
  <c r="I532" i="4"/>
  <c r="J532" i="4"/>
  <c r="G532" i="4"/>
  <c r="G524" i="4"/>
  <c r="H524" i="4"/>
  <c r="I524" i="4"/>
  <c r="J524" i="4"/>
  <c r="G478" i="4"/>
  <c r="H478" i="4"/>
  <c r="I478" i="4"/>
  <c r="J478" i="4"/>
  <c r="G446" i="4"/>
  <c r="H446" i="4"/>
  <c r="I446" i="4"/>
  <c r="J446" i="4"/>
  <c r="G402" i="4"/>
  <c r="H402" i="4"/>
  <c r="I402" i="4"/>
  <c r="J402" i="4"/>
  <c r="G390" i="4"/>
  <c r="H390" i="4"/>
  <c r="I390" i="4"/>
  <c r="J390" i="4"/>
  <c r="G165" i="4"/>
  <c r="H165" i="4"/>
  <c r="I165" i="4"/>
  <c r="J165" i="4"/>
  <c r="H65" i="4"/>
  <c r="I65" i="4"/>
  <c r="J65" i="4"/>
  <c r="G65" i="4"/>
  <c r="H35" i="4"/>
  <c r="I35" i="4"/>
  <c r="J35" i="4"/>
  <c r="G35" i="4"/>
  <c r="I2291" i="4"/>
  <c r="I2243" i="4"/>
  <c r="H2181" i="4"/>
  <c r="J2215" i="4"/>
  <c r="H2215" i="4"/>
  <c r="G2103" i="4"/>
  <c r="H2103" i="4"/>
  <c r="I2103" i="4"/>
  <c r="J2103" i="4"/>
  <c r="G2000" i="4"/>
  <c r="H2000" i="4"/>
  <c r="I2000" i="4"/>
  <c r="J2000" i="4"/>
  <c r="G1725" i="4"/>
  <c r="H1725" i="4"/>
  <c r="I1725" i="4"/>
  <c r="J1725" i="4"/>
  <c r="I1632" i="4"/>
  <c r="J1632" i="4"/>
  <c r="H1632" i="4"/>
  <c r="H1330" i="4"/>
  <c r="I1330" i="4"/>
  <c r="J1330" i="4"/>
  <c r="H1247" i="4"/>
  <c r="I1247" i="4"/>
  <c r="J1247" i="4"/>
  <c r="G1187" i="4"/>
  <c r="H1187" i="4"/>
  <c r="I1187" i="4"/>
  <c r="J1187" i="4"/>
  <c r="G1062" i="4"/>
  <c r="H1062" i="4"/>
  <c r="I1062" i="4"/>
  <c r="J1062" i="4"/>
  <c r="G959" i="4"/>
  <c r="J959" i="4"/>
  <c r="H959" i="4"/>
  <c r="I959" i="4"/>
  <c r="H817" i="4"/>
  <c r="I817" i="4"/>
  <c r="J817" i="4"/>
  <c r="H709" i="4"/>
  <c r="I709" i="4"/>
  <c r="J709" i="4"/>
  <c r="J42" i="4"/>
  <c r="H42" i="4"/>
  <c r="I42" i="4"/>
  <c r="G42" i="4"/>
  <c r="G2296" i="4"/>
  <c r="G2288" i="4"/>
  <c r="H2288" i="4"/>
  <c r="I2288" i="4"/>
  <c r="J2288" i="4"/>
  <c r="G2280" i="4"/>
  <c r="H2280" i="4"/>
  <c r="I2280" i="4"/>
  <c r="J2280" i="4"/>
  <c r="G2272" i="4"/>
  <c r="G2264" i="4"/>
  <c r="H2264" i="4"/>
  <c r="I2264" i="4"/>
  <c r="J2264" i="4"/>
  <c r="G2256" i="4"/>
  <c r="H2256" i="4"/>
  <c r="I2256" i="4"/>
  <c r="J2256" i="4"/>
  <c r="G2248" i="4"/>
  <c r="G2240" i="4"/>
  <c r="H2240" i="4"/>
  <c r="I2240" i="4"/>
  <c r="J2240" i="4"/>
  <c r="G2232" i="4"/>
  <c r="H2232" i="4"/>
  <c r="I2232" i="4"/>
  <c r="J2232" i="4"/>
  <c r="G2224" i="4"/>
  <c r="G2216" i="4"/>
  <c r="H2216" i="4"/>
  <c r="I2216" i="4"/>
  <c r="J2216" i="4"/>
  <c r="G2208" i="4"/>
  <c r="H2208" i="4"/>
  <c r="I2208" i="4"/>
  <c r="J2208" i="4"/>
  <c r="G2200" i="4"/>
  <c r="G2192" i="4"/>
  <c r="H2192" i="4"/>
  <c r="I2192" i="4"/>
  <c r="J2192" i="4"/>
  <c r="G2184" i="4"/>
  <c r="H2184" i="4"/>
  <c r="I2184" i="4"/>
  <c r="J2184" i="4"/>
  <c r="G2176" i="4"/>
  <c r="G2168" i="4"/>
  <c r="H2168" i="4"/>
  <c r="I2168" i="4"/>
  <c r="J2168" i="4"/>
  <c r="G2160" i="4"/>
  <c r="H2160" i="4"/>
  <c r="I2160" i="4"/>
  <c r="J2160" i="4"/>
  <c r="G2152" i="4"/>
  <c r="G2144" i="4"/>
  <c r="H2144" i="4"/>
  <c r="I2144" i="4"/>
  <c r="J2144" i="4"/>
  <c r="G2136" i="4"/>
  <c r="H2136" i="4"/>
  <c r="I2136" i="4"/>
  <c r="J2136" i="4"/>
  <c r="G2128" i="4"/>
  <c r="G2120" i="4"/>
  <c r="H2120" i="4"/>
  <c r="I2120" i="4"/>
  <c r="J2120" i="4"/>
  <c r="G2112" i="4"/>
  <c r="H2112" i="4"/>
  <c r="I2112" i="4"/>
  <c r="J2112" i="4"/>
  <c r="G2104" i="4"/>
  <c r="G2096" i="4"/>
  <c r="H2096" i="4"/>
  <c r="I2096" i="4"/>
  <c r="J2096" i="4"/>
  <c r="G2088" i="4"/>
  <c r="H2088" i="4"/>
  <c r="I2088" i="4"/>
  <c r="J2088" i="4"/>
  <c r="G2080" i="4"/>
  <c r="G2073" i="4"/>
  <c r="G2066" i="4"/>
  <c r="J2066" i="4"/>
  <c r="I2066" i="4"/>
  <c r="H2066" i="4"/>
  <c r="H2059" i="4"/>
  <c r="I2059" i="4"/>
  <c r="J2059" i="4"/>
  <c r="G2051" i="4"/>
  <c r="G2044" i="4"/>
  <c r="G2037" i="4"/>
  <c r="G2030" i="4"/>
  <c r="J2030" i="4"/>
  <c r="I2030" i="4"/>
  <c r="H2030" i="4"/>
  <c r="H2023" i="4"/>
  <c r="I2023" i="4"/>
  <c r="J2023" i="4"/>
  <c r="G2015" i="4"/>
  <c r="G2008" i="4"/>
  <c r="G2001" i="4"/>
  <c r="G1994" i="4"/>
  <c r="J1994" i="4"/>
  <c r="I1994" i="4"/>
  <c r="H1994" i="4"/>
  <c r="H1987" i="4"/>
  <c r="I1987" i="4"/>
  <c r="J1987" i="4"/>
  <c r="G1979" i="4"/>
  <c r="G1972" i="4"/>
  <c r="G1965" i="4"/>
  <c r="G1958" i="4"/>
  <c r="J1958" i="4"/>
  <c r="I1958" i="4"/>
  <c r="H1958" i="4"/>
  <c r="H1951" i="4"/>
  <c r="I1951" i="4"/>
  <c r="J1951" i="4"/>
  <c r="G1943" i="4"/>
  <c r="G1936" i="4"/>
  <c r="G1929" i="4"/>
  <c r="G1922" i="4"/>
  <c r="J1922" i="4"/>
  <c r="I1922" i="4"/>
  <c r="H1922" i="4"/>
  <c r="H1915" i="4"/>
  <c r="I1915" i="4"/>
  <c r="J1915" i="4"/>
  <c r="G1907" i="4"/>
  <c r="G1900" i="4"/>
  <c r="G1893" i="4"/>
  <c r="G1886" i="4"/>
  <c r="H1886" i="4"/>
  <c r="I1886" i="4"/>
  <c r="J1886" i="4"/>
  <c r="H1879" i="4"/>
  <c r="I1879" i="4"/>
  <c r="J1879" i="4"/>
  <c r="G1871" i="4"/>
  <c r="G1864" i="4"/>
  <c r="G1857" i="4"/>
  <c r="G1850" i="4"/>
  <c r="H1850" i="4"/>
  <c r="I1850" i="4"/>
  <c r="J1850" i="4"/>
  <c r="I1843" i="4"/>
  <c r="J1843" i="4"/>
  <c r="H1843" i="4"/>
  <c r="G1835" i="4"/>
  <c r="G1828" i="4"/>
  <c r="G1821" i="4"/>
  <c r="G1814" i="4"/>
  <c r="H1814" i="4"/>
  <c r="I1814" i="4"/>
  <c r="J1814" i="4"/>
  <c r="I1807" i="4"/>
  <c r="J1807" i="4"/>
  <c r="H1807" i="4"/>
  <c r="G1799" i="4"/>
  <c r="G1792" i="4"/>
  <c r="G1785" i="4"/>
  <c r="G1778" i="4"/>
  <c r="H1778" i="4"/>
  <c r="I1778" i="4"/>
  <c r="J1778" i="4"/>
  <c r="I1771" i="4"/>
  <c r="J1771" i="4"/>
  <c r="H1771" i="4"/>
  <c r="G1763" i="4"/>
  <c r="G1756" i="4"/>
  <c r="G1749" i="4"/>
  <c r="G1742" i="4"/>
  <c r="H1742" i="4"/>
  <c r="I1742" i="4"/>
  <c r="J1742" i="4"/>
  <c r="I1735" i="4"/>
  <c r="J1735" i="4"/>
  <c r="H1735" i="4"/>
  <c r="G1726" i="4"/>
  <c r="G1718" i="4"/>
  <c r="H1718" i="4"/>
  <c r="I1718" i="4"/>
  <c r="J1718" i="4"/>
  <c r="G1709" i="4"/>
  <c r="G1700" i="4"/>
  <c r="I1700" i="4"/>
  <c r="J1700" i="4"/>
  <c r="H1700" i="4"/>
  <c r="G1692" i="4"/>
  <c r="I1692" i="4"/>
  <c r="J1692" i="4"/>
  <c r="H1692" i="4"/>
  <c r="G1684" i="4"/>
  <c r="I1684" i="4"/>
  <c r="J1684" i="4"/>
  <c r="H1684" i="4"/>
  <c r="G1675" i="4"/>
  <c r="H1675" i="4"/>
  <c r="I1675" i="4"/>
  <c r="J1675" i="4"/>
  <c r="H1667" i="4"/>
  <c r="I1667" i="4"/>
  <c r="J1667" i="4"/>
  <c r="G1659" i="4"/>
  <c r="H1650" i="4"/>
  <c r="I1650" i="4"/>
  <c r="J1650" i="4"/>
  <c r="G1641" i="4"/>
  <c r="G1633" i="4"/>
  <c r="H1633" i="4"/>
  <c r="I1633" i="4"/>
  <c r="J1633" i="4"/>
  <c r="G1624" i="4"/>
  <c r="G1615" i="4"/>
  <c r="I1608" i="4"/>
  <c r="J1608" i="4"/>
  <c r="H1608" i="4"/>
  <c r="I1600" i="4"/>
  <c r="J1600" i="4"/>
  <c r="H1600" i="4"/>
  <c r="H1591" i="4"/>
  <c r="I1591" i="4"/>
  <c r="J1591" i="4"/>
  <c r="G1582" i="4"/>
  <c r="G1573" i="4"/>
  <c r="G1565" i="4"/>
  <c r="H1565" i="4"/>
  <c r="I1565" i="4"/>
  <c r="J1565" i="4"/>
  <c r="G1556" i="4"/>
  <c r="J1556" i="4"/>
  <c r="H1556" i="4"/>
  <c r="I1556" i="4"/>
  <c r="G1548" i="4"/>
  <c r="J1548" i="4"/>
  <c r="H1548" i="4"/>
  <c r="I1548" i="4"/>
  <c r="H1539" i="4"/>
  <c r="I1539" i="4"/>
  <c r="J1539" i="4"/>
  <c r="G1530" i="4"/>
  <c r="G1522" i="4"/>
  <c r="H1522" i="4"/>
  <c r="I1522" i="4"/>
  <c r="J1522" i="4"/>
  <c r="G1513" i="4"/>
  <c r="G1505" i="4"/>
  <c r="H1505" i="4"/>
  <c r="I1505" i="4"/>
  <c r="J1505" i="4"/>
  <c r="G1497" i="4"/>
  <c r="G1489" i="4"/>
  <c r="G1482" i="4"/>
  <c r="H1482" i="4"/>
  <c r="I1482" i="4"/>
  <c r="J1482" i="4"/>
  <c r="G1475" i="4"/>
  <c r="J1468" i="4"/>
  <c r="I1468" i="4"/>
  <c r="H1468" i="4"/>
  <c r="H1461" i="4"/>
  <c r="I1461" i="4"/>
  <c r="J1461" i="4"/>
  <c r="H1453" i="4"/>
  <c r="I1453" i="4"/>
  <c r="J1453" i="4"/>
  <c r="H1446" i="4"/>
  <c r="I1446" i="4"/>
  <c r="J1446" i="4"/>
  <c r="H1438" i="4"/>
  <c r="I1438" i="4"/>
  <c r="J1438" i="4"/>
  <c r="H1431" i="4"/>
  <c r="I1431" i="4"/>
  <c r="J1431" i="4"/>
  <c r="G1424" i="4"/>
  <c r="J1424" i="4"/>
  <c r="I1424" i="4"/>
  <c r="H1424" i="4"/>
  <c r="G1416" i="4"/>
  <c r="G1409" i="4"/>
  <c r="H1403" i="4"/>
  <c r="I1403" i="4"/>
  <c r="J1403" i="4"/>
  <c r="G1395" i="4"/>
  <c r="G1388" i="4"/>
  <c r="J1388" i="4"/>
  <c r="I1388" i="4"/>
  <c r="H1388" i="4"/>
  <c r="H1381" i="4"/>
  <c r="I1381" i="4"/>
  <c r="J1381" i="4"/>
  <c r="H1374" i="4"/>
  <c r="I1374" i="4"/>
  <c r="J1374" i="4"/>
  <c r="H1366" i="4"/>
  <c r="I1366" i="4"/>
  <c r="J1366" i="4"/>
  <c r="H1359" i="4"/>
  <c r="I1359" i="4"/>
  <c r="J1359" i="4"/>
  <c r="G1352" i="4"/>
  <c r="J1352" i="4"/>
  <c r="I1352" i="4"/>
  <c r="H1352" i="4"/>
  <c r="G1344" i="4"/>
  <c r="G1337" i="4"/>
  <c r="H1331" i="4"/>
  <c r="I1331" i="4"/>
  <c r="J1331" i="4"/>
  <c r="J1324" i="4"/>
  <c r="I1324" i="4"/>
  <c r="H1324" i="4"/>
  <c r="H1317" i="4"/>
  <c r="I1317" i="4"/>
  <c r="J1317" i="4"/>
  <c r="G1309" i="4"/>
  <c r="G1302" i="4"/>
  <c r="G1295" i="4"/>
  <c r="H1289" i="4"/>
  <c r="I1289" i="4"/>
  <c r="J1289" i="4"/>
  <c r="G1282" i="4"/>
  <c r="G1275" i="4"/>
  <c r="H1269" i="4"/>
  <c r="I1269" i="4"/>
  <c r="J1269" i="4"/>
  <c r="G1262" i="4"/>
  <c r="H1262" i="4"/>
  <c r="I1262" i="4"/>
  <c r="J1262" i="4"/>
  <c r="G1255" i="4"/>
  <c r="H1255" i="4"/>
  <c r="I1255" i="4"/>
  <c r="J1255" i="4"/>
  <c r="J1248" i="4"/>
  <c r="H1248" i="4"/>
  <c r="I1248" i="4"/>
  <c r="H1241" i="4"/>
  <c r="I1241" i="4"/>
  <c r="J1241" i="4"/>
  <c r="G1234" i="4"/>
  <c r="J1228" i="4"/>
  <c r="H1228" i="4"/>
  <c r="I1228" i="4"/>
  <c r="G1220" i="4"/>
  <c r="J1220" i="4"/>
  <c r="H1220" i="4"/>
  <c r="I1220" i="4"/>
  <c r="G1210" i="4"/>
  <c r="H1210" i="4"/>
  <c r="I1210" i="4"/>
  <c r="J1210" i="4"/>
  <c r="G1200" i="4"/>
  <c r="J1200" i="4"/>
  <c r="H1200" i="4"/>
  <c r="I1200" i="4"/>
  <c r="G1189" i="4"/>
  <c r="H1189" i="4"/>
  <c r="I1189" i="4"/>
  <c r="J1189" i="4"/>
  <c r="G1178" i="4"/>
  <c r="H1178" i="4"/>
  <c r="I1178" i="4"/>
  <c r="J1178" i="4"/>
  <c r="G1168" i="4"/>
  <c r="J1168" i="4"/>
  <c r="H1168" i="4"/>
  <c r="I1168" i="4"/>
  <c r="G1158" i="4"/>
  <c r="G1147" i="4"/>
  <c r="H1147" i="4"/>
  <c r="J1147" i="4"/>
  <c r="I1147" i="4"/>
  <c r="G1137" i="4"/>
  <c r="H1137" i="4"/>
  <c r="I1137" i="4"/>
  <c r="J1137" i="4"/>
  <c r="G1127" i="4"/>
  <c r="H1127" i="4"/>
  <c r="I1127" i="4"/>
  <c r="J1127" i="4"/>
  <c r="G1116" i="4"/>
  <c r="J1116" i="4"/>
  <c r="H1116" i="4"/>
  <c r="I1116" i="4"/>
  <c r="G1105" i="4"/>
  <c r="H1105" i="4"/>
  <c r="I1105" i="4"/>
  <c r="J1105" i="4"/>
  <c r="G1095" i="4"/>
  <c r="H1095" i="4"/>
  <c r="I1095" i="4"/>
  <c r="J1095" i="4"/>
  <c r="G1085" i="4"/>
  <c r="H1085" i="4"/>
  <c r="I1085" i="4"/>
  <c r="J1085" i="4"/>
  <c r="G1073" i="4"/>
  <c r="H1073" i="4"/>
  <c r="I1073" i="4"/>
  <c r="J1073" i="4"/>
  <c r="J1064" i="4"/>
  <c r="H1064" i="4"/>
  <c r="I1064" i="4"/>
  <c r="G1053" i="4"/>
  <c r="G1043" i="4"/>
  <c r="H1043" i="4"/>
  <c r="I1043" i="4"/>
  <c r="J1043" i="4"/>
  <c r="G1032" i="4"/>
  <c r="G1022" i="4"/>
  <c r="I1022" i="4"/>
  <c r="J1022" i="4"/>
  <c r="H1022" i="4"/>
  <c r="G1012" i="4"/>
  <c r="H1012" i="4"/>
  <c r="I1012" i="4"/>
  <c r="J1012" i="4"/>
  <c r="G1000" i="4"/>
  <c r="H1000" i="4"/>
  <c r="I1000" i="4"/>
  <c r="J1000" i="4"/>
  <c r="G991" i="4"/>
  <c r="J991" i="4"/>
  <c r="H991" i="4"/>
  <c r="I991" i="4"/>
  <c r="G980" i="4"/>
  <c r="H980" i="4"/>
  <c r="I980" i="4"/>
  <c r="J980" i="4"/>
  <c r="G969" i="4"/>
  <c r="H969" i="4"/>
  <c r="I969" i="4"/>
  <c r="J969" i="4"/>
  <c r="H961" i="4"/>
  <c r="I961" i="4"/>
  <c r="J961" i="4"/>
  <c r="G951" i="4"/>
  <c r="J951" i="4"/>
  <c r="H951" i="4"/>
  <c r="I951" i="4"/>
  <c r="G941" i="4"/>
  <c r="H941" i="4"/>
  <c r="I941" i="4"/>
  <c r="J941" i="4"/>
  <c r="H932" i="4"/>
  <c r="I932" i="4"/>
  <c r="J932" i="4"/>
  <c r="G924" i="4"/>
  <c r="G917" i="4"/>
  <c r="H917" i="4"/>
  <c r="I917" i="4"/>
  <c r="J917" i="4"/>
  <c r="H909" i="4"/>
  <c r="I909" i="4"/>
  <c r="J909" i="4"/>
  <c r="H901" i="4"/>
  <c r="I901" i="4"/>
  <c r="J901" i="4"/>
  <c r="H894" i="4"/>
  <c r="I894" i="4"/>
  <c r="J894" i="4"/>
  <c r="G885" i="4"/>
  <c r="G878" i="4"/>
  <c r="J871" i="4"/>
  <c r="H871" i="4"/>
  <c r="I871" i="4"/>
  <c r="G863" i="4"/>
  <c r="J863" i="4"/>
  <c r="H863" i="4"/>
  <c r="I863" i="4"/>
  <c r="G855" i="4"/>
  <c r="H848" i="4"/>
  <c r="I848" i="4"/>
  <c r="J848" i="4"/>
  <c r="H841" i="4"/>
  <c r="I841" i="4"/>
  <c r="J841" i="4"/>
  <c r="H834" i="4"/>
  <c r="I834" i="4"/>
  <c r="J834" i="4"/>
  <c r="G825" i="4"/>
  <c r="G818" i="4"/>
  <c r="H818" i="4"/>
  <c r="I818" i="4"/>
  <c r="J818" i="4"/>
  <c r="H811" i="4"/>
  <c r="I811" i="4"/>
  <c r="J811" i="4"/>
  <c r="H804" i="4"/>
  <c r="I804" i="4"/>
  <c r="J804" i="4"/>
  <c r="G796" i="4"/>
  <c r="H796" i="4"/>
  <c r="I796" i="4"/>
  <c r="J796" i="4"/>
  <c r="G788" i="4"/>
  <c r="I781" i="4"/>
  <c r="J781" i="4"/>
  <c r="H781" i="4"/>
  <c r="H774" i="4"/>
  <c r="I774" i="4"/>
  <c r="J774" i="4"/>
  <c r="G766" i="4"/>
  <c r="J766" i="4"/>
  <c r="H766" i="4"/>
  <c r="I766" i="4"/>
  <c r="H759" i="4"/>
  <c r="I759" i="4"/>
  <c r="J759" i="4"/>
  <c r="G751" i="4"/>
  <c r="H744" i="4"/>
  <c r="I744" i="4"/>
  <c r="J744" i="4"/>
  <c r="G737" i="4"/>
  <c r="H731" i="4"/>
  <c r="I731" i="4"/>
  <c r="J731" i="4"/>
  <c r="G723" i="4"/>
  <c r="G716" i="4"/>
  <c r="H710" i="4"/>
  <c r="I710" i="4"/>
  <c r="J710" i="4"/>
  <c r="G703" i="4"/>
  <c r="H697" i="4"/>
  <c r="I697" i="4"/>
  <c r="J697" i="4"/>
  <c r="G690" i="4"/>
  <c r="G683" i="4"/>
  <c r="H676" i="4"/>
  <c r="I676" i="4"/>
  <c r="J676" i="4"/>
  <c r="G676" i="4"/>
  <c r="G669" i="4"/>
  <c r="G661" i="4"/>
  <c r="H655" i="4"/>
  <c r="I655" i="4"/>
  <c r="J655" i="4"/>
  <c r="H648" i="4"/>
  <c r="I648" i="4"/>
  <c r="J648" i="4"/>
  <c r="H616" i="4"/>
  <c r="I616" i="4"/>
  <c r="J616" i="4"/>
  <c r="G616" i="4"/>
  <c r="I609" i="4"/>
  <c r="J609" i="4"/>
  <c r="H609" i="4"/>
  <c r="G569" i="4"/>
  <c r="H531" i="4"/>
  <c r="I531" i="4"/>
  <c r="J531" i="4"/>
  <c r="G531" i="4"/>
  <c r="G487" i="4"/>
  <c r="I487" i="4"/>
  <c r="J487" i="4"/>
  <c r="H487" i="4"/>
  <c r="G466" i="4"/>
  <c r="H466" i="4"/>
  <c r="I466" i="4"/>
  <c r="J466" i="4"/>
  <c r="H313" i="4"/>
  <c r="I313" i="4"/>
  <c r="J313" i="4"/>
  <c r="G313" i="4"/>
  <c r="G220" i="4"/>
  <c r="H220" i="4"/>
  <c r="I220" i="4"/>
  <c r="J220" i="4"/>
  <c r="I2287" i="4"/>
  <c r="I2239" i="4"/>
  <c r="J2169" i="4"/>
  <c r="H636" i="4"/>
  <c r="I636" i="4"/>
  <c r="J636" i="4"/>
  <c r="H623" i="4"/>
  <c r="I623" i="4"/>
  <c r="J623" i="4"/>
  <c r="H610" i="4"/>
  <c r="I610" i="4"/>
  <c r="J610" i="4"/>
  <c r="I597" i="4"/>
  <c r="J597" i="4"/>
  <c r="H597" i="4"/>
  <c r="G590" i="4"/>
  <c r="H590" i="4"/>
  <c r="I590" i="4"/>
  <c r="J590" i="4"/>
  <c r="I577" i="4"/>
  <c r="J577" i="4"/>
  <c r="H577" i="4"/>
  <c r="H564" i="4"/>
  <c r="I564" i="4"/>
  <c r="J564" i="4"/>
  <c r="H551" i="4"/>
  <c r="I551" i="4"/>
  <c r="J551" i="4"/>
  <c r="H538" i="4"/>
  <c r="I538" i="4"/>
  <c r="J538" i="4"/>
  <c r="I525" i="4"/>
  <c r="J525" i="4"/>
  <c r="H525" i="4"/>
  <c r="G518" i="4"/>
  <c r="H518" i="4"/>
  <c r="I518" i="4"/>
  <c r="J518" i="4"/>
  <c r="G510" i="4"/>
  <c r="H510" i="4"/>
  <c r="I510" i="4"/>
  <c r="J510" i="4"/>
  <c r="G502" i="4"/>
  <c r="H502" i="4"/>
  <c r="I502" i="4"/>
  <c r="J502" i="4"/>
  <c r="H456" i="4"/>
  <c r="I456" i="4"/>
  <c r="J456" i="4"/>
  <c r="G399" i="4"/>
  <c r="H399" i="4"/>
  <c r="I399" i="4"/>
  <c r="J399" i="4"/>
  <c r="G389" i="4"/>
  <c r="I389" i="4"/>
  <c r="J389" i="4"/>
  <c r="H389" i="4"/>
  <c r="G380" i="4"/>
  <c r="H380" i="4"/>
  <c r="I380" i="4"/>
  <c r="J380" i="4"/>
  <c r="H360" i="4"/>
  <c r="I360" i="4"/>
  <c r="J360" i="4"/>
  <c r="G303" i="4"/>
  <c r="H303" i="4"/>
  <c r="I303" i="4"/>
  <c r="J303" i="4"/>
  <c r="G293" i="4"/>
  <c r="H293" i="4"/>
  <c r="I293" i="4"/>
  <c r="J293" i="4"/>
  <c r="G284" i="4"/>
  <c r="H284" i="4"/>
  <c r="I284" i="4"/>
  <c r="J284" i="4"/>
  <c r="G274" i="4"/>
  <c r="I274" i="4"/>
  <c r="J274" i="4"/>
  <c r="H274" i="4"/>
  <c r="H265" i="4"/>
  <c r="I265" i="4"/>
  <c r="J265" i="4"/>
  <c r="G256" i="4"/>
  <c r="H256" i="4"/>
  <c r="I256" i="4"/>
  <c r="J256" i="4"/>
  <c r="H247" i="4"/>
  <c r="I247" i="4"/>
  <c r="J247" i="4"/>
  <c r="G238" i="4"/>
  <c r="J238" i="4"/>
  <c r="H238" i="4"/>
  <c r="I238" i="4"/>
  <c r="H229" i="4"/>
  <c r="I229" i="4"/>
  <c r="J229" i="4"/>
  <c r="H204" i="4"/>
  <c r="I204" i="4"/>
  <c r="J204" i="4"/>
  <c r="G195" i="4"/>
  <c r="H195" i="4"/>
  <c r="I195" i="4"/>
  <c r="J195" i="4"/>
  <c r="H173" i="4"/>
  <c r="I173" i="4"/>
  <c r="J173" i="4"/>
  <c r="G164" i="4"/>
  <c r="H164" i="4"/>
  <c r="I164" i="4"/>
  <c r="J164" i="4"/>
  <c r="G142" i="4"/>
  <c r="J142" i="4"/>
  <c r="H142" i="4"/>
  <c r="I142" i="4"/>
  <c r="J126" i="4"/>
  <c r="H126" i="4"/>
  <c r="I126" i="4"/>
  <c r="G118" i="4"/>
  <c r="J118" i="4"/>
  <c r="H118" i="4"/>
  <c r="I118" i="4"/>
  <c r="G110" i="4"/>
  <c r="J110" i="4"/>
  <c r="H110" i="4"/>
  <c r="I110" i="4"/>
  <c r="H95" i="4"/>
  <c r="I95" i="4"/>
  <c r="J95" i="4"/>
  <c r="G86" i="4"/>
  <c r="J86" i="4"/>
  <c r="H86" i="4"/>
  <c r="I86" i="4"/>
  <c r="H79" i="4"/>
  <c r="I79" i="4"/>
  <c r="J79" i="4"/>
  <c r="H72" i="4"/>
  <c r="I72" i="4"/>
  <c r="J72" i="4"/>
  <c r="G64" i="4"/>
  <c r="H64" i="4"/>
  <c r="I64" i="4"/>
  <c r="J64" i="4"/>
  <c r="G56" i="4"/>
  <c r="H56" i="4"/>
  <c r="I56" i="4"/>
  <c r="J56" i="4"/>
  <c r="G34" i="4"/>
  <c r="J34" i="4"/>
  <c r="H34" i="4"/>
  <c r="I34" i="4"/>
  <c r="J18" i="4"/>
  <c r="H18" i="4"/>
  <c r="I18" i="4"/>
  <c r="G10" i="4"/>
  <c r="J10" i="4"/>
  <c r="H10" i="4"/>
  <c r="I10" i="4"/>
  <c r="G509" i="4"/>
  <c r="I509" i="4"/>
  <c r="J509" i="4"/>
  <c r="H509" i="4"/>
  <c r="G501" i="4"/>
  <c r="I501" i="4"/>
  <c r="J501" i="4"/>
  <c r="H501" i="4"/>
  <c r="I493" i="4"/>
  <c r="J493" i="4"/>
  <c r="H493" i="4"/>
  <c r="H483" i="4"/>
  <c r="I483" i="4"/>
  <c r="J483" i="4"/>
  <c r="H475" i="4"/>
  <c r="I475" i="4"/>
  <c r="J475" i="4"/>
  <c r="I465" i="4"/>
  <c r="J465" i="4"/>
  <c r="H465" i="4"/>
  <c r="G455" i="4"/>
  <c r="H455" i="4"/>
  <c r="I455" i="4"/>
  <c r="J455" i="4"/>
  <c r="I445" i="4"/>
  <c r="J445" i="4"/>
  <c r="H445" i="4"/>
  <c r="H435" i="4"/>
  <c r="I435" i="4"/>
  <c r="J435" i="4"/>
  <c r="H427" i="4"/>
  <c r="I427" i="4"/>
  <c r="J427" i="4"/>
  <c r="I417" i="4"/>
  <c r="J417" i="4"/>
  <c r="H417" i="4"/>
  <c r="H408" i="4"/>
  <c r="I408" i="4"/>
  <c r="J408" i="4"/>
  <c r="G398" i="4"/>
  <c r="H398" i="4"/>
  <c r="I398" i="4"/>
  <c r="J398" i="4"/>
  <c r="G388" i="4"/>
  <c r="H388" i="4"/>
  <c r="I388" i="4"/>
  <c r="J388" i="4"/>
  <c r="G379" i="4"/>
  <c r="H379" i="4"/>
  <c r="I379" i="4"/>
  <c r="J379" i="4"/>
  <c r="I369" i="4"/>
  <c r="J369" i="4"/>
  <c r="H369" i="4"/>
  <c r="G359" i="4"/>
  <c r="H359" i="4"/>
  <c r="I359" i="4"/>
  <c r="J359" i="4"/>
  <c r="I349" i="4"/>
  <c r="J349" i="4"/>
  <c r="H349" i="4"/>
  <c r="H339" i="4"/>
  <c r="I339" i="4"/>
  <c r="J339" i="4"/>
  <c r="H331" i="4"/>
  <c r="I331" i="4"/>
  <c r="J331" i="4"/>
  <c r="H321" i="4"/>
  <c r="I321" i="4"/>
  <c r="J321" i="4"/>
  <c r="H312" i="4"/>
  <c r="I312" i="4"/>
  <c r="J312" i="4"/>
  <c r="G302" i="4"/>
  <c r="H302" i="4"/>
  <c r="I302" i="4"/>
  <c r="J302" i="4"/>
  <c r="G292" i="4"/>
  <c r="H292" i="4"/>
  <c r="I292" i="4"/>
  <c r="J292" i="4"/>
  <c r="G255" i="4"/>
  <c r="H255" i="4"/>
  <c r="I255" i="4"/>
  <c r="J255" i="4"/>
  <c r="G246" i="4"/>
  <c r="H246" i="4"/>
  <c r="I246" i="4"/>
  <c r="J246" i="4"/>
  <c r="G228" i="4"/>
  <c r="H228" i="4"/>
  <c r="I228" i="4"/>
  <c r="J228" i="4"/>
  <c r="H219" i="4"/>
  <c r="I219" i="4"/>
  <c r="J219" i="4"/>
  <c r="H211" i="4"/>
  <c r="I211" i="4"/>
  <c r="J211" i="4"/>
  <c r="G203" i="4"/>
  <c r="H203" i="4"/>
  <c r="I203" i="4"/>
  <c r="J203" i="4"/>
  <c r="G194" i="4"/>
  <c r="J194" i="4"/>
  <c r="H194" i="4"/>
  <c r="I194" i="4"/>
  <c r="H187" i="4"/>
  <c r="I187" i="4"/>
  <c r="J187" i="4"/>
  <c r="H180" i="4"/>
  <c r="I180" i="4"/>
  <c r="J180" i="4"/>
  <c r="G172" i="4"/>
  <c r="H172" i="4"/>
  <c r="I172" i="4"/>
  <c r="J172" i="4"/>
  <c r="H156" i="4"/>
  <c r="I156" i="4"/>
  <c r="J156" i="4"/>
  <c r="H149" i="4"/>
  <c r="I149" i="4"/>
  <c r="J149" i="4"/>
  <c r="G141" i="4"/>
  <c r="H141" i="4"/>
  <c r="I141" i="4"/>
  <c r="J141" i="4"/>
  <c r="H133" i="4"/>
  <c r="I133" i="4"/>
  <c r="J133" i="4"/>
  <c r="G117" i="4"/>
  <c r="H117" i="4"/>
  <c r="I117" i="4"/>
  <c r="J117" i="4"/>
  <c r="J102" i="4"/>
  <c r="H102" i="4"/>
  <c r="I102" i="4"/>
  <c r="G94" i="4"/>
  <c r="J94" i="4"/>
  <c r="H94" i="4"/>
  <c r="I94" i="4"/>
  <c r="G63" i="4"/>
  <c r="H63" i="4"/>
  <c r="I63" i="4"/>
  <c r="J63" i="4"/>
  <c r="H48" i="4"/>
  <c r="I48" i="4"/>
  <c r="J48" i="4"/>
  <c r="H41" i="4"/>
  <c r="I41" i="4"/>
  <c r="J41" i="4"/>
  <c r="G33" i="4"/>
  <c r="H33" i="4"/>
  <c r="I33" i="4"/>
  <c r="J33" i="4"/>
  <c r="H25" i="4"/>
  <c r="I25" i="4"/>
  <c r="J25" i="4"/>
  <c r="G9" i="4"/>
  <c r="H9" i="4"/>
  <c r="I9" i="4"/>
  <c r="J9" i="4"/>
  <c r="G500" i="4"/>
  <c r="H500" i="4"/>
  <c r="I500" i="4"/>
  <c r="J500" i="4"/>
  <c r="G492" i="4"/>
  <c r="H492" i="4"/>
  <c r="I492" i="4"/>
  <c r="J492" i="4"/>
  <c r="G482" i="4"/>
  <c r="H482" i="4"/>
  <c r="I482" i="4"/>
  <c r="J482" i="4"/>
  <c r="G474" i="4"/>
  <c r="H474" i="4"/>
  <c r="I474" i="4"/>
  <c r="J474" i="4"/>
  <c r="G464" i="4"/>
  <c r="I464" i="4"/>
  <c r="J464" i="4"/>
  <c r="H464" i="4"/>
  <c r="G454" i="4"/>
  <c r="H454" i="4"/>
  <c r="I454" i="4"/>
  <c r="J454" i="4"/>
  <c r="G444" i="4"/>
  <c r="H444" i="4"/>
  <c r="I444" i="4"/>
  <c r="J444" i="4"/>
  <c r="G434" i="4"/>
  <c r="H434" i="4"/>
  <c r="I434" i="4"/>
  <c r="J434" i="4"/>
  <c r="G426" i="4"/>
  <c r="H426" i="4"/>
  <c r="I426" i="4"/>
  <c r="J426" i="4"/>
  <c r="G416" i="4"/>
  <c r="H416" i="4"/>
  <c r="I416" i="4"/>
  <c r="J416" i="4"/>
  <c r="G407" i="4"/>
  <c r="H407" i="4"/>
  <c r="I407" i="4"/>
  <c r="J407" i="4"/>
  <c r="G387" i="4"/>
  <c r="H387" i="4"/>
  <c r="I387" i="4"/>
  <c r="J387" i="4"/>
  <c r="G378" i="4"/>
  <c r="H378" i="4"/>
  <c r="I378" i="4"/>
  <c r="J378" i="4"/>
  <c r="G368" i="4"/>
  <c r="H368" i="4"/>
  <c r="I368" i="4"/>
  <c r="J368" i="4"/>
  <c r="G358" i="4"/>
  <c r="H358" i="4"/>
  <c r="I358" i="4"/>
  <c r="J358" i="4"/>
  <c r="G348" i="4"/>
  <c r="H348" i="4"/>
  <c r="I348" i="4"/>
  <c r="J348" i="4"/>
  <c r="G338" i="4"/>
  <c r="H338" i="4"/>
  <c r="I338" i="4"/>
  <c r="J338" i="4"/>
  <c r="G330" i="4"/>
  <c r="H330" i="4"/>
  <c r="I330" i="4"/>
  <c r="J330" i="4"/>
  <c r="G320" i="4"/>
  <c r="H320" i="4"/>
  <c r="I320" i="4"/>
  <c r="J320" i="4"/>
  <c r="G311" i="4"/>
  <c r="H311" i="4"/>
  <c r="I311" i="4"/>
  <c r="J311" i="4"/>
  <c r="G291" i="4"/>
  <c r="H291" i="4"/>
  <c r="I291" i="4"/>
  <c r="J291" i="4"/>
  <c r="H283" i="4"/>
  <c r="I283" i="4"/>
  <c r="J283" i="4"/>
  <c r="H273" i="4"/>
  <c r="I273" i="4"/>
  <c r="J273" i="4"/>
  <c r="H264" i="4"/>
  <c r="I264" i="4"/>
  <c r="J264" i="4"/>
  <c r="G254" i="4"/>
  <c r="H254" i="4"/>
  <c r="I254" i="4"/>
  <c r="J254" i="4"/>
  <c r="G245" i="4"/>
  <c r="H245" i="4"/>
  <c r="I245" i="4"/>
  <c r="J245" i="4"/>
  <c r="H237" i="4"/>
  <c r="I237" i="4"/>
  <c r="J237" i="4"/>
  <c r="G227" i="4"/>
  <c r="H227" i="4"/>
  <c r="I227" i="4"/>
  <c r="J227" i="4"/>
  <c r="G218" i="4"/>
  <c r="J218" i="4"/>
  <c r="H218" i="4"/>
  <c r="I218" i="4"/>
  <c r="G210" i="4"/>
  <c r="J210" i="4"/>
  <c r="H210" i="4"/>
  <c r="I210" i="4"/>
  <c r="G202" i="4"/>
  <c r="J202" i="4"/>
  <c r="H202" i="4"/>
  <c r="I202" i="4"/>
  <c r="G171" i="4"/>
  <c r="H171" i="4"/>
  <c r="I171" i="4"/>
  <c r="J171" i="4"/>
  <c r="H163" i="4"/>
  <c r="I163" i="4"/>
  <c r="J163" i="4"/>
  <c r="G148" i="4"/>
  <c r="H148" i="4"/>
  <c r="I148" i="4"/>
  <c r="J148" i="4"/>
  <c r="G140" i="4"/>
  <c r="H140" i="4"/>
  <c r="I140" i="4"/>
  <c r="J140" i="4"/>
  <c r="H125" i="4"/>
  <c r="I125" i="4"/>
  <c r="J125" i="4"/>
  <c r="G116" i="4"/>
  <c r="H116" i="4"/>
  <c r="I116" i="4"/>
  <c r="J116" i="4"/>
  <c r="H109" i="4"/>
  <c r="I109" i="4"/>
  <c r="J109" i="4"/>
  <c r="G93" i="4"/>
  <c r="H93" i="4"/>
  <c r="I93" i="4"/>
  <c r="J93" i="4"/>
  <c r="H85" i="4"/>
  <c r="I85" i="4"/>
  <c r="J85" i="4"/>
  <c r="J78" i="4"/>
  <c r="H78" i="4"/>
  <c r="I78" i="4"/>
  <c r="H71" i="4"/>
  <c r="I71" i="4"/>
  <c r="J71" i="4"/>
  <c r="G62" i="4"/>
  <c r="J62" i="4"/>
  <c r="H62" i="4"/>
  <c r="I62" i="4"/>
  <c r="H55" i="4"/>
  <c r="I55" i="4"/>
  <c r="J55" i="4"/>
  <c r="G40" i="4"/>
  <c r="H40" i="4"/>
  <c r="I40" i="4"/>
  <c r="J40" i="4"/>
  <c r="G32" i="4"/>
  <c r="H32" i="4"/>
  <c r="I32" i="4"/>
  <c r="J32" i="4"/>
  <c r="H17" i="4"/>
  <c r="I17" i="4"/>
  <c r="J17" i="4"/>
  <c r="G8" i="4"/>
  <c r="H8" i="4"/>
  <c r="I8" i="4"/>
  <c r="J8" i="4"/>
  <c r="H523" i="4"/>
  <c r="I523" i="4"/>
  <c r="J523" i="4"/>
  <c r="G491" i="4"/>
  <c r="H491" i="4"/>
  <c r="I491" i="4"/>
  <c r="J491" i="4"/>
  <c r="G473" i="4"/>
  <c r="I473" i="4"/>
  <c r="J473" i="4"/>
  <c r="H473" i="4"/>
  <c r="G463" i="4"/>
  <c r="H463" i="4"/>
  <c r="I463" i="4"/>
  <c r="J463" i="4"/>
  <c r="G443" i="4"/>
  <c r="H443" i="4"/>
  <c r="I443" i="4"/>
  <c r="J443" i="4"/>
  <c r="G425" i="4"/>
  <c r="I425" i="4"/>
  <c r="J425" i="4"/>
  <c r="H425" i="4"/>
  <c r="G415" i="4"/>
  <c r="H415" i="4"/>
  <c r="I415" i="4"/>
  <c r="J415" i="4"/>
  <c r="G406" i="4"/>
  <c r="H406" i="4"/>
  <c r="I406" i="4"/>
  <c r="J406" i="4"/>
  <c r="I397" i="4"/>
  <c r="J397" i="4"/>
  <c r="H397" i="4"/>
  <c r="G386" i="4"/>
  <c r="H386" i="4"/>
  <c r="I386" i="4"/>
  <c r="J386" i="4"/>
  <c r="G377" i="4"/>
  <c r="I377" i="4"/>
  <c r="J377" i="4"/>
  <c r="H377" i="4"/>
  <c r="G367" i="4"/>
  <c r="H367" i="4"/>
  <c r="I367" i="4"/>
  <c r="J367" i="4"/>
  <c r="G347" i="4"/>
  <c r="H347" i="4"/>
  <c r="I347" i="4"/>
  <c r="J347" i="4"/>
  <c r="G329" i="4"/>
  <c r="H329" i="4"/>
  <c r="I329" i="4"/>
  <c r="J329" i="4"/>
  <c r="G319" i="4"/>
  <c r="H319" i="4"/>
  <c r="I319" i="4"/>
  <c r="J319" i="4"/>
  <c r="G310" i="4"/>
  <c r="H310" i="4"/>
  <c r="I310" i="4"/>
  <c r="J310" i="4"/>
  <c r="H301" i="4"/>
  <c r="I301" i="4"/>
  <c r="J301" i="4"/>
  <c r="G290" i="4"/>
  <c r="I290" i="4"/>
  <c r="J290" i="4"/>
  <c r="H290" i="4"/>
  <c r="G282" i="4"/>
  <c r="H282" i="4"/>
  <c r="I282" i="4"/>
  <c r="J282" i="4"/>
  <c r="G272" i="4"/>
  <c r="H272" i="4"/>
  <c r="I272" i="4"/>
  <c r="J272" i="4"/>
  <c r="G263" i="4"/>
  <c r="H263" i="4"/>
  <c r="I263" i="4"/>
  <c r="J263" i="4"/>
  <c r="G244" i="4"/>
  <c r="H244" i="4"/>
  <c r="I244" i="4"/>
  <c r="J244" i="4"/>
  <c r="G236" i="4"/>
  <c r="H236" i="4"/>
  <c r="I236" i="4"/>
  <c r="J236" i="4"/>
  <c r="G226" i="4"/>
  <c r="J226" i="4"/>
  <c r="H226" i="4"/>
  <c r="I226" i="4"/>
  <c r="G201" i="4"/>
  <c r="H201" i="4"/>
  <c r="I201" i="4"/>
  <c r="J201" i="4"/>
  <c r="H193" i="4"/>
  <c r="I193" i="4"/>
  <c r="J193" i="4"/>
  <c r="J186" i="4"/>
  <c r="H186" i="4"/>
  <c r="I186" i="4"/>
  <c r="H179" i="4"/>
  <c r="I179" i="4"/>
  <c r="J179" i="4"/>
  <c r="G170" i="4"/>
  <c r="J170" i="4"/>
  <c r="H170" i="4"/>
  <c r="I170" i="4"/>
  <c r="H155" i="4"/>
  <c r="I155" i="4"/>
  <c r="J155" i="4"/>
  <c r="H132" i="4"/>
  <c r="I132" i="4"/>
  <c r="J132" i="4"/>
  <c r="G124" i="4"/>
  <c r="H124" i="4"/>
  <c r="I124" i="4"/>
  <c r="J124" i="4"/>
  <c r="H101" i="4"/>
  <c r="I101" i="4"/>
  <c r="J101" i="4"/>
  <c r="G92" i="4"/>
  <c r="H92" i="4"/>
  <c r="I92" i="4"/>
  <c r="J92" i="4"/>
  <c r="G70" i="4"/>
  <c r="J70" i="4"/>
  <c r="I70" i="4"/>
  <c r="H70" i="4"/>
  <c r="H47" i="4"/>
  <c r="I47" i="4"/>
  <c r="J47" i="4"/>
  <c r="H24" i="4"/>
  <c r="I24" i="4"/>
  <c r="J24" i="4"/>
  <c r="G16" i="4"/>
  <c r="H16" i="4"/>
  <c r="I16" i="4"/>
  <c r="J16" i="4"/>
  <c r="H673" i="4"/>
  <c r="I673" i="4"/>
  <c r="J673" i="4"/>
  <c r="H660" i="4"/>
  <c r="I660" i="4"/>
  <c r="J660" i="4"/>
  <c r="H647" i="4"/>
  <c r="I647" i="4"/>
  <c r="J647" i="4"/>
  <c r="H634" i="4"/>
  <c r="I634" i="4"/>
  <c r="J634" i="4"/>
  <c r="H621" i="4"/>
  <c r="I621" i="4"/>
  <c r="J621" i="4"/>
  <c r="G614" i="4"/>
  <c r="H614" i="4"/>
  <c r="I614" i="4"/>
  <c r="J614" i="4"/>
  <c r="I601" i="4"/>
  <c r="J601" i="4"/>
  <c r="H601" i="4"/>
  <c r="H588" i="4"/>
  <c r="I588" i="4"/>
  <c r="J588" i="4"/>
  <c r="H575" i="4"/>
  <c r="I575" i="4"/>
  <c r="J575" i="4"/>
  <c r="H562" i="4"/>
  <c r="I562" i="4"/>
  <c r="J562" i="4"/>
  <c r="I549" i="4"/>
  <c r="J549" i="4"/>
  <c r="H549" i="4"/>
  <c r="G542" i="4"/>
  <c r="H542" i="4"/>
  <c r="I542" i="4"/>
  <c r="J542" i="4"/>
  <c r="I529" i="4"/>
  <c r="J529" i="4"/>
  <c r="H529" i="4"/>
  <c r="H516" i="4"/>
  <c r="I516" i="4"/>
  <c r="J516" i="4"/>
  <c r="H507" i="4"/>
  <c r="I507" i="4"/>
  <c r="J507" i="4"/>
  <c r="H499" i="4"/>
  <c r="I499" i="4"/>
  <c r="J499" i="4"/>
  <c r="G490" i="4"/>
  <c r="H490" i="4"/>
  <c r="I490" i="4"/>
  <c r="J490" i="4"/>
  <c r="I481" i="4"/>
  <c r="J481" i="4"/>
  <c r="H481" i="4"/>
  <c r="G472" i="4"/>
  <c r="H472" i="4"/>
  <c r="I472" i="4"/>
  <c r="J472" i="4"/>
  <c r="G462" i="4"/>
  <c r="H462" i="4"/>
  <c r="I462" i="4"/>
  <c r="J462" i="4"/>
  <c r="I453" i="4"/>
  <c r="J453" i="4"/>
  <c r="H453" i="4"/>
  <c r="G442" i="4"/>
  <c r="H442" i="4"/>
  <c r="I442" i="4"/>
  <c r="J442" i="4"/>
  <c r="I433" i="4"/>
  <c r="J433" i="4"/>
  <c r="H433" i="4"/>
  <c r="G424" i="4"/>
  <c r="H424" i="4"/>
  <c r="I424" i="4"/>
  <c r="J424" i="4"/>
  <c r="G414" i="4"/>
  <c r="H414" i="4"/>
  <c r="I414" i="4"/>
  <c r="J414" i="4"/>
  <c r="G396" i="4"/>
  <c r="H396" i="4"/>
  <c r="I396" i="4"/>
  <c r="J396" i="4"/>
  <c r="G376" i="4"/>
  <c r="H376" i="4"/>
  <c r="I376" i="4"/>
  <c r="J376" i="4"/>
  <c r="G366" i="4"/>
  <c r="H366" i="4"/>
  <c r="I366" i="4"/>
  <c r="J366" i="4"/>
  <c r="I357" i="4"/>
  <c r="J357" i="4"/>
  <c r="H357" i="4"/>
  <c r="G346" i="4"/>
  <c r="H346" i="4"/>
  <c r="I346" i="4"/>
  <c r="J346" i="4"/>
  <c r="H337" i="4"/>
  <c r="I337" i="4"/>
  <c r="J337" i="4"/>
  <c r="G328" i="4"/>
  <c r="H328" i="4"/>
  <c r="I328" i="4"/>
  <c r="J328" i="4"/>
  <c r="G318" i="4"/>
  <c r="H318" i="4"/>
  <c r="I318" i="4"/>
  <c r="J318" i="4"/>
  <c r="G300" i="4"/>
  <c r="H300" i="4"/>
  <c r="I300" i="4"/>
  <c r="J300" i="4"/>
  <c r="G281" i="4"/>
  <c r="H281" i="4"/>
  <c r="I281" i="4"/>
  <c r="J281" i="4"/>
  <c r="G262" i="4"/>
  <c r="H262" i="4"/>
  <c r="I262" i="4"/>
  <c r="J262" i="4"/>
  <c r="H253" i="4"/>
  <c r="I253" i="4"/>
  <c r="J253" i="4"/>
  <c r="H217" i="4"/>
  <c r="I217" i="4"/>
  <c r="J217" i="4"/>
  <c r="H209" i="4"/>
  <c r="I209" i="4"/>
  <c r="J209" i="4"/>
  <c r="G200" i="4"/>
  <c r="H200" i="4"/>
  <c r="I200" i="4"/>
  <c r="J200" i="4"/>
  <c r="G178" i="4"/>
  <c r="J178" i="4"/>
  <c r="H178" i="4"/>
  <c r="I178" i="4"/>
  <c r="J162" i="4"/>
  <c r="H162" i="4"/>
  <c r="I162" i="4"/>
  <c r="G154" i="4"/>
  <c r="J154" i="4"/>
  <c r="H154" i="4"/>
  <c r="I154" i="4"/>
  <c r="H147" i="4"/>
  <c r="I147" i="4"/>
  <c r="J147" i="4"/>
  <c r="H139" i="4"/>
  <c r="I139" i="4"/>
  <c r="J139" i="4"/>
  <c r="G123" i="4"/>
  <c r="H123" i="4"/>
  <c r="I123" i="4"/>
  <c r="J123" i="4"/>
  <c r="H115" i="4"/>
  <c r="I115" i="4"/>
  <c r="J115" i="4"/>
  <c r="H108" i="4"/>
  <c r="I108" i="4"/>
  <c r="J108" i="4"/>
  <c r="G100" i="4"/>
  <c r="H100" i="4"/>
  <c r="I100" i="4"/>
  <c r="J100" i="4"/>
  <c r="H84" i="4"/>
  <c r="I84" i="4"/>
  <c r="J84" i="4"/>
  <c r="H77" i="4"/>
  <c r="I77" i="4"/>
  <c r="J77" i="4"/>
  <c r="G69" i="4"/>
  <c r="H69" i="4"/>
  <c r="I69" i="4"/>
  <c r="J69" i="4"/>
  <c r="H61" i="4"/>
  <c r="I61" i="4"/>
  <c r="J61" i="4"/>
  <c r="J54" i="4"/>
  <c r="H54" i="4"/>
  <c r="I54" i="4"/>
  <c r="G46" i="4"/>
  <c r="J46" i="4"/>
  <c r="H46" i="4"/>
  <c r="I46" i="4"/>
  <c r="H39" i="4"/>
  <c r="I39" i="4"/>
  <c r="J39" i="4"/>
  <c r="H31" i="4"/>
  <c r="I31" i="4"/>
  <c r="J31" i="4"/>
  <c r="G15" i="4"/>
  <c r="H15" i="4"/>
  <c r="I15" i="4"/>
  <c r="J15" i="4"/>
  <c r="H627" i="4"/>
  <c r="I627" i="4"/>
  <c r="J627" i="4"/>
  <c r="G620" i="4"/>
  <c r="H620" i="4"/>
  <c r="I620" i="4"/>
  <c r="J620" i="4"/>
  <c r="H607" i="4"/>
  <c r="I607" i="4"/>
  <c r="J607" i="4"/>
  <c r="H594" i="4"/>
  <c r="I594" i="4"/>
  <c r="J594" i="4"/>
  <c r="I581" i="4"/>
  <c r="J581" i="4"/>
  <c r="H581" i="4"/>
  <c r="H568" i="4"/>
  <c r="I568" i="4"/>
  <c r="J568" i="4"/>
  <c r="H555" i="4"/>
  <c r="I555" i="4"/>
  <c r="J555" i="4"/>
  <c r="G548" i="4"/>
  <c r="H548" i="4"/>
  <c r="I548" i="4"/>
  <c r="J548" i="4"/>
  <c r="H535" i="4"/>
  <c r="I535" i="4"/>
  <c r="J535" i="4"/>
  <c r="H522" i="4"/>
  <c r="I522" i="4"/>
  <c r="J522" i="4"/>
  <c r="G498" i="4"/>
  <c r="H498" i="4"/>
  <c r="I498" i="4"/>
  <c r="J498" i="4"/>
  <c r="G471" i="4"/>
  <c r="H471" i="4"/>
  <c r="I471" i="4"/>
  <c r="J471" i="4"/>
  <c r="G461" i="4"/>
  <c r="I461" i="4"/>
  <c r="J461" i="4"/>
  <c r="H461" i="4"/>
  <c r="G452" i="4"/>
  <c r="H452" i="4"/>
  <c r="I452" i="4"/>
  <c r="J452" i="4"/>
  <c r="G423" i="4"/>
  <c r="H423" i="4"/>
  <c r="I423" i="4"/>
  <c r="J423" i="4"/>
  <c r="G413" i="4"/>
  <c r="I413" i="4"/>
  <c r="J413" i="4"/>
  <c r="H413" i="4"/>
  <c r="I405" i="4"/>
  <c r="J405" i="4"/>
  <c r="H405" i="4"/>
  <c r="G395" i="4"/>
  <c r="H395" i="4"/>
  <c r="I395" i="4"/>
  <c r="J395" i="4"/>
  <c r="I385" i="4"/>
  <c r="J385" i="4"/>
  <c r="H385" i="4"/>
  <c r="G375" i="4"/>
  <c r="H375" i="4"/>
  <c r="I375" i="4"/>
  <c r="J375" i="4"/>
  <c r="G365" i="4"/>
  <c r="I365" i="4"/>
  <c r="J365" i="4"/>
  <c r="H365" i="4"/>
  <c r="G356" i="4"/>
  <c r="H356" i="4"/>
  <c r="I356" i="4"/>
  <c r="J356" i="4"/>
  <c r="G327" i="4"/>
  <c r="H327" i="4"/>
  <c r="I327" i="4"/>
  <c r="J327" i="4"/>
  <c r="G317" i="4"/>
  <c r="H317" i="4"/>
  <c r="I317" i="4"/>
  <c r="J317" i="4"/>
  <c r="H309" i="4"/>
  <c r="I309" i="4"/>
  <c r="J309" i="4"/>
  <c r="G299" i="4"/>
  <c r="H299" i="4"/>
  <c r="I299" i="4"/>
  <c r="J299" i="4"/>
  <c r="H289" i="4"/>
  <c r="I289" i="4"/>
  <c r="J289" i="4"/>
  <c r="G280" i="4"/>
  <c r="H280" i="4"/>
  <c r="I280" i="4"/>
  <c r="J280" i="4"/>
  <c r="H271" i="4"/>
  <c r="I271" i="4"/>
  <c r="J271" i="4"/>
  <c r="G252" i="4"/>
  <c r="H252" i="4"/>
  <c r="I252" i="4"/>
  <c r="J252" i="4"/>
  <c r="H243" i="4"/>
  <c r="I243" i="4"/>
  <c r="J243" i="4"/>
  <c r="H235" i="4"/>
  <c r="I235" i="4"/>
  <c r="J235" i="4"/>
  <c r="H225" i="4"/>
  <c r="I225" i="4"/>
  <c r="J225" i="4"/>
  <c r="G208" i="4"/>
  <c r="H208" i="4"/>
  <c r="I208" i="4"/>
  <c r="J208" i="4"/>
  <c r="H192" i="4"/>
  <c r="I192" i="4"/>
  <c r="J192" i="4"/>
  <c r="H185" i="4"/>
  <c r="I185" i="4"/>
  <c r="J185" i="4"/>
  <c r="G177" i="4"/>
  <c r="H177" i="4"/>
  <c r="I177" i="4"/>
  <c r="J177" i="4"/>
  <c r="H169" i="4"/>
  <c r="I169" i="4"/>
  <c r="J169" i="4"/>
  <c r="G146" i="4"/>
  <c r="J146" i="4"/>
  <c r="H146" i="4"/>
  <c r="I146" i="4"/>
  <c r="H131" i="4"/>
  <c r="I131" i="4"/>
  <c r="J131" i="4"/>
  <c r="G122" i="4"/>
  <c r="J122" i="4"/>
  <c r="H122" i="4"/>
  <c r="I122" i="4"/>
  <c r="G99" i="4"/>
  <c r="H99" i="4"/>
  <c r="I99" i="4"/>
  <c r="J99" i="4"/>
  <c r="H91" i="4"/>
  <c r="I91" i="4"/>
  <c r="J91" i="4"/>
  <c r="G76" i="4"/>
  <c r="H76" i="4"/>
  <c r="I76" i="4"/>
  <c r="J76" i="4"/>
  <c r="G68" i="4"/>
  <c r="H68" i="4"/>
  <c r="I68" i="4"/>
  <c r="J68" i="4"/>
  <c r="G38" i="4"/>
  <c r="J38" i="4"/>
  <c r="H38" i="4"/>
  <c r="I38" i="4"/>
  <c r="H23" i="4"/>
  <c r="I23" i="4"/>
  <c r="J23" i="4"/>
  <c r="G14" i="4"/>
  <c r="J14" i="4"/>
  <c r="H14" i="4"/>
  <c r="I14" i="4"/>
  <c r="H646" i="4"/>
  <c r="I646" i="4"/>
  <c r="J646" i="4"/>
  <c r="H633" i="4"/>
  <c r="I633" i="4"/>
  <c r="J633" i="4"/>
  <c r="G626" i="4"/>
  <c r="H626" i="4"/>
  <c r="I626" i="4"/>
  <c r="J626" i="4"/>
  <c r="I613" i="4"/>
  <c r="J613" i="4"/>
  <c r="H613" i="4"/>
  <c r="H600" i="4"/>
  <c r="I600" i="4"/>
  <c r="J600" i="4"/>
  <c r="H587" i="4"/>
  <c r="I587" i="4"/>
  <c r="J587" i="4"/>
  <c r="H574" i="4"/>
  <c r="I574" i="4"/>
  <c r="J574" i="4"/>
  <c r="I561" i="4"/>
  <c r="J561" i="4"/>
  <c r="H561" i="4"/>
  <c r="G554" i="4"/>
  <c r="H554" i="4"/>
  <c r="I554" i="4"/>
  <c r="J554" i="4"/>
  <c r="I541" i="4"/>
  <c r="J541" i="4"/>
  <c r="H541" i="4"/>
  <c r="J528" i="4"/>
  <c r="H528" i="4"/>
  <c r="I528" i="4"/>
  <c r="J515" i="4"/>
  <c r="H515" i="4"/>
  <c r="I515" i="4"/>
  <c r="H506" i="4"/>
  <c r="I506" i="4"/>
  <c r="J506" i="4"/>
  <c r="G497" i="4"/>
  <c r="I497" i="4"/>
  <c r="J497" i="4"/>
  <c r="H497" i="4"/>
  <c r="I489" i="4"/>
  <c r="J489" i="4"/>
  <c r="H489" i="4"/>
  <c r="H480" i="4"/>
  <c r="I480" i="4"/>
  <c r="J480" i="4"/>
  <c r="G470" i="4"/>
  <c r="H470" i="4"/>
  <c r="I470" i="4"/>
  <c r="J470" i="4"/>
  <c r="G460" i="4"/>
  <c r="H460" i="4"/>
  <c r="I460" i="4"/>
  <c r="J460" i="4"/>
  <c r="G451" i="4"/>
  <c r="H451" i="4"/>
  <c r="I451" i="4"/>
  <c r="J451" i="4"/>
  <c r="I441" i="4"/>
  <c r="J441" i="4"/>
  <c r="H441" i="4"/>
  <c r="H432" i="4"/>
  <c r="I432" i="4"/>
  <c r="J432" i="4"/>
  <c r="G422" i="4"/>
  <c r="H422" i="4"/>
  <c r="I422" i="4"/>
  <c r="J422" i="4"/>
  <c r="G412" i="4"/>
  <c r="H412" i="4"/>
  <c r="I412" i="4"/>
  <c r="J412" i="4"/>
  <c r="G404" i="4"/>
  <c r="H404" i="4"/>
  <c r="I404" i="4"/>
  <c r="J404" i="4"/>
  <c r="G394" i="4"/>
  <c r="H394" i="4"/>
  <c r="I394" i="4"/>
  <c r="J394" i="4"/>
  <c r="G374" i="4"/>
  <c r="H374" i="4"/>
  <c r="I374" i="4"/>
  <c r="J374" i="4"/>
  <c r="G364" i="4"/>
  <c r="H364" i="4"/>
  <c r="I364" i="4"/>
  <c r="J364" i="4"/>
  <c r="G355" i="4"/>
  <c r="H355" i="4"/>
  <c r="I355" i="4"/>
  <c r="J355" i="4"/>
  <c r="H345" i="4"/>
  <c r="I345" i="4"/>
  <c r="J345" i="4"/>
  <c r="H336" i="4"/>
  <c r="I336" i="4"/>
  <c r="J336" i="4"/>
  <c r="G326" i="4"/>
  <c r="H326" i="4"/>
  <c r="I326" i="4"/>
  <c r="J326" i="4"/>
  <c r="G316" i="4"/>
  <c r="H316" i="4"/>
  <c r="I316" i="4"/>
  <c r="J316" i="4"/>
  <c r="G308" i="4"/>
  <c r="H308" i="4"/>
  <c r="I308" i="4"/>
  <c r="J308" i="4"/>
  <c r="G298" i="4"/>
  <c r="H298" i="4"/>
  <c r="I298" i="4"/>
  <c r="J298" i="4"/>
  <c r="G279" i="4"/>
  <c r="H279" i="4"/>
  <c r="I279" i="4"/>
  <c r="J279" i="4"/>
  <c r="G270" i="4"/>
  <c r="H270" i="4"/>
  <c r="I270" i="4"/>
  <c r="J270" i="4"/>
  <c r="H261" i="4"/>
  <c r="I261" i="4"/>
  <c r="J261" i="4"/>
  <c r="G251" i="4"/>
  <c r="H251" i="4"/>
  <c r="I251" i="4"/>
  <c r="J251" i="4"/>
  <c r="G242" i="4"/>
  <c r="J242" i="4"/>
  <c r="H242" i="4"/>
  <c r="I242" i="4"/>
  <c r="G234" i="4"/>
  <c r="J234" i="4"/>
  <c r="H234" i="4"/>
  <c r="I234" i="4"/>
  <c r="G224" i="4"/>
  <c r="H224" i="4"/>
  <c r="I224" i="4"/>
  <c r="J224" i="4"/>
  <c r="H216" i="4"/>
  <c r="I216" i="4"/>
  <c r="J216" i="4"/>
  <c r="H199" i="4"/>
  <c r="I199" i="4"/>
  <c r="J199" i="4"/>
  <c r="G184" i="4"/>
  <c r="H184" i="4"/>
  <c r="I184" i="4"/>
  <c r="J184" i="4"/>
  <c r="G176" i="4"/>
  <c r="H176" i="4"/>
  <c r="I176" i="4"/>
  <c r="J176" i="4"/>
  <c r="H161" i="4"/>
  <c r="I161" i="4"/>
  <c r="J161" i="4"/>
  <c r="H153" i="4"/>
  <c r="I153" i="4"/>
  <c r="J153" i="4"/>
  <c r="J138" i="4"/>
  <c r="H138" i="4"/>
  <c r="I138" i="4"/>
  <c r="G130" i="4"/>
  <c r="J130" i="4"/>
  <c r="H130" i="4"/>
  <c r="I130" i="4"/>
  <c r="J114" i="4"/>
  <c r="H114" i="4"/>
  <c r="I114" i="4"/>
  <c r="H107" i="4"/>
  <c r="I107" i="4"/>
  <c r="J107" i="4"/>
  <c r="G98" i="4"/>
  <c r="J98" i="4"/>
  <c r="H98" i="4"/>
  <c r="I98" i="4"/>
  <c r="H83" i="4"/>
  <c r="I83" i="4"/>
  <c r="J83" i="4"/>
  <c r="H60" i="4"/>
  <c r="I60" i="4"/>
  <c r="J60" i="4"/>
  <c r="H53" i="4"/>
  <c r="I53" i="4"/>
  <c r="J53" i="4"/>
  <c r="H45" i="4"/>
  <c r="I45" i="4"/>
  <c r="J45" i="4"/>
  <c r="J30" i="4"/>
  <c r="H30" i="4"/>
  <c r="I30" i="4"/>
  <c r="G22" i="4"/>
  <c r="J22" i="4"/>
  <c r="H22" i="4"/>
  <c r="I22" i="4"/>
  <c r="H639" i="4"/>
  <c r="I639" i="4"/>
  <c r="J639" i="4"/>
  <c r="G632" i="4"/>
  <c r="H632" i="4"/>
  <c r="I632" i="4"/>
  <c r="J632" i="4"/>
  <c r="H619" i="4"/>
  <c r="I619" i="4"/>
  <c r="J619" i="4"/>
  <c r="H606" i="4"/>
  <c r="I606" i="4"/>
  <c r="J606" i="4"/>
  <c r="I593" i="4"/>
  <c r="J593" i="4"/>
  <c r="H593" i="4"/>
  <c r="H580" i="4"/>
  <c r="I580" i="4"/>
  <c r="J580" i="4"/>
  <c r="H567" i="4"/>
  <c r="I567" i="4"/>
  <c r="J567" i="4"/>
  <c r="G560" i="4"/>
  <c r="H560" i="4"/>
  <c r="I560" i="4"/>
  <c r="J560" i="4"/>
  <c r="H547" i="4"/>
  <c r="I547" i="4"/>
  <c r="J547" i="4"/>
  <c r="H534" i="4"/>
  <c r="I534" i="4"/>
  <c r="J534" i="4"/>
  <c r="I521" i="4"/>
  <c r="J521" i="4"/>
  <c r="H521" i="4"/>
  <c r="G514" i="4"/>
  <c r="H514" i="4"/>
  <c r="I514" i="4"/>
  <c r="J514" i="4"/>
  <c r="G505" i="4"/>
  <c r="I505" i="4"/>
  <c r="J505" i="4"/>
  <c r="H505" i="4"/>
  <c r="G496" i="4"/>
  <c r="H496" i="4"/>
  <c r="I496" i="4"/>
  <c r="J496" i="4"/>
  <c r="G488" i="4"/>
  <c r="H488" i="4"/>
  <c r="I488" i="4"/>
  <c r="J488" i="4"/>
  <c r="G479" i="4"/>
  <c r="H479" i="4"/>
  <c r="I479" i="4"/>
  <c r="J479" i="4"/>
  <c r="G459" i="4"/>
  <c r="H459" i="4"/>
  <c r="I459" i="4"/>
  <c r="J459" i="4"/>
  <c r="G450" i="4"/>
  <c r="H450" i="4"/>
  <c r="I450" i="4"/>
  <c r="J450" i="4"/>
  <c r="G440" i="4"/>
  <c r="H440" i="4"/>
  <c r="I440" i="4"/>
  <c r="J440" i="4"/>
  <c r="G431" i="4"/>
  <c r="H431" i="4"/>
  <c r="I431" i="4"/>
  <c r="J431" i="4"/>
  <c r="H384" i="4"/>
  <c r="I384" i="4"/>
  <c r="J384" i="4"/>
  <c r="G363" i="4"/>
  <c r="H363" i="4"/>
  <c r="I363" i="4"/>
  <c r="J363" i="4"/>
  <c r="G354" i="4"/>
  <c r="H354" i="4"/>
  <c r="I354" i="4"/>
  <c r="J354" i="4"/>
  <c r="G344" i="4"/>
  <c r="H344" i="4"/>
  <c r="I344" i="4"/>
  <c r="J344" i="4"/>
  <c r="G335" i="4"/>
  <c r="H335" i="4"/>
  <c r="I335" i="4"/>
  <c r="J335" i="4"/>
  <c r="H288" i="4"/>
  <c r="I288" i="4"/>
  <c r="J288" i="4"/>
  <c r="G278" i="4"/>
  <c r="H278" i="4"/>
  <c r="I278" i="4"/>
  <c r="J278" i="4"/>
  <c r="G269" i="4"/>
  <c r="H269" i="4"/>
  <c r="I269" i="4"/>
  <c r="J269" i="4"/>
  <c r="G260" i="4"/>
  <c r="H260" i="4"/>
  <c r="I260" i="4"/>
  <c r="J260" i="4"/>
  <c r="G250" i="4"/>
  <c r="H250" i="4"/>
  <c r="I250" i="4"/>
  <c r="J250" i="4"/>
  <c r="G233" i="4"/>
  <c r="H233" i="4"/>
  <c r="I233" i="4"/>
  <c r="J233" i="4"/>
  <c r="G215" i="4"/>
  <c r="H215" i="4"/>
  <c r="I215" i="4"/>
  <c r="J215" i="4"/>
  <c r="H207" i="4"/>
  <c r="I207" i="4"/>
  <c r="J207" i="4"/>
  <c r="H191" i="4"/>
  <c r="I191" i="4"/>
  <c r="J191" i="4"/>
  <c r="H168" i="4"/>
  <c r="I168" i="4"/>
  <c r="J168" i="4"/>
  <c r="G160" i="4"/>
  <c r="H160" i="4"/>
  <c r="I160" i="4"/>
  <c r="J160" i="4"/>
  <c r="G152" i="4"/>
  <c r="H152" i="4"/>
  <c r="I152" i="4"/>
  <c r="J152" i="4"/>
  <c r="H145" i="4"/>
  <c r="I145" i="4"/>
  <c r="J145" i="4"/>
  <c r="G129" i="4"/>
  <c r="H129" i="4"/>
  <c r="I129" i="4"/>
  <c r="J129" i="4"/>
  <c r="H121" i="4"/>
  <c r="I121" i="4"/>
  <c r="J121" i="4"/>
  <c r="G106" i="4"/>
  <c r="J106" i="4"/>
  <c r="H106" i="4"/>
  <c r="I106" i="4"/>
  <c r="J90" i="4"/>
  <c r="H90" i="4"/>
  <c r="I90" i="4"/>
  <c r="G82" i="4"/>
  <c r="J82" i="4"/>
  <c r="H82" i="4"/>
  <c r="I82" i="4"/>
  <c r="H75" i="4"/>
  <c r="I75" i="4"/>
  <c r="J75" i="4"/>
  <c r="H67" i="4"/>
  <c r="I67" i="4"/>
  <c r="J67" i="4"/>
  <c r="G52" i="4"/>
  <c r="H52" i="4"/>
  <c r="I52" i="4"/>
  <c r="J52" i="4"/>
  <c r="G44" i="4"/>
  <c r="H44" i="4"/>
  <c r="I44" i="4"/>
  <c r="J44" i="4"/>
  <c r="H37" i="4"/>
  <c r="I37" i="4"/>
  <c r="J37" i="4"/>
  <c r="G21" i="4"/>
  <c r="H21" i="4"/>
  <c r="I21" i="4"/>
  <c r="J21" i="4"/>
  <c r="H13" i="4"/>
  <c r="I13" i="4"/>
  <c r="J13" i="4"/>
  <c r="G430" i="4"/>
  <c r="H430" i="4"/>
  <c r="I430" i="4"/>
  <c r="J430" i="4"/>
  <c r="I421" i="4"/>
  <c r="J421" i="4"/>
  <c r="H421" i="4"/>
  <c r="H411" i="4"/>
  <c r="I411" i="4"/>
  <c r="J411" i="4"/>
  <c r="H403" i="4"/>
  <c r="I403" i="4"/>
  <c r="J403" i="4"/>
  <c r="I393" i="4"/>
  <c r="J393" i="4"/>
  <c r="H393" i="4"/>
  <c r="G383" i="4"/>
  <c r="H383" i="4"/>
  <c r="I383" i="4"/>
  <c r="J383" i="4"/>
  <c r="I373" i="4"/>
  <c r="J373" i="4"/>
  <c r="H373" i="4"/>
  <c r="G362" i="4"/>
  <c r="H362" i="4"/>
  <c r="I362" i="4"/>
  <c r="J362" i="4"/>
  <c r="G353" i="4"/>
  <c r="I353" i="4"/>
  <c r="J353" i="4"/>
  <c r="H353" i="4"/>
  <c r="G343" i="4"/>
  <c r="H343" i="4"/>
  <c r="I343" i="4"/>
  <c r="J343" i="4"/>
  <c r="G334" i="4"/>
  <c r="I334" i="4"/>
  <c r="J334" i="4"/>
  <c r="H334" i="4"/>
  <c r="H325" i="4"/>
  <c r="I325" i="4"/>
  <c r="J325" i="4"/>
  <c r="H315" i="4"/>
  <c r="I315" i="4"/>
  <c r="J315" i="4"/>
  <c r="H307" i="4"/>
  <c r="I307" i="4"/>
  <c r="J307" i="4"/>
  <c r="H297" i="4"/>
  <c r="I297" i="4"/>
  <c r="J297" i="4"/>
  <c r="G287" i="4"/>
  <c r="H287" i="4"/>
  <c r="I287" i="4"/>
  <c r="J287" i="4"/>
  <c r="G268" i="4"/>
  <c r="H268" i="4"/>
  <c r="I268" i="4"/>
  <c r="J268" i="4"/>
  <c r="H241" i="4"/>
  <c r="I241" i="4"/>
  <c r="J241" i="4"/>
  <c r="G232" i="4"/>
  <c r="H232" i="4"/>
  <c r="I232" i="4"/>
  <c r="J232" i="4"/>
  <c r="H223" i="4"/>
  <c r="I223" i="4"/>
  <c r="J223" i="4"/>
  <c r="G214" i="4"/>
  <c r="J214" i="4"/>
  <c r="H214" i="4"/>
  <c r="I214" i="4"/>
  <c r="G206" i="4"/>
  <c r="J206" i="4"/>
  <c r="H206" i="4"/>
  <c r="I206" i="4"/>
  <c r="J198" i="4"/>
  <c r="H198" i="4"/>
  <c r="I198" i="4"/>
  <c r="G190" i="4"/>
  <c r="J190" i="4"/>
  <c r="H190" i="4"/>
  <c r="I190" i="4"/>
  <c r="H183" i="4"/>
  <c r="I183" i="4"/>
  <c r="J183" i="4"/>
  <c r="H175" i="4"/>
  <c r="I175" i="4"/>
  <c r="J175" i="4"/>
  <c r="G159" i="4"/>
  <c r="H159" i="4"/>
  <c r="I159" i="4"/>
  <c r="J159" i="4"/>
  <c r="H137" i="4"/>
  <c r="I137" i="4"/>
  <c r="J137" i="4"/>
  <c r="G128" i="4"/>
  <c r="H128" i="4"/>
  <c r="I128" i="4"/>
  <c r="J128" i="4"/>
  <c r="H113" i="4"/>
  <c r="I113" i="4"/>
  <c r="J113" i="4"/>
  <c r="G105" i="4"/>
  <c r="H105" i="4"/>
  <c r="I105" i="4"/>
  <c r="J105" i="4"/>
  <c r="H97" i="4"/>
  <c r="I97" i="4"/>
  <c r="J97" i="4"/>
  <c r="G74" i="4"/>
  <c r="J74" i="4"/>
  <c r="H74" i="4"/>
  <c r="I74" i="4"/>
  <c r="H59" i="4"/>
  <c r="I59" i="4"/>
  <c r="J59" i="4"/>
  <c r="G51" i="4"/>
  <c r="H51" i="4"/>
  <c r="I51" i="4"/>
  <c r="J51" i="4"/>
  <c r="H29" i="4"/>
  <c r="I29" i="4"/>
  <c r="J29" i="4"/>
  <c r="G20" i="4"/>
  <c r="H20" i="4"/>
  <c r="I20" i="4"/>
  <c r="J20" i="4"/>
  <c r="G324" i="4"/>
  <c r="H324" i="4"/>
  <c r="I324" i="4"/>
  <c r="J324" i="4"/>
  <c r="G314" i="4"/>
  <c r="H314" i="4"/>
  <c r="I314" i="4"/>
  <c r="J314" i="4"/>
  <c r="G306" i="4"/>
  <c r="I306" i="4"/>
  <c r="J306" i="4"/>
  <c r="H306" i="4"/>
  <c r="G296" i="4"/>
  <c r="H296" i="4"/>
  <c r="I296" i="4"/>
  <c r="J296" i="4"/>
  <c r="G286" i="4"/>
  <c r="H286" i="4"/>
  <c r="I286" i="4"/>
  <c r="J286" i="4"/>
  <c r="H277" i="4"/>
  <c r="I277" i="4"/>
  <c r="J277" i="4"/>
  <c r="G267" i="4"/>
  <c r="H267" i="4"/>
  <c r="I267" i="4"/>
  <c r="J267" i="4"/>
  <c r="H259" i="4"/>
  <c r="I259" i="4"/>
  <c r="J259" i="4"/>
  <c r="H249" i="4"/>
  <c r="I249" i="4"/>
  <c r="J249" i="4"/>
  <c r="G231" i="4"/>
  <c r="H231" i="4"/>
  <c r="I231" i="4"/>
  <c r="J231" i="4"/>
  <c r="G222" i="4"/>
  <c r="J222" i="4"/>
  <c r="H222" i="4"/>
  <c r="I222" i="4"/>
  <c r="G182" i="4"/>
  <c r="J182" i="4"/>
  <c r="H182" i="4"/>
  <c r="I182" i="4"/>
  <c r="H167" i="4"/>
  <c r="I167" i="4"/>
  <c r="J167" i="4"/>
  <c r="G158" i="4"/>
  <c r="J158" i="4"/>
  <c r="H158" i="4"/>
  <c r="I158" i="4"/>
  <c r="H151" i="4"/>
  <c r="I151" i="4"/>
  <c r="J151" i="4"/>
  <c r="H144" i="4"/>
  <c r="I144" i="4"/>
  <c r="J144" i="4"/>
  <c r="G136" i="4"/>
  <c r="H136" i="4"/>
  <c r="I136" i="4"/>
  <c r="J136" i="4"/>
  <c r="H120" i="4"/>
  <c r="I120" i="4"/>
  <c r="J120" i="4"/>
  <c r="G112" i="4"/>
  <c r="H112" i="4"/>
  <c r="I112" i="4"/>
  <c r="J112" i="4"/>
  <c r="G104" i="4"/>
  <c r="H104" i="4"/>
  <c r="I104" i="4"/>
  <c r="J104" i="4"/>
  <c r="H89" i="4"/>
  <c r="I89" i="4"/>
  <c r="J89" i="4"/>
  <c r="H81" i="4"/>
  <c r="I81" i="4"/>
  <c r="J81" i="4"/>
  <c r="J66" i="4"/>
  <c r="H66" i="4"/>
  <c r="I66" i="4"/>
  <c r="G58" i="4"/>
  <c r="J58" i="4"/>
  <c r="H58" i="4"/>
  <c r="I58" i="4"/>
  <c r="G50" i="4"/>
  <c r="J50" i="4"/>
  <c r="H50" i="4"/>
  <c r="I50" i="4"/>
  <c r="H43" i="4"/>
  <c r="I43" i="4"/>
  <c r="J43" i="4"/>
  <c r="H36" i="4"/>
  <c r="I36" i="4"/>
  <c r="J36" i="4"/>
  <c r="G28" i="4"/>
  <c r="H28" i="4"/>
  <c r="I28" i="4"/>
  <c r="J28" i="4"/>
  <c r="H12" i="4"/>
  <c r="I12" i="4"/>
  <c r="J12" i="4"/>
  <c r="I733" i="4"/>
  <c r="J733" i="4"/>
  <c r="H733" i="4"/>
  <c r="H726" i="4"/>
  <c r="I726" i="4"/>
  <c r="J726" i="4"/>
  <c r="H713" i="4"/>
  <c r="I713" i="4"/>
  <c r="J713" i="4"/>
  <c r="J670" i="4"/>
  <c r="H670" i="4"/>
  <c r="I670" i="4"/>
  <c r="H657" i="4"/>
  <c r="I657" i="4"/>
  <c r="J657" i="4"/>
  <c r="G650" i="4"/>
  <c r="H650" i="4"/>
  <c r="I650" i="4"/>
  <c r="J650" i="4"/>
  <c r="H637" i="4"/>
  <c r="I637" i="4"/>
  <c r="J637" i="4"/>
  <c r="H624" i="4"/>
  <c r="I624" i="4"/>
  <c r="J624" i="4"/>
  <c r="J611" i="4"/>
  <c r="H611" i="4"/>
  <c r="I611" i="4"/>
  <c r="H598" i="4"/>
  <c r="I598" i="4"/>
  <c r="J598" i="4"/>
  <c r="I585" i="4"/>
  <c r="J585" i="4"/>
  <c r="H585" i="4"/>
  <c r="G578" i="4"/>
  <c r="H578" i="4"/>
  <c r="I578" i="4"/>
  <c r="J578" i="4"/>
  <c r="I565" i="4"/>
  <c r="J565" i="4"/>
  <c r="H565" i="4"/>
  <c r="H552" i="4"/>
  <c r="I552" i="4"/>
  <c r="J552" i="4"/>
  <c r="H539" i="4"/>
  <c r="I539" i="4"/>
  <c r="J539" i="4"/>
  <c r="H526" i="4"/>
  <c r="I526" i="4"/>
  <c r="J526" i="4"/>
  <c r="G485" i="4"/>
  <c r="I485" i="4"/>
  <c r="J485" i="4"/>
  <c r="H485" i="4"/>
  <c r="I477" i="4"/>
  <c r="J477" i="4"/>
  <c r="H477" i="4"/>
  <c r="G467" i="4"/>
  <c r="H467" i="4"/>
  <c r="I467" i="4"/>
  <c r="J467" i="4"/>
  <c r="I457" i="4"/>
  <c r="J457" i="4"/>
  <c r="H457" i="4"/>
  <c r="G447" i="4"/>
  <c r="H447" i="4"/>
  <c r="I447" i="4"/>
  <c r="J447" i="4"/>
  <c r="G437" i="4"/>
  <c r="I437" i="4"/>
  <c r="J437" i="4"/>
  <c r="H437" i="4"/>
  <c r="I429" i="4"/>
  <c r="J429" i="4"/>
  <c r="H429" i="4"/>
  <c r="G419" i="4"/>
  <c r="H419" i="4"/>
  <c r="I419" i="4"/>
  <c r="J419" i="4"/>
  <c r="G401" i="4"/>
  <c r="I401" i="4"/>
  <c r="J401" i="4"/>
  <c r="H401" i="4"/>
  <c r="G391" i="4"/>
  <c r="H391" i="4"/>
  <c r="I391" i="4"/>
  <c r="J391" i="4"/>
  <c r="G371" i="4"/>
  <c r="H371" i="4"/>
  <c r="I371" i="4"/>
  <c r="J371" i="4"/>
  <c r="I361" i="4"/>
  <c r="J361" i="4"/>
  <c r="H361" i="4"/>
  <c r="G351" i="4"/>
  <c r="H351" i="4"/>
  <c r="I351" i="4"/>
  <c r="J351" i="4"/>
  <c r="G341" i="4"/>
  <c r="H341" i="4"/>
  <c r="I341" i="4"/>
  <c r="J341" i="4"/>
  <c r="H333" i="4"/>
  <c r="I333" i="4"/>
  <c r="J333" i="4"/>
  <c r="G323" i="4"/>
  <c r="H323" i="4"/>
  <c r="I323" i="4"/>
  <c r="J323" i="4"/>
  <c r="G305" i="4"/>
  <c r="H305" i="4"/>
  <c r="I305" i="4"/>
  <c r="J305" i="4"/>
  <c r="G295" i="4"/>
  <c r="H295" i="4"/>
  <c r="I295" i="4"/>
  <c r="J295" i="4"/>
  <c r="G276" i="4"/>
  <c r="H276" i="4"/>
  <c r="I276" i="4"/>
  <c r="J276" i="4"/>
  <c r="G266" i="4"/>
  <c r="H266" i="4"/>
  <c r="I266" i="4"/>
  <c r="J266" i="4"/>
  <c r="G258" i="4"/>
  <c r="I258" i="4"/>
  <c r="J258" i="4"/>
  <c r="H258" i="4"/>
  <c r="G248" i="4"/>
  <c r="H248" i="4"/>
  <c r="I248" i="4"/>
  <c r="J248" i="4"/>
  <c r="H240" i="4"/>
  <c r="I240" i="4"/>
  <c r="J240" i="4"/>
  <c r="G230" i="4"/>
  <c r="J230" i="4"/>
  <c r="H230" i="4"/>
  <c r="I230" i="4"/>
  <c r="G221" i="4"/>
  <c r="H221" i="4"/>
  <c r="I221" i="4"/>
  <c r="J221" i="4"/>
  <c r="H213" i="4"/>
  <c r="I213" i="4"/>
  <c r="J213" i="4"/>
  <c r="H205" i="4"/>
  <c r="I205" i="4"/>
  <c r="J205" i="4"/>
  <c r="H197" i="4"/>
  <c r="I197" i="4"/>
  <c r="J197" i="4"/>
  <c r="H189" i="4"/>
  <c r="I189" i="4"/>
  <c r="J189" i="4"/>
  <c r="J174" i="4"/>
  <c r="H174" i="4"/>
  <c r="I174" i="4"/>
  <c r="G166" i="4"/>
  <c r="J166" i="4"/>
  <c r="I166" i="4"/>
  <c r="H166" i="4"/>
  <c r="G135" i="4"/>
  <c r="H135" i="4"/>
  <c r="I135" i="4"/>
  <c r="J135" i="4"/>
  <c r="H127" i="4"/>
  <c r="I127" i="4"/>
  <c r="J127" i="4"/>
  <c r="H96" i="4"/>
  <c r="I96" i="4"/>
  <c r="J96" i="4"/>
  <c r="G88" i="4"/>
  <c r="H88" i="4"/>
  <c r="I88" i="4"/>
  <c r="J88" i="4"/>
  <c r="G80" i="4"/>
  <c r="H80" i="4"/>
  <c r="I80" i="4"/>
  <c r="J80" i="4"/>
  <c r="H73" i="4"/>
  <c r="I73" i="4"/>
  <c r="J73" i="4"/>
  <c r="G27" i="4"/>
  <c r="H27" i="4"/>
  <c r="I27" i="4"/>
  <c r="J27" i="4"/>
  <c r="H19" i="4"/>
  <c r="I19" i="4"/>
  <c r="J19" i="4"/>
  <c r="O57" i="12"/>
  <c r="K81" i="12" s="1"/>
  <c r="O30" i="12"/>
  <c r="J49" i="12" s="1"/>
  <c r="N5" i="4" l="1"/>
  <c r="N7" i="4"/>
  <c r="N8" i="4"/>
  <c r="N6" i="4"/>
  <c r="P8" i="4"/>
  <c r="P7" i="4"/>
  <c r="P11" i="4" s="1"/>
  <c r="P6" i="4"/>
  <c r="P5" i="4"/>
  <c r="O8" i="4"/>
  <c r="O7" i="4"/>
  <c r="O11" i="4" s="1"/>
  <c r="O6" i="4"/>
  <c r="O5" i="4"/>
  <c r="H4" i="4"/>
  <c r="N11" i="4"/>
  <c r="F1" i="4"/>
  <c r="L66" i="12"/>
  <c r="J33" i="12"/>
  <c r="I71" i="12"/>
  <c r="I39" i="12"/>
  <c r="L71" i="12"/>
  <c r="J76" i="12"/>
  <c r="J44" i="12"/>
  <c r="I60" i="12"/>
  <c r="K76" i="12"/>
  <c r="K44" i="12"/>
  <c r="J60" i="12"/>
  <c r="L76" i="12"/>
  <c r="K49" i="12"/>
  <c r="L81" i="12"/>
  <c r="L49" i="12"/>
  <c r="I54" i="12"/>
  <c r="J71" i="12"/>
  <c r="J39" i="12"/>
  <c r="J54" i="12"/>
  <c r="K71" i="12"/>
  <c r="K39" i="12"/>
  <c r="K54" i="12"/>
  <c r="L39" i="12"/>
  <c r="L54" i="12"/>
  <c r="I76" i="12"/>
  <c r="I44" i="12"/>
  <c r="L44" i="12"/>
  <c r="I66" i="12"/>
  <c r="I81" i="12"/>
  <c r="I49" i="12"/>
  <c r="J66" i="12"/>
  <c r="J81" i="12"/>
  <c r="I33" i="12"/>
  <c r="K66" i="12"/>
  <c r="O15" i="4" l="1"/>
  <c r="O18" i="4"/>
  <c r="O14" i="4"/>
  <c r="O9" i="4"/>
  <c r="O17" i="4"/>
  <c r="O10" i="4"/>
  <c r="O12" i="4"/>
  <c r="O16" i="4"/>
  <c r="P16" i="4"/>
  <c r="P12" i="4"/>
  <c r="P9" i="4"/>
  <c r="P15" i="4"/>
  <c r="P18" i="4"/>
  <c r="P14" i="4"/>
  <c r="P17" i="4"/>
  <c r="P10" i="4"/>
  <c r="N17" i="4"/>
  <c r="N10" i="4"/>
  <c r="N15" i="4"/>
  <c r="N14" i="4"/>
  <c r="N18" i="4"/>
  <c r="N9" i="4"/>
  <c r="N16" i="4"/>
  <c r="N12" i="4"/>
  <c r="H6" i="13"/>
  <c r="G6" i="13"/>
  <c r="F6" i="13"/>
  <c r="E6" i="13"/>
  <c r="O19" i="4" l="1"/>
  <c r="P19" i="4"/>
  <c r="K10" i="13"/>
  <c r="K11" i="13"/>
  <c r="K14" i="13"/>
  <c r="K16" i="13"/>
  <c r="K13" i="13"/>
  <c r="K12" i="13"/>
  <c r="J14" i="13"/>
  <c r="L14" i="13"/>
  <c r="J11" i="13"/>
  <c r="L11" i="13"/>
  <c r="L8" i="13"/>
  <c r="J8" i="13"/>
  <c r="L16" i="13"/>
  <c r="J16" i="13"/>
  <c r="K8" i="13"/>
  <c r="L13" i="13"/>
  <c r="J13" i="13"/>
  <c r="L10" i="13"/>
  <c r="J10" i="13"/>
  <c r="L7" i="13"/>
  <c r="J7" i="13"/>
  <c r="L15" i="13"/>
  <c r="J15" i="13"/>
  <c r="K7" i="13"/>
  <c r="K15" i="13"/>
  <c r="L12" i="13"/>
  <c r="J12" i="13"/>
  <c r="L9" i="13"/>
  <c r="J9" i="13"/>
  <c r="K9" i="13"/>
  <c r="N19" i="4"/>
  <c r="L6" i="13"/>
  <c r="J6" i="13"/>
  <c r="K6" i="13"/>
  <c r="I4" i="4" l="1"/>
  <c r="N76" i="12"/>
  <c r="L33" i="12"/>
  <c r="J4" i="4" l="1"/>
  <c r="N81" i="12"/>
  <c r="R81" i="12" s="1"/>
  <c r="M81" i="12"/>
  <c r="P81" i="12" s="1"/>
  <c r="M54" i="12"/>
  <c r="P54" i="12" s="1"/>
  <c r="N54" i="12"/>
  <c r="R54" i="12" s="1"/>
  <c r="N66" i="12"/>
  <c r="Q66" i="12" s="1"/>
  <c r="M71" i="12"/>
  <c r="P71" i="12" s="1"/>
  <c r="R76" i="12"/>
  <c r="Q76" i="12"/>
  <c r="N71" i="12"/>
  <c r="Q71" i="12" s="1"/>
  <c r="M76" i="12"/>
  <c r="O76" i="12" s="1"/>
  <c r="M66" i="12"/>
  <c r="L60" i="12"/>
  <c r="R71" i="12" l="1"/>
  <c r="O71" i="12"/>
  <c r="Q81" i="12"/>
  <c r="O81" i="12"/>
  <c r="O54" i="12"/>
  <c r="Q54" i="12"/>
  <c r="R66" i="12"/>
  <c r="P66" i="12"/>
  <c r="P76" i="12"/>
  <c r="S76" i="12" s="1"/>
  <c r="T76" i="12" s="1"/>
  <c r="O66" i="12"/>
  <c r="S66" i="12" s="1"/>
  <c r="T66" i="12" s="1"/>
  <c r="S71" i="12" l="1"/>
  <c r="T71" i="12" s="1"/>
  <c r="S81" i="12"/>
  <c r="T81" i="12" s="1"/>
  <c r="S54" i="12"/>
  <c r="T54" i="12" s="1"/>
  <c r="O3" i="12" l="1"/>
  <c r="J27" i="12" l="1"/>
  <c r="N13" i="12"/>
  <c r="M13" i="12"/>
  <c r="I12" i="12"/>
  <c r="I6" i="12"/>
  <c r="J22" i="12"/>
  <c r="L17" i="12"/>
  <c r="I22" i="12"/>
  <c r="K22" i="12"/>
  <c r="K27" i="12"/>
  <c r="L27" i="12"/>
  <c r="I17" i="12"/>
  <c r="J17" i="12"/>
  <c r="K17" i="12"/>
  <c r="L22" i="12"/>
  <c r="I27" i="12"/>
  <c r="M39" i="12" l="1"/>
  <c r="M49" i="12"/>
  <c r="M44" i="12"/>
  <c r="N44" i="12"/>
  <c r="R44" i="12" s="1"/>
  <c r="O39" i="12" l="1"/>
  <c r="O49" i="12"/>
  <c r="P44" i="12"/>
  <c r="N49" i="12"/>
  <c r="Q49" i="12" s="1"/>
  <c r="L12" i="12"/>
  <c r="J12" i="12"/>
  <c r="M12" i="12" s="1"/>
  <c r="K12" i="12"/>
  <c r="J6" i="12"/>
  <c r="L6" i="12" s="1"/>
  <c r="N39" i="12"/>
  <c r="Q39" i="12" s="1"/>
  <c r="Q44" i="12"/>
  <c r="O44" i="12"/>
  <c r="P49" i="12"/>
  <c r="P39" i="12"/>
  <c r="O12" i="12" l="1"/>
  <c r="S44" i="12"/>
  <c r="T44" i="12" s="1"/>
  <c r="R39" i="12"/>
  <c r="S39" i="12" s="1"/>
  <c r="T39" i="12" s="1"/>
  <c r="R49" i="12"/>
  <c r="S49" i="12" s="1"/>
  <c r="M27" i="12"/>
  <c r="N12" i="12"/>
  <c r="R12" i="12" s="1"/>
  <c r="M22" i="12"/>
  <c r="N17" i="12"/>
  <c r="Q17" i="12" s="1"/>
  <c r="M17" i="12"/>
  <c r="N27" i="12"/>
  <c r="Q27" i="12" s="1"/>
  <c r="N22" i="12"/>
  <c r="Q22" i="12" s="1"/>
  <c r="P22" i="12" l="1"/>
  <c r="P27" i="12"/>
  <c r="O17" i="12"/>
  <c r="T49" i="12"/>
  <c r="O27" i="12"/>
  <c r="Q12" i="12"/>
  <c r="O22" i="12"/>
  <c r="P17" i="12"/>
  <c r="R17" i="12"/>
  <c r="P12" i="12"/>
  <c r="T12" i="12" s="1"/>
  <c r="R22" i="12"/>
  <c r="R27" i="12"/>
  <c r="S17" i="12" l="1"/>
  <c r="T17" i="12" s="1"/>
  <c r="S22" i="12"/>
  <c r="T22" i="12" s="1"/>
  <c r="S27" i="12"/>
  <c r="T27" i="12" s="1"/>
</calcChain>
</file>

<file path=xl/sharedStrings.xml><?xml version="1.0" encoding="utf-8"?>
<sst xmlns="http://schemas.openxmlformats.org/spreadsheetml/2006/main" count="392" uniqueCount="81">
  <si>
    <t>dti</t>
  </si>
  <si>
    <t>TP</t>
  </si>
  <si>
    <t>FP</t>
  </si>
  <si>
    <t>Loan Outcome</t>
  </si>
  <si>
    <t>1-good,0=default</t>
  </si>
  <si>
    <t>Home Ownership</t>
  </si>
  <si>
    <t>Income</t>
  </si>
  <si>
    <t>Accuracy</t>
  </si>
  <si>
    <t>Precision</t>
  </si>
  <si>
    <t>Entropy</t>
  </si>
  <si>
    <t>Good</t>
  </si>
  <si>
    <t>defaults</t>
  </si>
  <si>
    <t>Default</t>
  </si>
  <si>
    <t>Initial Situation</t>
  </si>
  <si>
    <t>Owns and</t>
  </si>
  <si>
    <t>good</t>
  </si>
  <si>
    <t>Rents and</t>
  </si>
  <si>
    <t xml:space="preserve">Prob </t>
  </si>
  <si>
    <t>owns</t>
  </si>
  <si>
    <t>Prob</t>
  </si>
  <si>
    <t>rents</t>
  </si>
  <si>
    <t>Expected</t>
  </si>
  <si>
    <t xml:space="preserve">Good if </t>
  </si>
  <si>
    <t xml:space="preserve">Defaults if </t>
  </si>
  <si>
    <t>Good if</t>
  </si>
  <si>
    <t>Default if</t>
  </si>
  <si>
    <t>and good</t>
  </si>
  <si>
    <t>&gt;  threshold</t>
  </si>
  <si>
    <t>and default</t>
  </si>
  <si>
    <t>&lt;  threshold</t>
  </si>
  <si>
    <t>&gt;threshold</t>
  </si>
  <si>
    <t>&lt;threshold</t>
  </si>
  <si>
    <t>Fico</t>
  </si>
  <si>
    <t>DETERMINATION OF ROOT NODE</t>
  </si>
  <si>
    <t>Best threshold entropy</t>
  </si>
  <si>
    <t>FN</t>
  </si>
  <si>
    <t>TN</t>
  </si>
  <si>
    <t>Information</t>
  </si>
  <si>
    <t>Gain</t>
  </si>
  <si>
    <t>Best threshold:</t>
  </si>
  <si>
    <t xml:space="preserve">  </t>
  </si>
  <si>
    <t>No of observ:</t>
  </si>
  <si>
    <t xml:space="preserve"> </t>
  </si>
  <si>
    <t>information Gain Calculations</t>
  </si>
  <si>
    <t>Information Gain Calculations</t>
  </si>
  <si>
    <t>True Pos Rate</t>
  </si>
  <si>
    <t>True Neg Rate</t>
  </si>
  <si>
    <t>False Pos Rate</t>
  </si>
  <si>
    <t>FICO</t>
  </si>
  <si>
    <t xml:space="preserve">Predicted </t>
  </si>
  <si>
    <t>Probab</t>
  </si>
  <si>
    <t>TPR</t>
  </si>
  <si>
    <t>FPR</t>
  </si>
  <si>
    <t>home_ownership</t>
  </si>
  <si>
    <t>fico</t>
  </si>
  <si>
    <t>loan_status</t>
  </si>
  <si>
    <t>Income ($000s)</t>
  </si>
  <si>
    <t>DETERMINATION OF NODE IF DTI &gt;19.85</t>
  </si>
  <si>
    <r>
      <t xml:space="preserve">DETERMINATION OF NODE IF DTI </t>
    </r>
    <r>
      <rPr>
        <b/>
        <sz val="16"/>
        <color theme="1"/>
        <rFont val="Calibri"/>
        <family val="2"/>
      </rPr>
      <t>≤ 19.85</t>
    </r>
  </si>
  <si>
    <t>Likelihood</t>
  </si>
  <si>
    <t>cost Function:</t>
  </si>
  <si>
    <t>homw_ownership</t>
  </si>
  <si>
    <t>Cost Function:</t>
  </si>
  <si>
    <t>Thresholds</t>
  </si>
  <si>
    <t>Statistics</t>
  </si>
  <si>
    <t>Z=0</t>
  </si>
  <si>
    <t>Z=0.75</t>
  </si>
  <si>
    <t>Z=0.80</t>
  </si>
  <si>
    <t>Z=0.85</t>
  </si>
  <si>
    <t>Z=100</t>
  </si>
  <si>
    <t>#  True Pos</t>
  </si>
  <si>
    <t># False Pos</t>
  </si>
  <si>
    <t># False Neg</t>
  </si>
  <si>
    <t># True Neg</t>
  </si>
  <si>
    <t>% True Pos</t>
  </si>
  <si>
    <t>% False Pos</t>
  </si>
  <si>
    <t>% False Neg</t>
  </si>
  <si>
    <t>% True Neg</t>
  </si>
  <si>
    <t xml:space="preserve">F-score </t>
  </si>
  <si>
    <t>Predictions (1=good, 0-default)</t>
  </si>
  <si>
    <t>uncoditional prob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</si>
</sst>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1"/>
      <color theme="1"/>
      <name val="Calibri"/>
      <family val="2"/>
      <scheme val="minor"/>
    </font>
    <font>
      <b/>
      <sz val="11"/>
      <color theme="1"/>
      <name val="Calibri"/>
      <family val="2"/>
      <scheme val="minor"/>
    </font>
    <font>
      <b/>
      <sz val="16"/>
      <color theme="1"/>
      <name val="Calibri"/>
      <family val="2"/>
      <scheme val="minor"/>
    </font>
    <font>
      <b/>
      <sz val="16"/>
      <color theme="1"/>
      <name val="Calibri"/>
      <family val="2"/>
    </font>
    <font>
      <sz val="11"/>
      <color theme="1"/>
      <name val="Calibri"/>
      <family val="2"/>
      <scheme val="minor"/>
    </font>
    <font>
      <sz val="11"/>
      <color rgb="FFFF0000"/>
      <name val="Calibri"/>
      <family val="2"/>
      <scheme val="minor"/>
    </font>
    <font>
      <sz val="11"/>
      <name val="Calibri"/>
      <family val="2"/>
      <scheme val="minor"/>
    </font>
    <font>
      <sz val="16"/>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right style="medium">
        <color indexed="64"/>
      </right>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2">
    <xf numFmtId="0" fontId="0" fillId="0" borderId="0"/>
    <xf numFmtId="9" fontId="4" fillId="0" borderId="0" applyFont="0" applyFill="0" applyBorder="0" applyAlignment="0" applyProtection="0"/>
  </cellStyleXfs>
  <cellXfs count="56">
    <xf numFmtId="0" fontId="0" fillId="0" borderId="0" xfId="0"/>
    <xf numFmtId="0" fontId="0" fillId="0" borderId="0" xfId="0" applyAlignment="1">
      <alignment horizontal="center"/>
    </xf>
    <xf numFmtId="0" fontId="0" fillId="0" borderId="0" xfId="0" quotePrefix="1" applyAlignment="1">
      <alignment horizontal="center"/>
    </xf>
    <xf numFmtId="2" fontId="0" fillId="0" borderId="0" xfId="0" applyNumberFormat="1" applyAlignment="1">
      <alignment horizontal="center"/>
    </xf>
    <xf numFmtId="1" fontId="0" fillId="0" borderId="0" xfId="0" applyNumberFormat="1" applyAlignment="1">
      <alignment horizontal="center"/>
    </xf>
    <xf numFmtId="1" fontId="0" fillId="0" borderId="0" xfId="0" applyNumberFormat="1"/>
    <xf numFmtId="0" fontId="1" fillId="0" borderId="0" xfId="0" applyFont="1" applyAlignment="1">
      <alignment horizontal="center"/>
    </xf>
    <xf numFmtId="0" fontId="2" fillId="0" borderId="1" xfId="0" applyFont="1" applyBorder="1"/>
    <xf numFmtId="0" fontId="0" fillId="0" borderId="2" xfId="0" applyBorder="1"/>
    <xf numFmtId="0" fontId="0" fillId="0" borderId="3" xfId="0" applyBorder="1"/>
    <xf numFmtId="0" fontId="1" fillId="0" borderId="4" xfId="0" applyFont="1" applyBorder="1"/>
    <xf numFmtId="0" fontId="0" fillId="0" borderId="5" xfId="0" applyBorder="1"/>
    <xf numFmtId="0" fontId="0" fillId="0" borderId="4" xfId="0" applyBorder="1" applyAlignment="1">
      <alignment horizontal="center"/>
    </xf>
    <xf numFmtId="0" fontId="0" fillId="0" borderId="4" xfId="0" applyBorder="1"/>
    <xf numFmtId="0" fontId="0" fillId="0" borderId="5" xfId="0" applyBorder="1" applyAlignment="1">
      <alignment horizontal="center"/>
    </xf>
    <xf numFmtId="0" fontId="1" fillId="0" borderId="4" xfId="0" applyFont="1" applyBorder="1" applyAlignment="1">
      <alignment horizontal="center"/>
    </xf>
    <xf numFmtId="0" fontId="0" fillId="0" borderId="6" xfId="0" applyBorder="1"/>
    <xf numFmtId="0" fontId="0" fillId="0" borderId="7" xfId="0" applyBorder="1"/>
    <xf numFmtId="0" fontId="0" fillId="0" borderId="0" xfId="0" applyAlignment="1">
      <alignment horizontal="right"/>
    </xf>
    <xf numFmtId="0" fontId="0" fillId="0" borderId="6" xfId="0" applyBorder="1" applyAlignment="1">
      <alignment horizontal="center"/>
    </xf>
    <xf numFmtId="0" fontId="0" fillId="0" borderId="7" xfId="0" applyBorder="1" applyAlignment="1">
      <alignment horizontal="center"/>
    </xf>
    <xf numFmtId="0" fontId="0" fillId="0" borderId="9" xfId="0" applyBorder="1"/>
    <xf numFmtId="0" fontId="0" fillId="0" borderId="10" xfId="0" applyBorder="1"/>
    <xf numFmtId="0" fontId="0" fillId="0" borderId="12" xfId="0" applyBorder="1"/>
    <xf numFmtId="10" fontId="0" fillId="0" borderId="0" xfId="0" applyNumberFormat="1"/>
    <xf numFmtId="0" fontId="1" fillId="0" borderId="13" xfId="0" applyFont="1" applyBorder="1" applyAlignment="1">
      <alignment horizontal="center" vertical="top"/>
    </xf>
    <xf numFmtId="0" fontId="1" fillId="0" borderId="0" xfId="0" applyFont="1"/>
    <xf numFmtId="49" fontId="0" fillId="0" borderId="0" xfId="0" applyNumberFormat="1" applyAlignment="1">
      <alignment horizontal="center"/>
    </xf>
    <xf numFmtId="0" fontId="0" fillId="2" borderId="0" xfId="0" applyFill="1" applyAlignment="1">
      <alignment horizontal="center"/>
    </xf>
    <xf numFmtId="0" fontId="0" fillId="3" borderId="4" xfId="0" applyFill="1" applyBorder="1" applyAlignment="1">
      <alignment horizontal="center"/>
    </xf>
    <xf numFmtId="0" fontId="0" fillId="4" borderId="0" xfId="0" applyFill="1" applyAlignment="1">
      <alignment horizontal="center"/>
    </xf>
    <xf numFmtId="0" fontId="0" fillId="2" borderId="4" xfId="0" applyFill="1" applyBorder="1" applyAlignment="1">
      <alignment horizontal="center"/>
    </xf>
    <xf numFmtId="0" fontId="0" fillId="5" borderId="0" xfId="0" applyFill="1" applyAlignment="1">
      <alignment horizontal="center"/>
    </xf>
    <xf numFmtId="10" fontId="0" fillId="6" borderId="5" xfId="1" applyNumberFormat="1" applyFont="1" applyFill="1" applyBorder="1"/>
    <xf numFmtId="10" fontId="0" fillId="6" borderId="8" xfId="1" applyNumberFormat="1" applyFont="1" applyFill="1" applyBorder="1" applyAlignment="1">
      <alignment horizontal="center"/>
    </xf>
    <xf numFmtId="0" fontId="5" fillId="0" borderId="0" xfId="0" applyFont="1" applyAlignment="1">
      <alignment horizontal="center"/>
    </xf>
    <xf numFmtId="0" fontId="5" fillId="5" borderId="0" xfId="0" applyFont="1" applyFill="1" applyAlignment="1">
      <alignment horizontal="center"/>
    </xf>
    <xf numFmtId="0" fontId="5" fillId="3" borderId="4" xfId="0" applyFont="1" applyFill="1" applyBorder="1" applyAlignment="1">
      <alignment horizontal="center"/>
    </xf>
    <xf numFmtId="164" fontId="5" fillId="0" borderId="0" xfId="0" applyNumberFormat="1" applyFont="1" applyAlignment="1">
      <alignment horizontal="center"/>
    </xf>
    <xf numFmtId="0" fontId="5" fillId="0" borderId="4" xfId="0" applyFont="1" applyBorder="1" applyAlignment="1">
      <alignment horizontal="center"/>
    </xf>
    <xf numFmtId="0" fontId="7" fillId="0" borderId="0" xfId="0" applyFont="1" applyAlignment="1">
      <alignment horizontal="center" vertical="center" wrapText="1"/>
    </xf>
    <xf numFmtId="0" fontId="6" fillId="0" borderId="0" xfId="0" applyFont="1" applyAlignment="1">
      <alignment horizontal="center" wrapText="1"/>
    </xf>
    <xf numFmtId="10" fontId="0" fillId="6" borderId="5" xfId="1" applyNumberFormat="1" applyFont="1" applyFill="1" applyBorder="1" applyAlignment="1">
      <alignment horizontal="center"/>
    </xf>
    <xf numFmtId="10" fontId="0" fillId="6" borderId="11" xfId="1" applyNumberFormat="1" applyFont="1" applyFill="1" applyBorder="1" applyAlignment="1">
      <alignment horizontal="center"/>
    </xf>
    <xf numFmtId="0" fontId="5" fillId="6" borderId="4" xfId="0" applyFont="1" applyFill="1" applyBorder="1" applyAlignment="1">
      <alignment horizontal="center"/>
    </xf>
    <xf numFmtId="0" fontId="0" fillId="2" borderId="0" xfId="0" applyFill="1"/>
    <xf numFmtId="0" fontId="1" fillId="2" borderId="0" xfId="0" applyFont="1" applyFill="1" applyAlignment="1">
      <alignment horizontal="center"/>
    </xf>
    <xf numFmtId="0" fontId="1" fillId="7" borderId="4" xfId="0" applyFont="1" applyFill="1" applyBorder="1"/>
    <xf numFmtId="0" fontId="1" fillId="7" borderId="4" xfId="0" applyFont="1" applyFill="1" applyBorder="1" applyAlignment="1">
      <alignment horizontal="center"/>
    </xf>
    <xf numFmtId="0" fontId="0" fillId="7" borderId="0" xfId="0" applyFill="1"/>
    <xf numFmtId="0" fontId="0" fillId="7" borderId="0" xfId="0" applyFill="1" applyAlignment="1">
      <alignment horizontal="right"/>
    </xf>
    <xf numFmtId="0" fontId="0" fillId="7" borderId="0" xfId="0" applyFill="1" applyAlignment="1">
      <alignment horizontal="center"/>
    </xf>
    <xf numFmtId="10" fontId="0" fillId="0" borderId="8" xfId="1" applyNumberFormat="1" applyFont="1" applyBorder="1" applyAlignment="1">
      <alignment horizontal="center"/>
    </xf>
    <xf numFmtId="10" fontId="0" fillId="0" borderId="5" xfId="1" applyNumberFormat="1" applyFont="1" applyBorder="1" applyAlignment="1">
      <alignment horizontal="center"/>
    </xf>
    <xf numFmtId="0" fontId="1" fillId="2" borderId="4" xfId="0" applyFont="1" applyFill="1" applyBorder="1"/>
    <xf numFmtId="0" fontId="0" fillId="2" borderId="0" xfId="0" applyFill="1" applyAlignment="1">
      <alignment horizontal="righ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91064703868539"/>
          <c:y val="6.0185185185185182E-2"/>
          <c:w val="0.81677781581650122"/>
          <c:h val="0.72442111402741327"/>
        </c:manualLayout>
      </c:layout>
      <c:scatterChart>
        <c:scatterStyle val="smoothMarker"/>
        <c:varyColors val="0"/>
        <c:ser>
          <c:idx val="0"/>
          <c:order val="0"/>
          <c:spPr>
            <a:ln w="12700" cap="rnd">
              <a:solidFill>
                <a:sysClr val="windowText" lastClr="000000"/>
              </a:solidFill>
              <a:round/>
            </a:ln>
            <a:effectLst/>
          </c:spPr>
          <c:marker>
            <c:symbol val="circle"/>
            <c:size val="5"/>
            <c:spPr>
              <a:solidFill>
                <a:schemeClr val="tx1">
                  <a:lumMod val="50000"/>
                  <a:lumOff val="50000"/>
                </a:schemeClr>
              </a:solidFill>
              <a:ln w="12700">
                <a:solidFill>
                  <a:schemeClr val="tx1"/>
                </a:solidFill>
              </a:ln>
              <a:effectLst/>
            </c:spPr>
          </c:marker>
          <c:xVal>
            <c:numRef>
              <c:f>'AUC Chart'!$J$6:$J$18</c:f>
              <c:numCache>
                <c:formatCode>General</c:formatCode>
                <c:ptCount val="13"/>
                <c:pt idx="0">
                  <c:v>0</c:v>
                </c:pt>
                <c:pt idx="1">
                  <c:v>4.6121593291404611E-2</c:v>
                </c:pt>
                <c:pt idx="2">
                  <c:v>0.10062893081761007</c:v>
                </c:pt>
                <c:pt idx="3">
                  <c:v>0.13417190775681342</c:v>
                </c:pt>
                <c:pt idx="4">
                  <c:v>0.3249475890985325</c:v>
                </c:pt>
                <c:pt idx="5">
                  <c:v>0.48637316561844862</c:v>
                </c:pt>
                <c:pt idx="6">
                  <c:v>0.5911949685534591</c:v>
                </c:pt>
                <c:pt idx="7">
                  <c:v>0.63941299790356398</c:v>
                </c:pt>
                <c:pt idx="8">
                  <c:v>0.75471698113207553</c:v>
                </c:pt>
                <c:pt idx="9">
                  <c:v>0.80503144654088055</c:v>
                </c:pt>
                <c:pt idx="10">
                  <c:v>0.91194968553459121</c:v>
                </c:pt>
                <c:pt idx="11">
                  <c:v>1</c:v>
                </c:pt>
                <c:pt idx="12">
                  <c:v>1</c:v>
                </c:pt>
              </c:numCache>
            </c:numRef>
          </c:xVal>
          <c:yVal>
            <c:numRef>
              <c:f>'AUC Chart'!$K$6:$K$18</c:f>
              <c:numCache>
                <c:formatCode>General</c:formatCode>
                <c:ptCount val="13"/>
                <c:pt idx="0">
                  <c:v>0</c:v>
                </c:pt>
                <c:pt idx="1">
                  <c:v>0.13734142305570876</c:v>
                </c:pt>
                <c:pt idx="2">
                  <c:v>0.23772752344180917</c:v>
                </c:pt>
                <c:pt idx="3">
                  <c:v>0.28295642581356867</c:v>
                </c:pt>
                <c:pt idx="4">
                  <c:v>0.49145063430777719</c:v>
                </c:pt>
                <c:pt idx="5">
                  <c:v>0.65030336458907889</c:v>
                </c:pt>
                <c:pt idx="6">
                  <c:v>0.76447876447876451</c:v>
                </c:pt>
                <c:pt idx="7">
                  <c:v>0.80915609487038054</c:v>
                </c:pt>
                <c:pt idx="8">
                  <c:v>0.88968560397131824</c:v>
                </c:pt>
                <c:pt idx="9">
                  <c:v>0.91616105901820188</c:v>
                </c:pt>
                <c:pt idx="10">
                  <c:v>0.98014340871483729</c:v>
                </c:pt>
                <c:pt idx="11">
                  <c:v>1</c:v>
                </c:pt>
                <c:pt idx="12">
                  <c:v>1</c:v>
                </c:pt>
              </c:numCache>
            </c:numRef>
          </c:yVal>
          <c:smooth val="1"/>
          <c:extLst>
            <c:ext xmlns:c16="http://schemas.microsoft.com/office/drawing/2014/chart" uri="{C3380CC4-5D6E-409C-BE32-E72D297353CC}">
              <c16:uniqueId val="{00000000-B093-45A7-8117-A42AFCB942C2}"/>
            </c:ext>
          </c:extLst>
        </c:ser>
        <c:ser>
          <c:idx val="1"/>
          <c:order val="1"/>
          <c:spPr>
            <a:ln w="12700" cap="rnd">
              <a:solidFill>
                <a:sysClr val="windowText" lastClr="000000"/>
              </a:solidFill>
              <a:prstDash val="dash"/>
              <a:round/>
            </a:ln>
            <a:effectLst/>
          </c:spPr>
          <c:marker>
            <c:symbol val="none"/>
          </c:marker>
          <c:xVal>
            <c:numRef>
              <c:f>'AUC Chart'!$J$6:$J$18</c:f>
              <c:numCache>
                <c:formatCode>General</c:formatCode>
                <c:ptCount val="13"/>
                <c:pt idx="0">
                  <c:v>0</c:v>
                </c:pt>
                <c:pt idx="1">
                  <c:v>4.6121593291404611E-2</c:v>
                </c:pt>
                <c:pt idx="2">
                  <c:v>0.10062893081761007</c:v>
                </c:pt>
                <c:pt idx="3">
                  <c:v>0.13417190775681342</c:v>
                </c:pt>
                <c:pt idx="4">
                  <c:v>0.3249475890985325</c:v>
                </c:pt>
                <c:pt idx="5">
                  <c:v>0.48637316561844862</c:v>
                </c:pt>
                <c:pt idx="6">
                  <c:v>0.5911949685534591</c:v>
                </c:pt>
                <c:pt idx="7">
                  <c:v>0.63941299790356398</c:v>
                </c:pt>
                <c:pt idx="8">
                  <c:v>0.75471698113207553</c:v>
                </c:pt>
                <c:pt idx="9">
                  <c:v>0.80503144654088055</c:v>
                </c:pt>
                <c:pt idx="10">
                  <c:v>0.91194968553459121</c:v>
                </c:pt>
                <c:pt idx="11">
                  <c:v>1</c:v>
                </c:pt>
                <c:pt idx="12">
                  <c:v>1</c:v>
                </c:pt>
              </c:numCache>
            </c:numRef>
          </c:xVal>
          <c:yVal>
            <c:numRef>
              <c:f>'AUC Chart'!$L$6:$L$18</c:f>
              <c:numCache>
                <c:formatCode>General</c:formatCode>
                <c:ptCount val="13"/>
                <c:pt idx="0">
                  <c:v>0</c:v>
                </c:pt>
                <c:pt idx="1">
                  <c:v>4.6121593291404611E-2</c:v>
                </c:pt>
                <c:pt idx="2">
                  <c:v>0.10062893081761007</c:v>
                </c:pt>
                <c:pt idx="3">
                  <c:v>0.13417190775681342</c:v>
                </c:pt>
                <c:pt idx="4">
                  <c:v>0.3249475890985325</c:v>
                </c:pt>
                <c:pt idx="5">
                  <c:v>0.48637316561844862</c:v>
                </c:pt>
                <c:pt idx="6">
                  <c:v>0.5911949685534591</c:v>
                </c:pt>
                <c:pt idx="7">
                  <c:v>0.63941299790356398</c:v>
                </c:pt>
                <c:pt idx="8">
                  <c:v>0.75471698113207553</c:v>
                </c:pt>
                <c:pt idx="9">
                  <c:v>0.80503144654088055</c:v>
                </c:pt>
                <c:pt idx="10">
                  <c:v>0.91194968553459121</c:v>
                </c:pt>
                <c:pt idx="11">
                  <c:v>1</c:v>
                </c:pt>
                <c:pt idx="12">
                  <c:v>1</c:v>
                </c:pt>
              </c:numCache>
            </c:numRef>
          </c:yVal>
          <c:smooth val="1"/>
          <c:extLst>
            <c:ext xmlns:c16="http://schemas.microsoft.com/office/drawing/2014/chart" uri="{C3380CC4-5D6E-409C-BE32-E72D297353CC}">
              <c16:uniqueId val="{00000001-B093-45A7-8117-A42AFCB942C2}"/>
            </c:ext>
          </c:extLst>
        </c:ser>
        <c:dLbls>
          <c:showLegendKey val="0"/>
          <c:showVal val="0"/>
          <c:showCatName val="0"/>
          <c:showSerName val="0"/>
          <c:showPercent val="0"/>
          <c:showBubbleSize val="0"/>
        </c:dLbls>
        <c:axId val="1011246063"/>
        <c:axId val="1011245231"/>
      </c:scatterChart>
      <c:valAx>
        <c:axId val="1011246063"/>
        <c:scaling>
          <c:orientation val="minMax"/>
          <c:max val="1"/>
          <c:min val="0"/>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sz="1200" b="1">
                    <a:solidFill>
                      <a:sysClr val="windowText" lastClr="000000"/>
                    </a:solidFill>
                    <a:latin typeface="Cambria" panose="02040503050406030204" pitchFamily="18" charset="0"/>
                  </a:rPr>
                  <a:t>False Positive Rate</a:t>
                </a:r>
              </a:p>
            </c:rich>
          </c:tx>
          <c:layout>
            <c:manualLayout>
              <c:xMode val="edge"/>
              <c:yMode val="edge"/>
              <c:x val="0.63992057514549827"/>
              <c:y val="0.6662955672207641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Cambria" panose="02040503050406030204" pitchFamily="18" charset="0"/>
                <a:ea typeface="+mn-ea"/>
                <a:cs typeface="+mn-cs"/>
              </a:defRPr>
            </a:pPr>
            <a:endParaRPr lang="en-US"/>
          </a:p>
        </c:txPr>
        <c:crossAx val="1011245231"/>
        <c:crosses val="autoZero"/>
        <c:crossBetween val="midCat"/>
      </c:valAx>
      <c:valAx>
        <c:axId val="1011245231"/>
        <c:scaling>
          <c:orientation val="minMax"/>
          <c:max val="1"/>
          <c:min val="0"/>
        </c:scaling>
        <c:delete val="0"/>
        <c:axPos val="l"/>
        <c:title>
          <c:tx>
            <c:rich>
              <a:bodyPr rot="-5400000" spcFirstLastPara="1" vertOverflow="ellipsis" vert="horz" wrap="square" anchor="ctr" anchorCtr="1"/>
              <a:lstStyle/>
              <a:p>
                <a:pPr>
                  <a:defRPr sz="1200" b="1" i="0" u="none" strike="noStrike" kern="1200" baseline="0">
                    <a:solidFill>
                      <a:sysClr val="windowText" lastClr="000000"/>
                    </a:solidFill>
                    <a:latin typeface="Cambria" panose="02040503050406030204" pitchFamily="18" charset="0"/>
                    <a:ea typeface="+mn-ea"/>
                    <a:cs typeface="+mn-cs"/>
                  </a:defRPr>
                </a:pPr>
                <a:r>
                  <a:rPr lang="en-US" sz="1200" b="1">
                    <a:solidFill>
                      <a:sysClr val="windowText" lastClr="000000"/>
                    </a:solidFill>
                    <a:latin typeface="Cambria" panose="02040503050406030204" pitchFamily="18" charset="0"/>
                  </a:rPr>
                  <a:t>True Positive Rate</a:t>
                </a:r>
              </a:p>
            </c:rich>
          </c:tx>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Cambria" panose="02040503050406030204" pitchFamily="18" charset="0"/>
                  <a:ea typeface="+mn-ea"/>
                  <a:cs typeface="+mn-cs"/>
                </a:defRPr>
              </a:pPr>
              <a:endParaRPr lang="en-US"/>
            </a:p>
          </c:txPr>
        </c:title>
        <c:numFmt formatCode="General" sourceLinked="1"/>
        <c:majorTickMark val="none"/>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Cambria" panose="02040503050406030204" pitchFamily="18" charset="0"/>
                <a:ea typeface="Cambria" panose="02040503050406030204" pitchFamily="18" charset="0"/>
                <a:cs typeface="+mn-cs"/>
              </a:defRPr>
            </a:pPr>
            <a:endParaRPr lang="en-US"/>
          </a:p>
        </c:txPr>
        <c:crossAx val="1011246063"/>
        <c:crosses val="autoZero"/>
        <c:crossBetween val="midCat"/>
        <c:majorUnit val="0.2"/>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15</xdr:col>
      <xdr:colOff>742950</xdr:colOff>
      <xdr:row>2</xdr:row>
      <xdr:rowOff>19050</xdr:rowOff>
    </xdr:from>
    <xdr:to>
      <xdr:col>19</xdr:col>
      <xdr:colOff>638175</xdr:colOff>
      <xdr:row>8</xdr:row>
      <xdr:rowOff>142875</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13392150" y="19050"/>
          <a:ext cx="2952750" cy="1343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To</a:t>
          </a:r>
          <a:r>
            <a:rPr lang="en-CA" sz="1100" baseline="0"/>
            <a:t> determine the root node we calculate the information gain  for each of home ownership, income, dti and Fico. For the last three we use Solver to calculate the best threshold i.e., the threshold maximizes the Info gain. dti has the highest info gain and is therefore put at root node.</a:t>
          </a:r>
          <a:endParaRPr lang="en-CA" sz="1100"/>
        </a:p>
      </xdr:txBody>
    </xdr:sp>
    <xdr:clientData/>
  </xdr:twoCellAnchor>
  <xdr:twoCellAnchor>
    <xdr:from>
      <xdr:col>15</xdr:col>
      <xdr:colOff>352425</xdr:colOff>
      <xdr:row>29</xdr:row>
      <xdr:rowOff>114300</xdr:rowOff>
    </xdr:from>
    <xdr:to>
      <xdr:col>19</xdr:col>
      <xdr:colOff>438150</xdr:colOff>
      <xdr:row>35</xdr:row>
      <xdr:rowOff>85725</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13001625" y="5353050"/>
          <a:ext cx="3143250" cy="1190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To determine the best node when dti &gt; 19.85 we consider the information gain from home ownership, income ,  dti, and Fico. For income</a:t>
          </a:r>
          <a:r>
            <a:rPr lang="en-CA" sz="1100" baseline="0"/>
            <a:t>, dti, and Fico we use Solver to determine the threshold that maximizes the information gain. FICO has the highest information gain. </a:t>
          </a:r>
          <a:endParaRPr lang="en-CA" sz="1100"/>
        </a:p>
      </xdr:txBody>
    </xdr:sp>
    <xdr:clientData/>
  </xdr:twoCellAnchor>
  <xdr:twoCellAnchor>
    <xdr:from>
      <xdr:col>15</xdr:col>
      <xdr:colOff>476250</xdr:colOff>
      <xdr:row>56</xdr:row>
      <xdr:rowOff>95250</xdr:rowOff>
    </xdr:from>
    <xdr:to>
      <xdr:col>19</xdr:col>
      <xdr:colOff>523875</xdr:colOff>
      <xdr:row>62</xdr:row>
      <xdr:rowOff>85725</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3125450" y="9620250"/>
          <a:ext cx="3105150" cy="1209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To determine the best node when dti&lt;=19.85 we consider the information gain from home ownership, income , dti, and Fico. For income</a:t>
          </a:r>
          <a:r>
            <a:rPr lang="en-CA" sz="1100" baseline="0"/>
            <a:t>, dti, and Fico we use Solver to determine the threshold that maximizes the information gain.  FICO has the highest information gain. </a:t>
          </a:r>
          <a:endParaRPr lang="en-CA"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247650</xdr:colOff>
      <xdr:row>16</xdr:row>
      <xdr:rowOff>114300</xdr:rowOff>
    </xdr:from>
    <xdr:to>
      <xdr:col>19</xdr:col>
      <xdr:colOff>361950</xdr:colOff>
      <xdr:row>31</xdr:row>
      <xdr:rowOff>0</xdr:rowOff>
    </xdr:to>
    <xdr:graphicFrame macro="">
      <xdr:nvGraphicFramePr>
        <xdr:cNvPr id="8" name="Chart 7">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19050</xdr:colOff>
      <xdr:row>3</xdr:row>
      <xdr:rowOff>180975</xdr:rowOff>
    </xdr:from>
    <xdr:to>
      <xdr:col>17</xdr:col>
      <xdr:colOff>561975</xdr:colOff>
      <xdr:row>14</xdr:row>
      <xdr:rowOff>19050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8667750" y="752475"/>
          <a:ext cx="2981325" cy="1933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This</a:t>
          </a:r>
          <a:r>
            <a:rPr lang="en-CA" sz="1100" baseline="0"/>
            <a:t> </a:t>
          </a:r>
          <a:r>
            <a:rPr lang="en-CA" sz="1100"/>
            <a:t>shows how the AUC</a:t>
          </a:r>
          <a:r>
            <a:rPr lang="en-CA" sz="1100" baseline="0"/>
            <a:t> chart can calculated from the test set's predicted probabilities. (The latter are calculated in the Test Set worksheet) There are 11 different probabilities at the leaf nodes:  See D7:D17. These can be used as thresholds where loans are accepted if the probability of the loan being good is greater than or equal to the threshold. A  threshold of 1 is where no loans are accepted and a threshold of 0.5 is where all loans are accepted.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007"/>
  <sheetViews>
    <sheetView tabSelected="1" topLeftCell="F67" zoomScale="200" zoomScaleNormal="200" workbookViewId="0">
      <selection activeCell="I78" sqref="I78:L78"/>
    </sheetView>
  </sheetViews>
  <sheetFormatPr defaultRowHeight="15" x14ac:dyDescent="0.25"/>
  <cols>
    <col min="1" max="1" width="18.42578125" style="4" customWidth="1"/>
    <col min="2" max="2" width="14.7109375" style="1" customWidth="1"/>
    <col min="3" max="3" width="17.42578125" style="3" customWidth="1"/>
    <col min="4" max="4" width="15.5703125" style="4" customWidth="1"/>
    <col min="5" max="5" width="15.85546875" style="4" customWidth="1"/>
    <col min="9" max="9" width="15.140625" customWidth="1"/>
    <col min="10" max="10" width="11.7109375" customWidth="1"/>
    <col min="11" max="11" width="11.28515625" customWidth="1"/>
    <col min="12" max="12" width="17.28515625" customWidth="1"/>
    <col min="13" max="13" width="16.85546875" bestFit="1" customWidth="1"/>
    <col min="14" max="14" width="12.42578125" customWidth="1"/>
    <col min="15" max="15" width="10.5703125" customWidth="1"/>
    <col min="16" max="16" width="11.7109375" customWidth="1"/>
    <col min="17" max="17" width="12.140625" customWidth="1"/>
    <col min="18" max="18" width="11.85546875" customWidth="1"/>
    <col min="19" max="19" width="10.140625" customWidth="1"/>
    <col min="20" max="20" width="11.85546875" customWidth="1"/>
    <col min="23" max="23" width="9.140625" customWidth="1"/>
    <col min="26" max="26" width="16.42578125" customWidth="1"/>
  </cols>
  <sheetData>
    <row r="1" spans="1:29" x14ac:dyDescent="0.25">
      <c r="A1" s="27"/>
      <c r="B1" s="27"/>
      <c r="C1" s="27"/>
      <c r="E1" s="4" t="s">
        <v>60</v>
      </c>
      <c r="F1">
        <f>-SUM(G5:G7004)/7000</f>
        <v>0.48923016945601916</v>
      </c>
    </row>
    <row r="2" spans="1:29" ht="15.75" thickBot="1" x14ac:dyDescent="0.3"/>
    <row r="3" spans="1:29" ht="21" x14ac:dyDescent="0.35">
      <c r="F3" s="6" t="s">
        <v>49</v>
      </c>
      <c r="G3" s="6"/>
      <c r="H3" s="6"/>
      <c r="I3" s="7" t="s">
        <v>33</v>
      </c>
      <c r="J3" s="8"/>
      <c r="K3" s="8"/>
      <c r="L3" s="8"/>
      <c r="N3" s="8" t="s">
        <v>41</v>
      </c>
      <c r="O3" s="8">
        <f>COUNT(E5:E7004)</f>
        <v>7000</v>
      </c>
      <c r="P3" s="8"/>
      <c r="Q3" s="8"/>
      <c r="R3" s="8"/>
      <c r="S3" s="8"/>
      <c r="T3" s="9"/>
      <c r="AC3" s="5"/>
    </row>
    <row r="4" spans="1:29" x14ac:dyDescent="0.25">
      <c r="A4" s="4" t="s">
        <v>53</v>
      </c>
      <c r="B4" s="2" t="s">
        <v>56</v>
      </c>
      <c r="C4" s="3" t="s">
        <v>0</v>
      </c>
      <c r="D4" s="4" t="s">
        <v>54</v>
      </c>
      <c r="E4" s="4" t="s">
        <v>55</v>
      </c>
      <c r="F4" s="6" t="s">
        <v>50</v>
      </c>
      <c r="G4" s="6" t="s">
        <v>59</v>
      </c>
      <c r="H4" s="6"/>
      <c r="I4" s="10" t="s">
        <v>13</v>
      </c>
      <c r="T4" s="11"/>
    </row>
    <row r="5" spans="1:29" x14ac:dyDescent="0.25">
      <c r="A5">
        <v>1</v>
      </c>
      <c r="B5">
        <v>44.304000000000002</v>
      </c>
      <c r="C5">
        <v>18.47</v>
      </c>
      <c r="D5">
        <v>690</v>
      </c>
      <c r="E5">
        <v>0</v>
      </c>
      <c r="F5">
        <f t="shared" ref="F5:F68" si="0">IF(C5&lt;=19.85,IF(D5&lt;=722.5,IF(B5&lt;=60.41,IF(D5&lt;=667.5,0.729,0.806),IF(C5&lt;=9.905,0.878,0.821)),0.92),IF(D5&lt;=687.5,IF(C5&lt;=31.375,IF(A5&lt;=0.5,0.661,0.717),0.546),IF(D5&lt;=727.5,IF(C5&lt;=29.88,0.79,0.693),0.855)))</f>
        <v>0.80600000000000005</v>
      </c>
      <c r="G5">
        <f>IF(E5=1,LN(F5),LN(1-F5))</f>
        <v>-1.6398971199188093</v>
      </c>
      <c r="I5" s="37" t="s">
        <v>10</v>
      </c>
      <c r="J5" s="30" t="s">
        <v>12</v>
      </c>
      <c r="K5" s="1"/>
      <c r="L5" s="28" t="s">
        <v>9</v>
      </c>
      <c r="T5" s="11"/>
    </row>
    <row r="6" spans="1:29" x14ac:dyDescent="0.25">
      <c r="A6">
        <v>0</v>
      </c>
      <c r="B6">
        <v>50</v>
      </c>
      <c r="C6">
        <v>29.62</v>
      </c>
      <c r="D6">
        <v>735</v>
      </c>
      <c r="E6">
        <v>1</v>
      </c>
      <c r="F6">
        <f t="shared" si="0"/>
        <v>0.85499999999999998</v>
      </c>
      <c r="G6">
        <f t="shared" ref="G6:G69" si="1">IF(E6=1,LN(F6),LN(1-F6))</f>
        <v>-0.15665381004537685</v>
      </c>
      <c r="I6" s="37">
        <f>COUNTIF($E$5:$E$7004,"=1")/$O$3</f>
        <v>0.7917142857142857</v>
      </c>
      <c r="J6" s="30">
        <f>COUNTIF($E$5:$E$7004,"=0")/$O$3</f>
        <v>0.2082857142857143</v>
      </c>
      <c r="K6" s="1"/>
      <c r="L6" s="28">
        <f>-(I6*LOG(I6,2)+J6*LOG(J6,2))</f>
        <v>0.73819314196730734</v>
      </c>
      <c r="T6" s="11"/>
    </row>
    <row r="7" spans="1:29" x14ac:dyDescent="0.25">
      <c r="A7">
        <v>0</v>
      </c>
      <c r="B7">
        <v>64.400000000000006</v>
      </c>
      <c r="C7">
        <v>16.68</v>
      </c>
      <c r="D7">
        <v>675</v>
      </c>
      <c r="E7">
        <v>1</v>
      </c>
      <c r="F7">
        <f t="shared" si="0"/>
        <v>0.82099999999999995</v>
      </c>
      <c r="G7">
        <f t="shared" si="1"/>
        <v>-0.1972321695297089</v>
      </c>
      <c r="I7" s="35"/>
      <c r="P7" t="s">
        <v>40</v>
      </c>
      <c r="T7" s="11"/>
    </row>
    <row r="8" spans="1:29" x14ac:dyDescent="0.25">
      <c r="A8">
        <v>0</v>
      </c>
      <c r="B8">
        <v>38.5</v>
      </c>
      <c r="C8">
        <v>33.729999999999997</v>
      </c>
      <c r="D8">
        <v>660</v>
      </c>
      <c r="E8">
        <v>0</v>
      </c>
      <c r="F8">
        <f t="shared" si="0"/>
        <v>0.54600000000000004</v>
      </c>
      <c r="G8">
        <f t="shared" si="1"/>
        <v>-0.78965808094078915</v>
      </c>
      <c r="I8" s="10" t="s">
        <v>43</v>
      </c>
      <c r="T8" s="11"/>
    </row>
    <row r="9" spans="1:29" x14ac:dyDescent="0.25">
      <c r="A9">
        <v>1</v>
      </c>
      <c r="B9">
        <v>118</v>
      </c>
      <c r="C9">
        <v>26.66</v>
      </c>
      <c r="D9">
        <v>665</v>
      </c>
      <c r="E9">
        <v>1</v>
      </c>
      <c r="F9">
        <f t="shared" si="0"/>
        <v>0.71699999999999997</v>
      </c>
      <c r="G9">
        <f t="shared" si="1"/>
        <v>-0.33267943838251673</v>
      </c>
      <c r="I9" s="47" t="s">
        <v>5</v>
      </c>
      <c r="T9" s="11"/>
    </row>
    <row r="10" spans="1:29" x14ac:dyDescent="0.25">
      <c r="A10">
        <v>1</v>
      </c>
      <c r="B10">
        <v>43</v>
      </c>
      <c r="C10">
        <v>20.68</v>
      </c>
      <c r="D10">
        <v>725</v>
      </c>
      <c r="E10">
        <v>1</v>
      </c>
      <c r="F10">
        <f t="shared" si="0"/>
        <v>0.79</v>
      </c>
      <c r="G10">
        <f t="shared" si="1"/>
        <v>-0.23572233352106983</v>
      </c>
      <c r="I10" s="31" t="s">
        <v>14</v>
      </c>
      <c r="J10" s="28" t="s">
        <v>14</v>
      </c>
      <c r="K10" s="28" t="s">
        <v>16</v>
      </c>
      <c r="L10" s="28" t="s">
        <v>16</v>
      </c>
      <c r="M10" s="32" t="s">
        <v>17</v>
      </c>
      <c r="N10" s="32" t="s">
        <v>19</v>
      </c>
      <c r="O10" s="28" t="s">
        <v>22</v>
      </c>
      <c r="P10" s="28" t="s">
        <v>23</v>
      </c>
      <c r="Q10" s="28" t="s">
        <v>24</v>
      </c>
      <c r="R10" s="28" t="s">
        <v>25</v>
      </c>
      <c r="S10" t="s">
        <v>21</v>
      </c>
      <c r="T10" s="14" t="s">
        <v>37</v>
      </c>
    </row>
    <row r="11" spans="1:29" x14ac:dyDescent="0.25">
      <c r="A11">
        <v>0</v>
      </c>
      <c r="B11">
        <v>76</v>
      </c>
      <c r="C11">
        <v>17.309999999999999</v>
      </c>
      <c r="D11">
        <v>685</v>
      </c>
      <c r="E11">
        <v>1</v>
      </c>
      <c r="F11">
        <f t="shared" si="0"/>
        <v>0.82099999999999995</v>
      </c>
      <c r="G11">
        <f t="shared" si="1"/>
        <v>-0.1972321695297089</v>
      </c>
      <c r="I11" s="31" t="s">
        <v>15</v>
      </c>
      <c r="J11" s="28" t="s">
        <v>11</v>
      </c>
      <c r="K11" s="28" t="s">
        <v>15</v>
      </c>
      <c r="L11" s="28" t="s">
        <v>11</v>
      </c>
      <c r="M11" s="32" t="s">
        <v>18</v>
      </c>
      <c r="N11" s="32" t="s">
        <v>20</v>
      </c>
      <c r="O11" s="28" t="s">
        <v>18</v>
      </c>
      <c r="P11" s="28" t="s">
        <v>18</v>
      </c>
      <c r="Q11" s="28" t="s">
        <v>20</v>
      </c>
      <c r="R11" s="28" t="s">
        <v>20</v>
      </c>
      <c r="S11" t="s">
        <v>9</v>
      </c>
      <c r="T11" s="14" t="s">
        <v>38</v>
      </c>
    </row>
    <row r="12" spans="1:29" x14ac:dyDescent="0.25">
      <c r="A12">
        <v>0</v>
      </c>
      <c r="B12">
        <v>75</v>
      </c>
      <c r="C12">
        <v>22.34</v>
      </c>
      <c r="D12">
        <v>700</v>
      </c>
      <c r="E12">
        <v>1</v>
      </c>
      <c r="F12">
        <f t="shared" si="0"/>
        <v>0.79</v>
      </c>
      <c r="G12">
        <f t="shared" si="1"/>
        <v>-0.23572233352106983</v>
      </c>
      <c r="I12" s="31">
        <f>COUNTIFS($A$5:$A$7004,"=1",$E$5:$E$7004,"=1")/$O$3</f>
        <v>0.49357142857142855</v>
      </c>
      <c r="J12" s="28">
        <f>COUNTIFS($A$5:$A$7004,"=1",$E5:$E7004,"=0")/$O$3</f>
        <v>0.11042857142857143</v>
      </c>
      <c r="K12" s="28">
        <f>COUNTIFS($A$5:$A$7004,"=0",$E$5:$E7004,"=1")/$O$3</f>
        <v>0.29814285714285715</v>
      </c>
      <c r="L12" s="28">
        <f>COUNTIFS($A$5:$A7004,"=0",$E5:$E7004,"=0")/$O$3</f>
        <v>9.7857142857142851E-2</v>
      </c>
      <c r="M12" s="32">
        <f>I12+J12</f>
        <v>0.60399999999999998</v>
      </c>
      <c r="N12" s="32">
        <f>K12+L12</f>
        <v>0.39600000000000002</v>
      </c>
      <c r="O12" s="28">
        <f>I12/M12</f>
        <v>0.8171712393566698</v>
      </c>
      <c r="P12" s="28">
        <f>J12/M12</f>
        <v>0.1828287606433302</v>
      </c>
      <c r="Q12" s="28">
        <f>K12/N12</f>
        <v>0.75288600288600283</v>
      </c>
      <c r="R12" s="28">
        <f>L12/N12</f>
        <v>0.24711399711399709</v>
      </c>
      <c r="S12">
        <f>-(M12*(O12*LOG(O12,2)+P12*LOG(P12,2))+N12*(Q12*LOG(Q12,2)+R12*LOG(R12,2)))</f>
        <v>0.73392275763782633</v>
      </c>
      <c r="T12" s="33">
        <f>$L$6-S12</f>
        <v>4.270384329481014E-3</v>
      </c>
    </row>
    <row r="13" spans="1:29" x14ac:dyDescent="0.25">
      <c r="A13">
        <v>1</v>
      </c>
      <c r="B13">
        <v>156</v>
      </c>
      <c r="C13">
        <v>13.28</v>
      </c>
      <c r="D13">
        <v>735</v>
      </c>
      <c r="E13">
        <v>1</v>
      </c>
      <c r="F13">
        <f t="shared" si="0"/>
        <v>0.92</v>
      </c>
      <c r="G13">
        <f t="shared" si="1"/>
        <v>-8.3381608939051013E-2</v>
      </c>
      <c r="I13" s="12"/>
      <c r="J13" s="1"/>
      <c r="K13" s="1"/>
      <c r="L13" s="1"/>
      <c r="M13" s="29">
        <f>COUNTIF($A$5:$A$7004,"=1")/$O$3</f>
        <v>0.60399999999999998</v>
      </c>
      <c r="N13" s="29">
        <f>COUNTIF($A$5:$A$7004,"=0")/$O$3</f>
        <v>0.39600000000000002</v>
      </c>
      <c r="O13" s="1"/>
      <c r="P13" s="1"/>
      <c r="Q13" s="1"/>
      <c r="R13" s="1"/>
      <c r="T13" s="11"/>
    </row>
    <row r="14" spans="1:29" x14ac:dyDescent="0.25">
      <c r="A14">
        <v>1</v>
      </c>
      <c r="B14">
        <v>54</v>
      </c>
      <c r="C14">
        <v>19</v>
      </c>
      <c r="D14">
        <v>660</v>
      </c>
      <c r="E14">
        <v>0</v>
      </c>
      <c r="F14">
        <f t="shared" si="0"/>
        <v>0.72899999999999998</v>
      </c>
      <c r="G14">
        <f t="shared" si="1"/>
        <v>-1.305636458102436</v>
      </c>
      <c r="I14" s="48" t="s">
        <v>6</v>
      </c>
      <c r="J14" s="49"/>
      <c r="K14" s="50" t="s">
        <v>39</v>
      </c>
      <c r="L14" s="51">
        <v>48.015295623098119</v>
      </c>
      <c r="T14" s="11"/>
    </row>
    <row r="15" spans="1:29" x14ac:dyDescent="0.25">
      <c r="A15">
        <v>0</v>
      </c>
      <c r="B15">
        <v>55</v>
      </c>
      <c r="C15">
        <v>22</v>
      </c>
      <c r="D15">
        <v>665</v>
      </c>
      <c r="E15">
        <v>1</v>
      </c>
      <c r="F15">
        <f t="shared" si="0"/>
        <v>0.66100000000000003</v>
      </c>
      <c r="G15">
        <f t="shared" si="1"/>
        <v>-0.41400143913045073</v>
      </c>
      <c r="I15" s="13" t="s">
        <v>27</v>
      </c>
      <c r="J15" t="s">
        <v>27</v>
      </c>
      <c r="K15" t="s">
        <v>29</v>
      </c>
      <c r="L15" t="s">
        <v>29</v>
      </c>
      <c r="M15" t="s">
        <v>19</v>
      </c>
      <c r="N15" t="s">
        <v>19</v>
      </c>
      <c r="O15" s="45" t="s">
        <v>22</v>
      </c>
      <c r="P15" s="45" t="s">
        <v>23</v>
      </c>
      <c r="Q15" s="45" t="s">
        <v>24</v>
      </c>
      <c r="R15" s="45" t="s">
        <v>25</v>
      </c>
      <c r="S15" t="s">
        <v>21</v>
      </c>
      <c r="T15" s="14" t="s">
        <v>37</v>
      </c>
    </row>
    <row r="16" spans="1:29" x14ac:dyDescent="0.25">
      <c r="A16">
        <v>0</v>
      </c>
      <c r="B16">
        <v>37.200000000000003</v>
      </c>
      <c r="C16">
        <v>17.059999999999999</v>
      </c>
      <c r="D16">
        <v>705</v>
      </c>
      <c r="E16">
        <v>1</v>
      </c>
      <c r="F16">
        <f t="shared" si="0"/>
        <v>0.80600000000000005</v>
      </c>
      <c r="G16">
        <f t="shared" si="1"/>
        <v>-0.21567153647550871</v>
      </c>
      <c r="I16" s="13" t="s">
        <v>26</v>
      </c>
      <c r="J16" t="s">
        <v>28</v>
      </c>
      <c r="K16" t="s">
        <v>26</v>
      </c>
      <c r="L16" t="s">
        <v>28</v>
      </c>
      <c r="M16" t="s">
        <v>30</v>
      </c>
      <c r="N16" t="s">
        <v>31</v>
      </c>
      <c r="O16" s="45" t="s">
        <v>30</v>
      </c>
      <c r="P16" s="45" t="s">
        <v>30</v>
      </c>
      <c r="Q16" s="45" t="s">
        <v>31</v>
      </c>
      <c r="R16" s="45" t="s">
        <v>31</v>
      </c>
      <c r="S16" t="s">
        <v>9</v>
      </c>
      <c r="T16" s="14" t="s">
        <v>38</v>
      </c>
    </row>
    <row r="17" spans="1:20" x14ac:dyDescent="0.25">
      <c r="A17">
        <v>1</v>
      </c>
      <c r="B17">
        <v>100</v>
      </c>
      <c r="C17">
        <v>19.239999999999998</v>
      </c>
      <c r="D17">
        <v>685</v>
      </c>
      <c r="E17">
        <v>1</v>
      </c>
      <c r="F17">
        <f t="shared" si="0"/>
        <v>0.82099999999999995</v>
      </c>
      <c r="G17">
        <f t="shared" si="1"/>
        <v>-0.1972321695297089</v>
      </c>
      <c r="I17" s="13">
        <f>COUNTIFS($B$5:$B$7004,"&gt;"&amp;$L14,$E$5:$E$7004,"=1")/$O$3</f>
        <v>0.57485714285714284</v>
      </c>
      <c r="J17">
        <f>COUNTIFS($B$5:$B$7004,"&gt;"&amp;$L14,$E$5:$E$7004,"=0")/$O$3</f>
        <v>0.13357142857142856</v>
      </c>
      <c r="K17">
        <f>COUNTIFS($B$5:$B$7004,"&lt;="&amp;$L14,$E$5:$E$7004,"=1")/$O$3</f>
        <v>0.21685714285714286</v>
      </c>
      <c r="L17">
        <f>COUNTIFS($B$5:$B$7004,"&lt;="&amp;$L14,$E$5:$E$7004,"=0")/$O$3</f>
        <v>7.4714285714285719E-2</v>
      </c>
      <c r="M17">
        <f>I17+J17</f>
        <v>0.70842857142857141</v>
      </c>
      <c r="N17">
        <f>K17+L17</f>
        <v>0.29157142857142859</v>
      </c>
      <c r="O17">
        <f>I17/M17</f>
        <v>0.81145392216172618</v>
      </c>
      <c r="P17">
        <f>J17/M17</f>
        <v>0.18854607783827385</v>
      </c>
      <c r="Q17">
        <f>K17/N17</f>
        <v>0.74375306222439974</v>
      </c>
      <c r="R17">
        <f>L17/N17</f>
        <v>0.2562469377756002</v>
      </c>
      <c r="S17">
        <f>-(M17*(O17*LOG(O17,2)+P17*LOG(P17,2))+N17*(Q17*LOG(Q17,2)+R17*LOG(R17,2)))</f>
        <v>0.73416959379152646</v>
      </c>
      <c r="T17" s="33">
        <f>$L$6-S17</f>
        <v>4.0235481757808778E-3</v>
      </c>
    </row>
    <row r="18" spans="1:20" x14ac:dyDescent="0.25">
      <c r="A18">
        <v>0</v>
      </c>
      <c r="B18">
        <v>73</v>
      </c>
      <c r="C18">
        <v>21.44</v>
      </c>
      <c r="D18">
        <v>660</v>
      </c>
      <c r="E18">
        <v>1</v>
      </c>
      <c r="F18">
        <f t="shared" si="0"/>
        <v>0.66100000000000003</v>
      </c>
      <c r="G18">
        <f t="shared" si="1"/>
        <v>-0.41400143913045073</v>
      </c>
      <c r="I18" s="44">
        <f>COUNTIFS($B$5:$B$7004,"&gt;"&amp;$L14,$E$5:$E$7004,"=1")/5542</f>
        <v>0.72609166365932876</v>
      </c>
      <c r="T18" s="11"/>
    </row>
    <row r="19" spans="1:20" x14ac:dyDescent="0.25">
      <c r="A19">
        <v>1</v>
      </c>
      <c r="B19">
        <v>80</v>
      </c>
      <c r="C19">
        <v>15.68</v>
      </c>
      <c r="D19">
        <v>725</v>
      </c>
      <c r="E19">
        <v>1</v>
      </c>
      <c r="F19">
        <f t="shared" si="0"/>
        <v>0.92</v>
      </c>
      <c r="G19">
        <f t="shared" si="1"/>
        <v>-8.3381608939051013E-2</v>
      </c>
      <c r="I19" s="15" t="s">
        <v>0</v>
      </c>
      <c r="K19" s="18" t="s">
        <v>39</v>
      </c>
      <c r="L19" s="1">
        <v>19.8548847031518</v>
      </c>
      <c r="M19" s="35" t="s">
        <v>80</v>
      </c>
      <c r="N19" s="1"/>
      <c r="O19" s="1"/>
      <c r="P19" s="1"/>
      <c r="Q19" s="1"/>
      <c r="R19" s="1"/>
      <c r="S19" s="1"/>
      <c r="T19" s="14"/>
    </row>
    <row r="20" spans="1:20" x14ac:dyDescent="0.25">
      <c r="A20">
        <v>0</v>
      </c>
      <c r="B20">
        <v>48</v>
      </c>
      <c r="C20">
        <v>5.69</v>
      </c>
      <c r="D20">
        <v>665</v>
      </c>
      <c r="E20">
        <v>1</v>
      </c>
      <c r="F20">
        <f t="shared" si="0"/>
        <v>0.72899999999999998</v>
      </c>
      <c r="G20">
        <f t="shared" si="1"/>
        <v>-0.31608154697347896</v>
      </c>
      <c r="I20" s="12" t="s">
        <v>27</v>
      </c>
      <c r="J20" s="1" t="s">
        <v>27</v>
      </c>
      <c r="K20" s="1" t="s">
        <v>29</v>
      </c>
      <c r="L20" s="1" t="s">
        <v>29</v>
      </c>
      <c r="M20" s="36" t="s">
        <v>19</v>
      </c>
      <c r="N20" s="1" t="s">
        <v>40</v>
      </c>
      <c r="O20" s="35" t="s">
        <v>22</v>
      </c>
      <c r="P20" s="1" t="s">
        <v>23</v>
      </c>
      <c r="Q20" s="1" t="s">
        <v>24</v>
      </c>
      <c r="R20" s="1" t="s">
        <v>25</v>
      </c>
      <c r="S20" s="1" t="s">
        <v>21</v>
      </c>
      <c r="T20" s="14" t="s">
        <v>37</v>
      </c>
    </row>
    <row r="21" spans="1:20" x14ac:dyDescent="0.25">
      <c r="A21">
        <v>1</v>
      </c>
      <c r="B21">
        <v>60</v>
      </c>
      <c r="C21">
        <v>33.979999999999997</v>
      </c>
      <c r="D21">
        <v>695</v>
      </c>
      <c r="E21">
        <v>0</v>
      </c>
      <c r="F21">
        <f t="shared" si="0"/>
        <v>0.69299999999999995</v>
      </c>
      <c r="G21">
        <f t="shared" si="1"/>
        <v>-1.1809075313949398</v>
      </c>
      <c r="I21" s="12" t="s">
        <v>26</v>
      </c>
      <c r="J21" s="1" t="s">
        <v>28</v>
      </c>
      <c r="K21" s="1" t="s">
        <v>26</v>
      </c>
      <c r="L21" s="1" t="s">
        <v>28</v>
      </c>
      <c r="M21" s="36" t="s">
        <v>30</v>
      </c>
      <c r="N21" s="1" t="s">
        <v>31</v>
      </c>
      <c r="O21" s="35" t="s">
        <v>30</v>
      </c>
      <c r="P21" s="1" t="s">
        <v>30</v>
      </c>
      <c r="Q21" s="1" t="s">
        <v>31</v>
      </c>
      <c r="R21" s="1" t="s">
        <v>31</v>
      </c>
      <c r="S21" s="1" t="s">
        <v>9</v>
      </c>
      <c r="T21" s="14" t="s">
        <v>38</v>
      </c>
    </row>
    <row r="22" spans="1:20" x14ac:dyDescent="0.25">
      <c r="A22">
        <v>0</v>
      </c>
      <c r="B22">
        <v>33</v>
      </c>
      <c r="C22">
        <v>20.76</v>
      </c>
      <c r="D22">
        <v>680</v>
      </c>
      <c r="E22">
        <v>1</v>
      </c>
      <c r="F22">
        <f t="shared" si="0"/>
        <v>0.66100000000000003</v>
      </c>
      <c r="G22">
        <f t="shared" si="1"/>
        <v>-0.41400143913045073</v>
      </c>
      <c r="I22" s="39">
        <f>COUNTIFS($C$5:$C$7004,"&gt;"&amp;$L19,$E$5:$E$7004,"=1")/$O$3</f>
        <v>0.28614285714285714</v>
      </c>
      <c r="J22" s="1">
        <f>COUNTIFS($C$5:$C$7004,"&gt;"&amp;$L19,$E$5:$E$7004,"=0")/$O$3</f>
        <v>0.109</v>
      </c>
      <c r="K22" s="1">
        <f>COUNTIFS($C$5:$C$7004,"&lt;="&amp;$L19,$E$5:$E$7004,"=1")/$O$3</f>
        <v>0.50557142857142856</v>
      </c>
      <c r="L22" s="1">
        <f>COUNTIFS($C$5:$C$7004,"&lt;="&amp;$L19,$E$5:$E$7004,"=0")/$O$3</f>
        <v>9.9285714285714283E-2</v>
      </c>
      <c r="M22" s="36">
        <f>I22+J22</f>
        <v>0.39514285714285713</v>
      </c>
      <c r="N22" s="1">
        <f>K22+L22</f>
        <v>0.60485714285714287</v>
      </c>
      <c r="O22" s="38">
        <f>I22/M22</f>
        <v>0.7241503976861895</v>
      </c>
      <c r="P22" s="1">
        <f>J22/M22</f>
        <v>0.27584960231381056</v>
      </c>
      <c r="Q22" s="1">
        <f>K22/N22</f>
        <v>0.83585262163438823</v>
      </c>
      <c r="R22" s="1">
        <f>L22/N22</f>
        <v>0.16414737836561172</v>
      </c>
      <c r="S22">
        <f>-(M22*(O22*LOG(O22,2)+P22*LOG(P22,2))+N22*(Q22*LOG(Q22,2)+R22*LOG(R22,2)))</f>
        <v>0.72537874271776515</v>
      </c>
      <c r="T22" s="42">
        <f>$L$6-S22</f>
        <v>1.2814399249542197E-2</v>
      </c>
    </row>
    <row r="23" spans="1:20" x14ac:dyDescent="0.25">
      <c r="A23">
        <v>0</v>
      </c>
      <c r="B23">
        <v>106</v>
      </c>
      <c r="C23">
        <v>6.23</v>
      </c>
      <c r="D23">
        <v>670</v>
      </c>
      <c r="E23">
        <v>1</v>
      </c>
      <c r="F23">
        <f t="shared" si="0"/>
        <v>0.878</v>
      </c>
      <c r="G23">
        <f t="shared" si="1"/>
        <v>-0.13010868534702039</v>
      </c>
      <c r="I23" s="44">
        <f>COUNTIFS($C$5:$C$7004,"&gt;"&amp;$L19,$E$5:$E$7004,"=1")/5542</f>
        <v>0.36142186936124143</v>
      </c>
      <c r="M23" s="18"/>
      <c r="T23" s="11"/>
    </row>
    <row r="24" spans="1:20" x14ac:dyDescent="0.25">
      <c r="A24">
        <v>0</v>
      </c>
      <c r="B24">
        <v>56</v>
      </c>
      <c r="C24">
        <v>14.36</v>
      </c>
      <c r="D24">
        <v>710</v>
      </c>
      <c r="E24">
        <v>1</v>
      </c>
      <c r="F24">
        <f t="shared" si="0"/>
        <v>0.80600000000000005</v>
      </c>
      <c r="G24">
        <f t="shared" si="1"/>
        <v>-0.21567153647550871</v>
      </c>
      <c r="I24" s="15" t="s">
        <v>32</v>
      </c>
      <c r="K24" s="18" t="s">
        <v>39</v>
      </c>
      <c r="L24" s="1">
        <v>717.5</v>
      </c>
      <c r="T24" s="11"/>
    </row>
    <row r="25" spans="1:20" x14ac:dyDescent="0.25">
      <c r="A25">
        <v>0</v>
      </c>
      <c r="B25">
        <v>39.353999999999999</v>
      </c>
      <c r="C25">
        <v>10.85</v>
      </c>
      <c r="D25">
        <v>685</v>
      </c>
      <c r="E25">
        <v>0</v>
      </c>
      <c r="F25">
        <f t="shared" si="0"/>
        <v>0.80600000000000005</v>
      </c>
      <c r="G25">
        <f t="shared" si="1"/>
        <v>-1.6398971199188093</v>
      </c>
      <c r="I25" s="12" t="s">
        <v>27</v>
      </c>
      <c r="J25" s="1" t="s">
        <v>27</v>
      </c>
      <c r="K25" s="1" t="s">
        <v>29</v>
      </c>
      <c r="L25" s="1" t="s">
        <v>29</v>
      </c>
      <c r="M25" s="1" t="s">
        <v>19</v>
      </c>
      <c r="N25" s="1" t="s">
        <v>19</v>
      </c>
      <c r="O25" s="1" t="s">
        <v>22</v>
      </c>
      <c r="P25" s="1" t="s">
        <v>23</v>
      </c>
      <c r="Q25" s="1" t="s">
        <v>24</v>
      </c>
      <c r="R25" s="1" t="s">
        <v>25</v>
      </c>
      <c r="S25" s="1" t="s">
        <v>21</v>
      </c>
      <c r="T25" s="14" t="s">
        <v>37</v>
      </c>
    </row>
    <row r="26" spans="1:20" x14ac:dyDescent="0.25">
      <c r="A26">
        <v>1</v>
      </c>
      <c r="B26">
        <v>71.400000000000006</v>
      </c>
      <c r="C26">
        <v>19.38</v>
      </c>
      <c r="D26">
        <v>725</v>
      </c>
      <c r="E26">
        <v>1</v>
      </c>
      <c r="F26">
        <f t="shared" si="0"/>
        <v>0.92</v>
      </c>
      <c r="G26">
        <f t="shared" si="1"/>
        <v>-8.3381608939051013E-2</v>
      </c>
      <c r="I26" s="12" t="s">
        <v>26</v>
      </c>
      <c r="J26" s="1" t="s">
        <v>28</v>
      </c>
      <c r="K26" s="1" t="s">
        <v>26</v>
      </c>
      <c r="L26" s="1" t="s">
        <v>28</v>
      </c>
      <c r="M26" s="1" t="s">
        <v>30</v>
      </c>
      <c r="N26" s="1" t="s">
        <v>31</v>
      </c>
      <c r="O26" s="1" t="s">
        <v>30</v>
      </c>
      <c r="P26" s="1" t="s">
        <v>30</v>
      </c>
      <c r="Q26" s="1" t="s">
        <v>31</v>
      </c>
      <c r="R26" s="1" t="s">
        <v>31</v>
      </c>
      <c r="S26" s="1" t="s">
        <v>9</v>
      </c>
      <c r="T26" s="14" t="s">
        <v>38</v>
      </c>
    </row>
    <row r="27" spans="1:20" ht="15.75" thickBot="1" x14ac:dyDescent="0.3">
      <c r="A27">
        <v>1</v>
      </c>
      <c r="B27">
        <v>72.52</v>
      </c>
      <c r="C27">
        <v>20.5</v>
      </c>
      <c r="D27">
        <v>665</v>
      </c>
      <c r="E27">
        <v>0</v>
      </c>
      <c r="F27">
        <f t="shared" si="0"/>
        <v>0.71699999999999997</v>
      </c>
      <c r="G27">
        <f t="shared" si="1"/>
        <v>-1.2623083813388993</v>
      </c>
      <c r="I27" s="19">
        <f>COUNTIFS($D$5:$D$7004,"&gt;"&amp;$L24,$E$5:$E$7004,"=1")/$O$3</f>
        <v>0.16985714285714285</v>
      </c>
      <c r="J27" s="20">
        <f>COUNTIFS($D$5:$D$7004,"&gt;"&amp;$L24,$E$5:$E$7004,"=0")/$O$3</f>
        <v>2.1000000000000001E-2</v>
      </c>
      <c r="K27" s="20">
        <f>COUNTIFS($D$5:$D$7004,"&lt;="&amp;$L24,$E$5:$E$7004,"=1")/$O$3</f>
        <v>0.62185714285714289</v>
      </c>
      <c r="L27" s="20">
        <f>COUNTIFS($D$5:$D$7004,"&lt;="&amp;$L24,$E$5:$E$7004,"=0")/$O$3</f>
        <v>0.18728571428571428</v>
      </c>
      <c r="M27" s="20">
        <f>I27+J27</f>
        <v>0.19085714285714284</v>
      </c>
      <c r="N27" s="20">
        <f>K27+L27</f>
        <v>0.80914285714285716</v>
      </c>
      <c r="O27" s="20">
        <f>I27/M27</f>
        <v>0.88997005988023958</v>
      </c>
      <c r="P27" s="20">
        <f>J27/M27</f>
        <v>0.1100299401197605</v>
      </c>
      <c r="Q27" s="20">
        <f>K27/N27</f>
        <v>0.76853813559322037</v>
      </c>
      <c r="R27" s="20">
        <f>L27/N27</f>
        <v>0.23146186440677965</v>
      </c>
      <c r="S27">
        <f>-(M27*(O27*LOG(O27,2)+P27*LOG(P27,2))+N27*(Q27*LOG(Q27,2)+R27*LOG(R27,2)))</f>
        <v>0.72700700818920705</v>
      </c>
      <c r="T27" s="34">
        <f>$L$6-S27</f>
        <v>1.1186133778100293E-2</v>
      </c>
    </row>
    <row r="28" spans="1:20" x14ac:dyDescent="0.25">
      <c r="A28">
        <v>1</v>
      </c>
      <c r="B28">
        <v>120</v>
      </c>
      <c r="C28">
        <v>27.31</v>
      </c>
      <c r="D28">
        <v>665</v>
      </c>
      <c r="E28">
        <v>0</v>
      </c>
      <c r="F28">
        <f t="shared" si="0"/>
        <v>0.71699999999999997</v>
      </c>
      <c r="G28">
        <f t="shared" si="1"/>
        <v>-1.2623083813388993</v>
      </c>
      <c r="I28" s="44">
        <f>COUNTIFS($D$5:$D$7004,"&gt;"&amp;$L24,$E$5:$E$7004,"=1")/5542</f>
        <v>0.21454348610609889</v>
      </c>
      <c r="M28" s="44">
        <f>COUNTIFS($B$5:$B$7004,"&gt;"&amp;$L14,$C$5:$C$7004,"&gt;"&amp;$L19,$D$5:$D$7004,"&gt;"&amp;$L24)/O3</f>
        <v>4.1142857142857141E-2</v>
      </c>
      <c r="Q28" s="8"/>
    </row>
    <row r="29" spans="1:20" ht="15.75" thickBot="1" x14ac:dyDescent="0.3">
      <c r="A29">
        <v>1</v>
      </c>
      <c r="B29">
        <v>102</v>
      </c>
      <c r="C29">
        <v>16.14</v>
      </c>
      <c r="D29">
        <v>800</v>
      </c>
      <c r="E29">
        <v>1</v>
      </c>
      <c r="F29">
        <f t="shared" si="0"/>
        <v>0.92</v>
      </c>
      <c r="G29">
        <f t="shared" si="1"/>
        <v>-8.3381608939051013E-2</v>
      </c>
      <c r="M29" s="17"/>
    </row>
    <row r="30" spans="1:20" ht="21" x14ac:dyDescent="0.35">
      <c r="A30">
        <v>1</v>
      </c>
      <c r="B30">
        <v>91.75</v>
      </c>
      <c r="C30">
        <v>11.1</v>
      </c>
      <c r="D30">
        <v>695</v>
      </c>
      <c r="E30">
        <v>1</v>
      </c>
      <c r="F30">
        <f t="shared" si="0"/>
        <v>0.82099999999999995</v>
      </c>
      <c r="G30">
        <f t="shared" si="1"/>
        <v>-0.1972321695297089</v>
      </c>
      <c r="I30" s="7" t="s">
        <v>57</v>
      </c>
      <c r="J30" s="8"/>
      <c r="K30" s="8"/>
      <c r="L30" s="8"/>
      <c r="N30" s="8" t="s">
        <v>41</v>
      </c>
      <c r="O30" s="8">
        <f>COUNTIF(C5:C7004, "&gt;19.85")</f>
        <v>2766</v>
      </c>
      <c r="P30" s="8"/>
      <c r="Q30" s="8"/>
      <c r="R30" s="8"/>
      <c r="S30" s="8"/>
      <c r="T30" s="9"/>
    </row>
    <row r="31" spans="1:20" x14ac:dyDescent="0.25">
      <c r="A31">
        <v>1</v>
      </c>
      <c r="B31">
        <v>109</v>
      </c>
      <c r="C31">
        <v>17.89</v>
      </c>
      <c r="D31">
        <v>705</v>
      </c>
      <c r="E31">
        <v>1</v>
      </c>
      <c r="F31">
        <f t="shared" si="0"/>
        <v>0.82099999999999995</v>
      </c>
      <c r="G31">
        <f t="shared" si="1"/>
        <v>-0.1972321695297089</v>
      </c>
      <c r="I31" s="10" t="s">
        <v>13</v>
      </c>
      <c r="T31" s="11"/>
    </row>
    <row r="32" spans="1:20" x14ac:dyDescent="0.25">
      <c r="A32">
        <v>0</v>
      </c>
      <c r="B32">
        <v>89</v>
      </c>
      <c r="C32">
        <v>0.38</v>
      </c>
      <c r="D32">
        <v>750</v>
      </c>
      <c r="E32">
        <v>0</v>
      </c>
      <c r="F32">
        <f t="shared" si="0"/>
        <v>0.92</v>
      </c>
      <c r="G32">
        <f t="shared" si="1"/>
        <v>-2.5257286443082561</v>
      </c>
      <c r="I32" s="12" t="s">
        <v>10</v>
      </c>
      <c r="J32" s="1" t="s">
        <v>12</v>
      </c>
      <c r="K32" s="1"/>
      <c r="L32" s="1" t="s">
        <v>9</v>
      </c>
      <c r="T32" s="11"/>
    </row>
    <row r="33" spans="1:20" x14ac:dyDescent="0.25">
      <c r="A33">
        <v>1</v>
      </c>
      <c r="B33">
        <v>135.41</v>
      </c>
      <c r="C33">
        <v>39.369999999999997</v>
      </c>
      <c r="D33">
        <v>695</v>
      </c>
      <c r="E33">
        <v>0</v>
      </c>
      <c r="F33">
        <f t="shared" si="0"/>
        <v>0.69299999999999995</v>
      </c>
      <c r="G33">
        <f t="shared" si="1"/>
        <v>-1.1809075313949398</v>
      </c>
      <c r="I33" s="12">
        <f>COUNTIFS($E$5:$E$7004,"=1",$C$5:$C$7004,"&gt;19.85")/$O$30</f>
        <v>0.7241503976861895</v>
      </c>
      <c r="J33" s="1">
        <f>COUNTIFS($E$5:$E$7004,"=0",$C$5:$C$7004,"&gt;19.85")/$O$30</f>
        <v>0.27584960231381056</v>
      </c>
      <c r="K33" s="1"/>
      <c r="L33" s="1">
        <f>-(I33*LOG(I33,2)+J33*LOG(J33,2))</f>
        <v>0.84973377915570014</v>
      </c>
      <c r="T33" s="11"/>
    </row>
    <row r="34" spans="1:20" x14ac:dyDescent="0.25">
      <c r="A34">
        <v>0</v>
      </c>
      <c r="B34">
        <v>47</v>
      </c>
      <c r="C34">
        <v>20.82</v>
      </c>
      <c r="D34">
        <v>680</v>
      </c>
      <c r="E34">
        <v>1</v>
      </c>
      <c r="F34">
        <f t="shared" si="0"/>
        <v>0.66100000000000003</v>
      </c>
      <c r="G34">
        <f t="shared" si="1"/>
        <v>-0.41400143913045073</v>
      </c>
      <c r="I34" s="13"/>
      <c r="T34" s="11"/>
    </row>
    <row r="35" spans="1:20" x14ac:dyDescent="0.25">
      <c r="A35">
        <v>0</v>
      </c>
      <c r="B35">
        <v>23</v>
      </c>
      <c r="C35">
        <v>10.28</v>
      </c>
      <c r="D35">
        <v>660</v>
      </c>
      <c r="E35">
        <v>1</v>
      </c>
      <c r="F35">
        <f t="shared" si="0"/>
        <v>0.72899999999999998</v>
      </c>
      <c r="G35">
        <f t="shared" si="1"/>
        <v>-0.31608154697347896</v>
      </c>
      <c r="I35" s="10" t="s">
        <v>44</v>
      </c>
      <c r="T35" s="11"/>
    </row>
    <row r="36" spans="1:20" x14ac:dyDescent="0.25">
      <c r="A36">
        <v>1</v>
      </c>
      <c r="B36">
        <v>19.404</v>
      </c>
      <c r="C36">
        <v>13.17</v>
      </c>
      <c r="D36">
        <v>730</v>
      </c>
      <c r="E36">
        <v>1</v>
      </c>
      <c r="F36">
        <f t="shared" si="0"/>
        <v>0.92</v>
      </c>
      <c r="G36">
        <f t="shared" si="1"/>
        <v>-8.3381608939051013E-2</v>
      </c>
      <c r="I36" s="10" t="s">
        <v>5</v>
      </c>
      <c r="T36" s="11"/>
    </row>
    <row r="37" spans="1:20" x14ac:dyDescent="0.25">
      <c r="A37">
        <v>1</v>
      </c>
      <c r="B37">
        <v>54</v>
      </c>
      <c r="C37">
        <v>15.96</v>
      </c>
      <c r="D37">
        <v>705</v>
      </c>
      <c r="E37">
        <v>0</v>
      </c>
      <c r="F37">
        <f t="shared" si="0"/>
        <v>0.80600000000000005</v>
      </c>
      <c r="G37">
        <f t="shared" si="1"/>
        <v>-1.6398971199188093</v>
      </c>
      <c r="I37" s="12" t="s">
        <v>14</v>
      </c>
      <c r="J37" s="1" t="s">
        <v>14</v>
      </c>
      <c r="K37" s="1" t="s">
        <v>16</v>
      </c>
      <c r="L37" s="1" t="s">
        <v>16</v>
      </c>
      <c r="M37" s="1" t="s">
        <v>17</v>
      </c>
      <c r="N37" s="1" t="s">
        <v>19</v>
      </c>
      <c r="O37" s="1" t="s">
        <v>22</v>
      </c>
      <c r="P37" s="1" t="s">
        <v>23</v>
      </c>
      <c r="Q37" s="1" t="s">
        <v>24</v>
      </c>
      <c r="R37" s="1" t="s">
        <v>25</v>
      </c>
      <c r="S37" s="1" t="s">
        <v>21</v>
      </c>
      <c r="T37" s="14" t="s">
        <v>37</v>
      </c>
    </row>
    <row r="38" spans="1:20" x14ac:dyDescent="0.25">
      <c r="A38">
        <v>1</v>
      </c>
      <c r="B38">
        <v>19.2</v>
      </c>
      <c r="C38">
        <v>20.38</v>
      </c>
      <c r="D38">
        <v>675</v>
      </c>
      <c r="E38">
        <v>0</v>
      </c>
      <c r="F38">
        <f t="shared" si="0"/>
        <v>0.71699999999999997</v>
      </c>
      <c r="G38">
        <f t="shared" si="1"/>
        <v>-1.2623083813388993</v>
      </c>
      <c r="I38" s="12" t="s">
        <v>15</v>
      </c>
      <c r="J38" s="1" t="s">
        <v>11</v>
      </c>
      <c r="K38" s="1" t="s">
        <v>15</v>
      </c>
      <c r="L38" s="1" t="s">
        <v>11</v>
      </c>
      <c r="M38" s="1" t="s">
        <v>18</v>
      </c>
      <c r="N38" s="1" t="s">
        <v>20</v>
      </c>
      <c r="O38" s="1" t="s">
        <v>18</v>
      </c>
      <c r="P38" s="1" t="s">
        <v>18</v>
      </c>
      <c r="Q38" s="1" t="s">
        <v>20</v>
      </c>
      <c r="R38" s="1" t="s">
        <v>20</v>
      </c>
      <c r="S38" s="1" t="s">
        <v>9</v>
      </c>
      <c r="T38" s="14" t="s">
        <v>38</v>
      </c>
    </row>
    <row r="39" spans="1:20" x14ac:dyDescent="0.25">
      <c r="A39">
        <v>1</v>
      </c>
      <c r="B39">
        <v>125</v>
      </c>
      <c r="C39">
        <v>32.630000000000003</v>
      </c>
      <c r="D39">
        <v>685</v>
      </c>
      <c r="E39">
        <v>1</v>
      </c>
      <c r="F39">
        <f t="shared" si="0"/>
        <v>0.54600000000000004</v>
      </c>
      <c r="G39">
        <f t="shared" si="1"/>
        <v>-0.60513630323723189</v>
      </c>
      <c r="I39" s="12">
        <f>COUNTIFS($A$5:$A$7004,"=1",$E$5:$E$7004,"=1",$C$5:$C$7004,"&gt;19.85")/$O$30</f>
        <v>0.45227765726681129</v>
      </c>
      <c r="J39" s="1">
        <f>COUNTIFS($A$5:$A$7004,"=1",$E$5:$E$7004,"=0",$C$5:$C$7004,"&gt;19.85")/$O$30</f>
        <v>0.14461315979754158</v>
      </c>
      <c r="K39" s="1">
        <f>COUNTIFS($A$5:$A$7004,"=0",$E$5:$E$7004,"=1",$C$5:$C$7004,"&gt;19.85")/$O$30</f>
        <v>0.27187274041937814</v>
      </c>
      <c r="L39" s="1">
        <f>COUNTIFS($A$5:$A$7004,"=0",$E$5:$E$7004,"=0",$C$5:$C$7004,"&gt;19.85")/$O$30</f>
        <v>0.13123644251626898</v>
      </c>
      <c r="M39" s="1">
        <f>I39+J39</f>
        <v>0.59689081706435287</v>
      </c>
      <c r="N39" s="1">
        <f>K39+L39</f>
        <v>0.40310918293564713</v>
      </c>
      <c r="O39" s="1">
        <f>I39/M39</f>
        <v>0.75772259236826167</v>
      </c>
      <c r="P39" s="1">
        <f>J39/M39</f>
        <v>0.24227740763173833</v>
      </c>
      <c r="Q39" s="1">
        <f>K39/N39</f>
        <v>0.67443946188340809</v>
      </c>
      <c r="R39" s="1">
        <f>L39/N39</f>
        <v>0.32556053811659197</v>
      </c>
      <c r="S39">
        <f>-(M39*(O39*LOG(O39,2)+P39*LOG(P39,2))+N39*(Q39*LOG(Q39,2)+R39*LOG(R39,2)))</f>
        <v>0.84376142902276452</v>
      </c>
      <c r="T39" s="42">
        <f>$L$33-S39</f>
        <v>5.9723501329356221E-3</v>
      </c>
    </row>
    <row r="40" spans="1:20" x14ac:dyDescent="0.25">
      <c r="A40">
        <v>0</v>
      </c>
      <c r="B40">
        <v>45</v>
      </c>
      <c r="C40">
        <v>7.87</v>
      </c>
      <c r="D40">
        <v>695</v>
      </c>
      <c r="E40">
        <v>1</v>
      </c>
      <c r="F40">
        <f t="shared" si="0"/>
        <v>0.80600000000000005</v>
      </c>
      <c r="G40">
        <f t="shared" si="1"/>
        <v>-0.21567153647550871</v>
      </c>
      <c r="I40" s="13"/>
      <c r="T40" s="11"/>
    </row>
    <row r="41" spans="1:20" x14ac:dyDescent="0.25">
      <c r="A41">
        <v>1</v>
      </c>
      <c r="B41">
        <v>60</v>
      </c>
      <c r="C41">
        <v>18.579999999999998</v>
      </c>
      <c r="D41">
        <v>705</v>
      </c>
      <c r="E41">
        <v>0</v>
      </c>
      <c r="F41">
        <f t="shared" si="0"/>
        <v>0.80600000000000005</v>
      </c>
      <c r="G41">
        <f t="shared" si="1"/>
        <v>-1.6398971199188093</v>
      </c>
      <c r="I41" s="10" t="s">
        <v>6</v>
      </c>
      <c r="K41" s="18" t="s">
        <v>39</v>
      </c>
      <c r="L41">
        <v>30.840635999957016</v>
      </c>
      <c r="T41" s="11"/>
    </row>
    <row r="42" spans="1:20" x14ac:dyDescent="0.25">
      <c r="A42">
        <v>0</v>
      </c>
      <c r="B42">
        <v>33.311999999999998</v>
      </c>
      <c r="C42">
        <v>29.86</v>
      </c>
      <c r="D42">
        <v>660</v>
      </c>
      <c r="E42">
        <v>1</v>
      </c>
      <c r="F42">
        <f t="shared" si="0"/>
        <v>0.66100000000000003</v>
      </c>
      <c r="G42">
        <f t="shared" si="1"/>
        <v>-0.41400143913045073</v>
      </c>
      <c r="I42" s="12" t="s">
        <v>27</v>
      </c>
      <c r="J42" s="1" t="s">
        <v>27</v>
      </c>
      <c r="K42" s="1" t="s">
        <v>29</v>
      </c>
      <c r="L42" s="1" t="s">
        <v>29</v>
      </c>
      <c r="M42" s="1" t="s">
        <v>19</v>
      </c>
      <c r="N42" s="1" t="s">
        <v>19</v>
      </c>
      <c r="O42" s="1" t="s">
        <v>22</v>
      </c>
      <c r="P42" s="1" t="s">
        <v>23</v>
      </c>
      <c r="Q42" s="1" t="s">
        <v>24</v>
      </c>
      <c r="R42" s="1" t="s">
        <v>25</v>
      </c>
      <c r="S42" s="1" t="s">
        <v>21</v>
      </c>
      <c r="T42" s="14" t="s">
        <v>37</v>
      </c>
    </row>
    <row r="43" spans="1:20" x14ac:dyDescent="0.25">
      <c r="A43">
        <v>0</v>
      </c>
      <c r="B43">
        <v>38</v>
      </c>
      <c r="C43">
        <v>18.260000000000002</v>
      </c>
      <c r="D43">
        <v>705</v>
      </c>
      <c r="E43">
        <v>0</v>
      </c>
      <c r="F43">
        <f t="shared" si="0"/>
        <v>0.80600000000000005</v>
      </c>
      <c r="G43">
        <f t="shared" si="1"/>
        <v>-1.6398971199188093</v>
      </c>
      <c r="I43" s="12" t="s">
        <v>26</v>
      </c>
      <c r="J43" s="1" t="s">
        <v>28</v>
      </c>
      <c r="K43" s="1" t="s">
        <v>26</v>
      </c>
      <c r="L43" s="1" t="s">
        <v>28</v>
      </c>
      <c r="M43" s="1" t="s">
        <v>30</v>
      </c>
      <c r="N43" s="1" t="s">
        <v>31</v>
      </c>
      <c r="O43" s="1" t="s">
        <v>30</v>
      </c>
      <c r="P43" s="1" t="s">
        <v>30</v>
      </c>
      <c r="Q43" s="1" t="s">
        <v>31</v>
      </c>
      <c r="R43" s="1" t="s">
        <v>31</v>
      </c>
      <c r="S43" s="1" t="s">
        <v>9</v>
      </c>
      <c r="T43" s="14" t="s">
        <v>38</v>
      </c>
    </row>
    <row r="44" spans="1:20" x14ac:dyDescent="0.25">
      <c r="A44">
        <v>0</v>
      </c>
      <c r="B44">
        <v>49.872</v>
      </c>
      <c r="C44">
        <v>14.56</v>
      </c>
      <c r="D44">
        <v>720</v>
      </c>
      <c r="E44">
        <v>1</v>
      </c>
      <c r="F44">
        <f t="shared" si="0"/>
        <v>0.80600000000000005</v>
      </c>
      <c r="G44">
        <f t="shared" si="1"/>
        <v>-0.21567153647550871</v>
      </c>
      <c r="I44" s="12">
        <f>COUNTIFS($B$5:$B$7004,"&gt;"&amp;$L41,$E$5:$E$7004,"=1",$C$5:$C$7004,"&gt;19.85")/$O$30</f>
        <v>0.66413593637020973</v>
      </c>
      <c r="J44" s="1">
        <f>COUNTIFS($B$5:$B$7004,"&gt;"&amp;$L41,$E$5:$E$7004,"=0",$C$5:$C$7004,"&gt;19.85")/$O$30</f>
        <v>0.24005784526391902</v>
      </c>
      <c r="K44" s="1">
        <f>COUNTIFS($B$5:$B$7004,"&lt;="&amp;$L41,$E$5:$E$7004,"=1",$C$5:$C$7004,"&gt;19.85")/$O$30</f>
        <v>6.0014461315979754E-2</v>
      </c>
      <c r="L44" s="1">
        <f>COUNTIFS($B$5:$B$7004,"&lt;="&amp;$L41,$E$5:$E$7004,"=0",$C$5:$C$7004,"&gt;19.85")/$O$30</f>
        <v>3.5791757049891543E-2</v>
      </c>
      <c r="M44" s="1">
        <f>I44+J44</f>
        <v>0.90419378163412878</v>
      </c>
      <c r="N44" s="1">
        <f>K44+L44</f>
        <v>9.5806218365871304E-2</v>
      </c>
      <c r="O44" s="1">
        <f>I44/M44</f>
        <v>0.73450619752099156</v>
      </c>
      <c r="P44" s="1">
        <f>J44/M44</f>
        <v>0.26549380247900839</v>
      </c>
      <c r="Q44" s="1">
        <f>K44/N44</f>
        <v>0.62641509433962261</v>
      </c>
      <c r="R44" s="1">
        <f>L44/N44</f>
        <v>0.37358490566037733</v>
      </c>
      <c r="S44">
        <f>-(M44*(O44*LOG(O44,2)+P44*LOG(P44,2))+N44*(Q44*LOG(Q44,2)+R44*LOG(R44,2)))</f>
        <v>0.84627324955951821</v>
      </c>
      <c r="T44" s="42">
        <f>$L$33-S44</f>
        <v>3.4605295961819271E-3</v>
      </c>
    </row>
    <row r="45" spans="1:20" x14ac:dyDescent="0.25">
      <c r="A45">
        <v>1</v>
      </c>
      <c r="B45">
        <v>90</v>
      </c>
      <c r="C45">
        <v>16.07</v>
      </c>
      <c r="D45">
        <v>705</v>
      </c>
      <c r="E45">
        <v>0</v>
      </c>
      <c r="F45">
        <f t="shared" si="0"/>
        <v>0.82099999999999995</v>
      </c>
      <c r="G45">
        <f t="shared" si="1"/>
        <v>-1.7203694731413819</v>
      </c>
      <c r="I45" s="13"/>
      <c r="J45" s="13"/>
      <c r="T45" s="11"/>
    </row>
    <row r="46" spans="1:20" x14ac:dyDescent="0.25">
      <c r="A46">
        <v>0</v>
      </c>
      <c r="B46">
        <v>51</v>
      </c>
      <c r="C46">
        <v>27.31</v>
      </c>
      <c r="D46">
        <v>730</v>
      </c>
      <c r="E46">
        <v>1</v>
      </c>
      <c r="F46">
        <f t="shared" si="0"/>
        <v>0.85499999999999998</v>
      </c>
      <c r="G46">
        <f t="shared" si="1"/>
        <v>-0.15665381004537685</v>
      </c>
      <c r="I46" s="10" t="s">
        <v>0</v>
      </c>
      <c r="K46" s="18" t="s">
        <v>39</v>
      </c>
      <c r="L46">
        <v>33.871890599357549</v>
      </c>
      <c r="T46" s="11"/>
    </row>
    <row r="47" spans="1:20" x14ac:dyDescent="0.25">
      <c r="A47">
        <v>1</v>
      </c>
      <c r="B47">
        <v>80</v>
      </c>
      <c r="C47">
        <v>12.95</v>
      </c>
      <c r="D47">
        <v>665</v>
      </c>
      <c r="E47">
        <v>1</v>
      </c>
      <c r="F47">
        <f t="shared" si="0"/>
        <v>0.82099999999999995</v>
      </c>
      <c r="G47">
        <f t="shared" si="1"/>
        <v>-0.1972321695297089</v>
      </c>
      <c r="I47" s="12" t="s">
        <v>27</v>
      </c>
      <c r="J47" s="1" t="s">
        <v>27</v>
      </c>
      <c r="K47" s="1" t="s">
        <v>29</v>
      </c>
      <c r="L47" s="1" t="s">
        <v>29</v>
      </c>
      <c r="M47" s="1" t="s">
        <v>19</v>
      </c>
      <c r="N47" s="1" t="s">
        <v>19</v>
      </c>
      <c r="O47" s="1" t="s">
        <v>22</v>
      </c>
      <c r="P47" s="1" t="s">
        <v>23</v>
      </c>
      <c r="Q47" s="1" t="s">
        <v>24</v>
      </c>
      <c r="R47" s="1" t="s">
        <v>25</v>
      </c>
      <c r="S47" s="1" t="s">
        <v>21</v>
      </c>
      <c r="T47" s="14" t="s">
        <v>37</v>
      </c>
    </row>
    <row r="48" spans="1:20" x14ac:dyDescent="0.25">
      <c r="A48">
        <v>1</v>
      </c>
      <c r="B48">
        <v>40</v>
      </c>
      <c r="C48">
        <v>25.14</v>
      </c>
      <c r="D48">
        <v>685</v>
      </c>
      <c r="E48">
        <v>1</v>
      </c>
      <c r="F48">
        <f t="shared" si="0"/>
        <v>0.71699999999999997</v>
      </c>
      <c r="G48">
        <f t="shared" si="1"/>
        <v>-0.33267943838251673</v>
      </c>
      <c r="I48" s="12" t="s">
        <v>26</v>
      </c>
      <c r="J48" s="1" t="s">
        <v>28</v>
      </c>
      <c r="K48" s="1" t="s">
        <v>26</v>
      </c>
      <c r="L48" s="1" t="s">
        <v>28</v>
      </c>
      <c r="M48" s="1" t="s">
        <v>30</v>
      </c>
      <c r="N48" s="1" t="s">
        <v>31</v>
      </c>
      <c r="O48" s="1" t="s">
        <v>30</v>
      </c>
      <c r="P48" s="1" t="s">
        <v>30</v>
      </c>
      <c r="Q48" s="1" t="s">
        <v>31</v>
      </c>
      <c r="R48" s="1" t="s">
        <v>31</v>
      </c>
      <c r="S48" s="1" t="s">
        <v>9</v>
      </c>
      <c r="T48" s="14" t="s">
        <v>38</v>
      </c>
    </row>
    <row r="49" spans="1:20" x14ac:dyDescent="0.25">
      <c r="A49">
        <v>1</v>
      </c>
      <c r="B49">
        <v>120</v>
      </c>
      <c r="C49">
        <v>7.56</v>
      </c>
      <c r="D49">
        <v>705</v>
      </c>
      <c r="E49">
        <v>1</v>
      </c>
      <c r="F49">
        <f t="shared" si="0"/>
        <v>0.878</v>
      </c>
      <c r="G49">
        <f t="shared" si="1"/>
        <v>-0.13010868534702039</v>
      </c>
      <c r="I49" s="12">
        <f>COUNTIFS($C$5:$C$7004,"&gt;"&amp;$L46,$E$5:$E$7004,"=1",$C$5:$C$7004,"&gt;19.85")/$O$30</f>
        <v>4.8083875632682571E-2</v>
      </c>
      <c r="J49" s="1">
        <f>COUNTIFS($C$5:$C$7004,"&gt;"&amp;$L46,$E$5:$E$7004,"=0",$C$5:$C$7004,"&gt;19.85")/$O$30</f>
        <v>3.6153289949385395E-2</v>
      </c>
      <c r="K49" s="1">
        <f>COUNTIFS($C$5:$C$7004,"&lt;="&amp;$L46,$E$5:$E$7004,"=1",$C$5:$C$7004,"&gt;19.85")/$O$30</f>
        <v>0.67606652205350692</v>
      </c>
      <c r="L49" s="1">
        <f>COUNTIFS($C$5:$C$7004,"&lt;="&amp;$L46,$E$5:$E$7004,"=0",$C$5:$C$7004,"&gt;19.85")/$O$30</f>
        <v>0.23969631236442515</v>
      </c>
      <c r="M49" s="1">
        <f>I49+J49</f>
        <v>8.4237165582067966E-2</v>
      </c>
      <c r="N49" s="1">
        <f>K49+L49</f>
        <v>0.91576283441793205</v>
      </c>
      <c r="O49" s="1">
        <f>I49/M49</f>
        <v>0.57081545064377681</v>
      </c>
      <c r="P49" s="1">
        <f>J49/M49</f>
        <v>0.42918454935622319</v>
      </c>
      <c r="Q49" s="1">
        <f>K49/N49</f>
        <v>0.73825503355704702</v>
      </c>
      <c r="R49" s="1">
        <f>L49/N49</f>
        <v>0.26174496644295303</v>
      </c>
      <c r="S49">
        <f>-(M49*(O49*LOG(O49,2)+P49*LOG(P49,2))+N49*(Q49*LOG(Q49,2)+R49*LOG(R49,2)))</f>
        <v>0.84251869694113801</v>
      </c>
      <c r="T49" s="42">
        <f>$L$33-S49</f>
        <v>7.2150822145621296E-3</v>
      </c>
    </row>
    <row r="50" spans="1:20" x14ac:dyDescent="0.25">
      <c r="A50">
        <v>1</v>
      </c>
      <c r="B50">
        <v>46</v>
      </c>
      <c r="C50">
        <v>2.5299999999999998</v>
      </c>
      <c r="D50">
        <v>680</v>
      </c>
      <c r="E50">
        <v>1</v>
      </c>
      <c r="F50">
        <f t="shared" si="0"/>
        <v>0.80600000000000005</v>
      </c>
      <c r="G50">
        <f t="shared" si="1"/>
        <v>-0.21567153647550871</v>
      </c>
      <c r="I50" s="21"/>
      <c r="T50" s="22"/>
    </row>
    <row r="51" spans="1:20" x14ac:dyDescent="0.25">
      <c r="A51">
        <v>1</v>
      </c>
      <c r="B51">
        <v>70</v>
      </c>
      <c r="C51">
        <v>11.95</v>
      </c>
      <c r="D51">
        <v>665</v>
      </c>
      <c r="E51">
        <v>1</v>
      </c>
      <c r="F51">
        <f t="shared" si="0"/>
        <v>0.82099999999999995</v>
      </c>
      <c r="G51">
        <f t="shared" si="1"/>
        <v>-0.1972321695297089</v>
      </c>
      <c r="I51" s="10" t="s">
        <v>48</v>
      </c>
      <c r="K51" s="18" t="s">
        <v>39</v>
      </c>
      <c r="L51">
        <v>687.5</v>
      </c>
      <c r="T51" s="11"/>
    </row>
    <row r="52" spans="1:20" x14ac:dyDescent="0.25">
      <c r="A52">
        <v>1</v>
      </c>
      <c r="B52">
        <v>48</v>
      </c>
      <c r="C52">
        <v>21.38</v>
      </c>
      <c r="D52">
        <v>740</v>
      </c>
      <c r="E52">
        <v>0</v>
      </c>
      <c r="F52">
        <f t="shared" si="0"/>
        <v>0.85499999999999998</v>
      </c>
      <c r="G52">
        <f t="shared" si="1"/>
        <v>-1.9310215365615626</v>
      </c>
      <c r="I52" s="12" t="s">
        <v>27</v>
      </c>
      <c r="J52" s="1" t="s">
        <v>27</v>
      </c>
      <c r="K52" s="1" t="s">
        <v>29</v>
      </c>
      <c r="L52" s="1" t="s">
        <v>29</v>
      </c>
      <c r="M52" s="1" t="s">
        <v>19</v>
      </c>
      <c r="N52" s="1" t="s">
        <v>19</v>
      </c>
      <c r="O52" s="1" t="s">
        <v>22</v>
      </c>
      <c r="P52" s="1" t="s">
        <v>23</v>
      </c>
      <c r="Q52" s="1" t="s">
        <v>24</v>
      </c>
      <c r="R52" s="1" t="s">
        <v>25</v>
      </c>
      <c r="S52" s="1" t="s">
        <v>21</v>
      </c>
      <c r="T52" s="14" t="s">
        <v>37</v>
      </c>
    </row>
    <row r="53" spans="1:20" x14ac:dyDescent="0.25">
      <c r="A53">
        <v>0</v>
      </c>
      <c r="B53">
        <v>48</v>
      </c>
      <c r="C53">
        <v>22.45</v>
      </c>
      <c r="D53">
        <v>670</v>
      </c>
      <c r="E53">
        <v>0</v>
      </c>
      <c r="F53">
        <f t="shared" si="0"/>
        <v>0.66100000000000003</v>
      </c>
      <c r="G53">
        <f t="shared" si="1"/>
        <v>-1.0817551716016869</v>
      </c>
      <c r="I53" s="12" t="s">
        <v>26</v>
      </c>
      <c r="J53" s="1" t="s">
        <v>28</v>
      </c>
      <c r="K53" s="1" t="s">
        <v>26</v>
      </c>
      <c r="L53" s="1" t="s">
        <v>28</v>
      </c>
      <c r="M53" s="1" t="s">
        <v>30</v>
      </c>
      <c r="N53" s="1" t="s">
        <v>31</v>
      </c>
      <c r="O53" s="1" t="s">
        <v>30</v>
      </c>
      <c r="P53" s="1" t="s">
        <v>30</v>
      </c>
      <c r="Q53" s="1" t="s">
        <v>31</v>
      </c>
      <c r="R53" s="1" t="s">
        <v>31</v>
      </c>
      <c r="S53" s="1" t="s">
        <v>9</v>
      </c>
      <c r="T53" s="14" t="s">
        <v>38</v>
      </c>
    </row>
    <row r="54" spans="1:20" ht="15.75" thickBot="1" x14ac:dyDescent="0.3">
      <c r="A54">
        <v>0</v>
      </c>
      <c r="B54">
        <v>135</v>
      </c>
      <c r="C54">
        <v>14.59</v>
      </c>
      <c r="D54">
        <v>680</v>
      </c>
      <c r="E54">
        <v>1</v>
      </c>
      <c r="F54">
        <f t="shared" si="0"/>
        <v>0.82099999999999995</v>
      </c>
      <c r="G54">
        <f t="shared" si="1"/>
        <v>-0.1972321695297089</v>
      </c>
      <c r="I54" s="19">
        <f>COUNTIFS($D$5:$D$7004,"&gt;"&amp;$L51,$E$5:$E$7004,"=1",$C$5:$C$7004,"&gt;19.85")/$O$30</f>
        <v>0.38214027476500362</v>
      </c>
      <c r="J54" s="20">
        <f>COUNTIFS($D$5:$D$7004,"&gt;"&amp;$L51,$E$5:$E$7004,"=0",$C$5:$C$7004,"&gt;19.85")/$O$30</f>
        <v>0.10339840925524223</v>
      </c>
      <c r="K54" s="20">
        <f>COUNTIFS($D$5:$D$7004,"&lt;="&amp;$L51,$E$5:$E$7004,"=1",$C$5:$C$7004,"&gt;19.85")/$O$30</f>
        <v>0.34201012292118582</v>
      </c>
      <c r="L54" s="20">
        <f>COUNTIFS($D$5:$D$7004,"&lt;="&amp;$L51,$E$5:$E$7004,"=0",$C$5:$C$7004,"&gt;19.85")/$O$30</f>
        <v>0.17245119305856832</v>
      </c>
      <c r="M54" s="20">
        <f>I54+J54</f>
        <v>0.48553868402024586</v>
      </c>
      <c r="N54" s="20">
        <f>K54+L54</f>
        <v>0.5144613159797542</v>
      </c>
      <c r="O54" s="20">
        <f>I54/M54</f>
        <v>0.78704393149664931</v>
      </c>
      <c r="P54" s="20">
        <f>J54/M54</f>
        <v>0.21295606850335069</v>
      </c>
      <c r="Q54" s="20">
        <f>K54/N54</f>
        <v>0.66479269149683762</v>
      </c>
      <c r="R54" s="20">
        <f>L54/N54</f>
        <v>0.33520730850316227</v>
      </c>
      <c r="S54" s="23">
        <f>-(M54*(O54*LOG(O54,2)+P54*LOG(P54,2))+N54*(Q54*LOG(Q54,2)+R54*LOG(R54,2)))</f>
        <v>0.83612957643327102</v>
      </c>
      <c r="T54" s="43">
        <f>$L$33-S54</f>
        <v>1.3604202722429126E-2</v>
      </c>
    </row>
    <row r="55" spans="1:20" x14ac:dyDescent="0.25">
      <c r="A55">
        <v>1</v>
      </c>
      <c r="B55">
        <v>115</v>
      </c>
      <c r="C55">
        <v>14.84</v>
      </c>
      <c r="D55">
        <v>690</v>
      </c>
      <c r="E55">
        <v>1</v>
      </c>
      <c r="F55">
        <f t="shared" si="0"/>
        <v>0.82099999999999995</v>
      </c>
      <c r="G55">
        <f t="shared" si="1"/>
        <v>-0.1972321695297089</v>
      </c>
    </row>
    <row r="56" spans="1:20" ht="15.75" thickBot="1" x14ac:dyDescent="0.3">
      <c r="A56">
        <v>1</v>
      </c>
      <c r="B56">
        <v>50</v>
      </c>
      <c r="C56">
        <v>20.23</v>
      </c>
      <c r="D56">
        <v>685</v>
      </c>
      <c r="E56">
        <v>0</v>
      </c>
      <c r="F56">
        <f t="shared" si="0"/>
        <v>0.71699999999999997</v>
      </c>
      <c r="G56">
        <f t="shared" si="1"/>
        <v>-1.2623083813388993</v>
      </c>
    </row>
    <row r="57" spans="1:20" ht="21" x14ac:dyDescent="0.35">
      <c r="A57">
        <v>0</v>
      </c>
      <c r="B57">
        <v>66.5</v>
      </c>
      <c r="C57">
        <v>18.260000000000002</v>
      </c>
      <c r="D57">
        <v>670</v>
      </c>
      <c r="E57">
        <v>1</v>
      </c>
      <c r="F57">
        <f t="shared" si="0"/>
        <v>0.82099999999999995</v>
      </c>
      <c r="G57">
        <f t="shared" si="1"/>
        <v>-0.1972321695297089</v>
      </c>
      <c r="I57" s="7" t="s">
        <v>58</v>
      </c>
      <c r="J57" s="8"/>
      <c r="K57" s="8"/>
      <c r="L57" s="8"/>
      <c r="M57" s="8"/>
      <c r="N57" s="8" t="s">
        <v>41</v>
      </c>
      <c r="O57" s="8">
        <f>COUNTIF($C$5:$C$7004, "&lt;=19.85")</f>
        <v>4234</v>
      </c>
      <c r="P57" s="8"/>
      <c r="Q57" s="8"/>
      <c r="R57" s="8"/>
      <c r="S57" s="8"/>
      <c r="T57" s="9"/>
    </row>
    <row r="58" spans="1:20" x14ac:dyDescent="0.25">
      <c r="A58">
        <v>0</v>
      </c>
      <c r="B58">
        <v>44</v>
      </c>
      <c r="C58">
        <v>33.39</v>
      </c>
      <c r="D58">
        <v>680</v>
      </c>
      <c r="E58">
        <v>1</v>
      </c>
      <c r="F58">
        <f t="shared" si="0"/>
        <v>0.54600000000000004</v>
      </c>
      <c r="G58">
        <f t="shared" si="1"/>
        <v>-0.60513630323723189</v>
      </c>
      <c r="I58" s="10" t="s">
        <v>13</v>
      </c>
      <c r="T58" s="11"/>
    </row>
    <row r="59" spans="1:20" x14ac:dyDescent="0.25">
      <c r="A59">
        <v>1</v>
      </c>
      <c r="B59">
        <v>60</v>
      </c>
      <c r="C59">
        <v>5.16</v>
      </c>
      <c r="D59">
        <v>715</v>
      </c>
      <c r="E59">
        <v>1</v>
      </c>
      <c r="F59">
        <f t="shared" si="0"/>
        <v>0.80600000000000005</v>
      </c>
      <c r="G59">
        <f t="shared" si="1"/>
        <v>-0.21567153647550871</v>
      </c>
      <c r="I59" s="12" t="s">
        <v>10</v>
      </c>
      <c r="J59" s="1" t="s">
        <v>12</v>
      </c>
      <c r="K59" s="1"/>
      <c r="L59" s="1" t="s">
        <v>9</v>
      </c>
      <c r="M59" t="s">
        <v>42</v>
      </c>
      <c r="T59" s="11"/>
    </row>
    <row r="60" spans="1:20" x14ac:dyDescent="0.25">
      <c r="A60">
        <v>0</v>
      </c>
      <c r="B60">
        <v>74</v>
      </c>
      <c r="C60">
        <v>19.61</v>
      </c>
      <c r="D60">
        <v>685</v>
      </c>
      <c r="E60">
        <v>0</v>
      </c>
      <c r="F60">
        <f t="shared" si="0"/>
        <v>0.82099999999999995</v>
      </c>
      <c r="G60">
        <f t="shared" si="1"/>
        <v>-1.7203694731413819</v>
      </c>
      <c r="I60" s="12">
        <f>COUNTIFS($E$5:$E$7004,"=1",$C$5:$C$7004,"&lt;=19.85")/$O$57</f>
        <v>0.83585262163438834</v>
      </c>
      <c r="J60" s="1">
        <f>COUNTIFS($E$5:$E$7004,"=0",$C$5:$C$7004,"&lt;=19.85")/$O$57</f>
        <v>0.16414737836561172</v>
      </c>
      <c r="K60" s="1"/>
      <c r="L60" s="1">
        <f>-(I60*LOG(I60,2)+J60*LOG(J60,2))</f>
        <v>0.64413971796875025</v>
      </c>
      <c r="T60" s="11"/>
    </row>
    <row r="61" spans="1:20" x14ac:dyDescent="0.25">
      <c r="A61">
        <v>0</v>
      </c>
      <c r="B61">
        <v>50</v>
      </c>
      <c r="C61">
        <v>28.67</v>
      </c>
      <c r="D61">
        <v>660</v>
      </c>
      <c r="E61">
        <v>1</v>
      </c>
      <c r="F61">
        <f t="shared" si="0"/>
        <v>0.66100000000000003</v>
      </c>
      <c r="G61">
        <f t="shared" si="1"/>
        <v>-0.41400143913045073</v>
      </c>
      <c r="I61" s="13"/>
      <c r="T61" s="11"/>
    </row>
    <row r="62" spans="1:20" x14ac:dyDescent="0.25">
      <c r="A62">
        <v>1</v>
      </c>
      <c r="B62">
        <v>82.744</v>
      </c>
      <c r="C62">
        <v>18.100000000000001</v>
      </c>
      <c r="D62">
        <v>730</v>
      </c>
      <c r="E62">
        <v>1</v>
      </c>
      <c r="F62">
        <f t="shared" si="0"/>
        <v>0.92</v>
      </c>
      <c r="G62">
        <f t="shared" si="1"/>
        <v>-8.3381608939051013E-2</v>
      </c>
      <c r="I62" s="10" t="s">
        <v>44</v>
      </c>
      <c r="T62" s="11"/>
    </row>
    <row r="63" spans="1:20" x14ac:dyDescent="0.25">
      <c r="A63">
        <v>1</v>
      </c>
      <c r="B63">
        <v>66</v>
      </c>
      <c r="C63">
        <v>22.33</v>
      </c>
      <c r="D63">
        <v>665</v>
      </c>
      <c r="E63">
        <v>1</v>
      </c>
      <c r="F63">
        <f t="shared" si="0"/>
        <v>0.71699999999999997</v>
      </c>
      <c r="G63">
        <f t="shared" si="1"/>
        <v>-0.33267943838251673</v>
      </c>
      <c r="I63" s="10" t="s">
        <v>5</v>
      </c>
      <c r="T63" s="11"/>
    </row>
    <row r="64" spans="1:20" x14ac:dyDescent="0.25">
      <c r="A64">
        <v>0</v>
      </c>
      <c r="B64">
        <v>25</v>
      </c>
      <c r="C64">
        <v>29.47</v>
      </c>
      <c r="D64">
        <v>680</v>
      </c>
      <c r="E64">
        <v>1</v>
      </c>
      <c r="F64">
        <f t="shared" si="0"/>
        <v>0.66100000000000003</v>
      </c>
      <c r="G64">
        <f t="shared" si="1"/>
        <v>-0.41400143913045073</v>
      </c>
      <c r="I64" s="12" t="s">
        <v>14</v>
      </c>
      <c r="J64" s="1" t="s">
        <v>14</v>
      </c>
      <c r="K64" s="1" t="s">
        <v>16</v>
      </c>
      <c r="L64" s="1" t="s">
        <v>16</v>
      </c>
      <c r="M64" s="1" t="s">
        <v>17</v>
      </c>
      <c r="N64" s="1" t="s">
        <v>19</v>
      </c>
      <c r="O64" s="1" t="s">
        <v>22</v>
      </c>
      <c r="P64" s="1" t="s">
        <v>23</v>
      </c>
      <c r="Q64" s="1" t="s">
        <v>24</v>
      </c>
      <c r="R64" s="1" t="s">
        <v>25</v>
      </c>
      <c r="S64" s="1" t="s">
        <v>21</v>
      </c>
      <c r="T64" s="14" t="s">
        <v>37</v>
      </c>
    </row>
    <row r="65" spans="1:20" x14ac:dyDescent="0.25">
      <c r="A65">
        <v>1</v>
      </c>
      <c r="B65">
        <v>70</v>
      </c>
      <c r="C65">
        <v>17.48</v>
      </c>
      <c r="D65">
        <v>690</v>
      </c>
      <c r="E65">
        <v>1</v>
      </c>
      <c r="F65">
        <f t="shared" si="0"/>
        <v>0.82099999999999995</v>
      </c>
      <c r="G65">
        <f t="shared" si="1"/>
        <v>-0.1972321695297089</v>
      </c>
      <c r="I65" s="12" t="s">
        <v>15</v>
      </c>
      <c r="J65" s="1" t="s">
        <v>11</v>
      </c>
      <c r="K65" s="1" t="s">
        <v>15</v>
      </c>
      <c r="L65" s="1" t="s">
        <v>11</v>
      </c>
      <c r="M65" s="1" t="s">
        <v>18</v>
      </c>
      <c r="N65" s="1" t="s">
        <v>20</v>
      </c>
      <c r="O65" s="1" t="s">
        <v>18</v>
      </c>
      <c r="P65" s="1" t="s">
        <v>18</v>
      </c>
      <c r="Q65" s="1" t="s">
        <v>20</v>
      </c>
      <c r="R65" s="1" t="s">
        <v>20</v>
      </c>
      <c r="S65" s="1" t="s">
        <v>9</v>
      </c>
      <c r="T65" s="14" t="s">
        <v>38</v>
      </c>
    </row>
    <row r="66" spans="1:20" x14ac:dyDescent="0.25">
      <c r="A66">
        <v>0</v>
      </c>
      <c r="B66">
        <v>43</v>
      </c>
      <c r="C66">
        <v>30.34</v>
      </c>
      <c r="D66">
        <v>715</v>
      </c>
      <c r="E66">
        <v>1</v>
      </c>
      <c r="F66">
        <f t="shared" si="0"/>
        <v>0.69299999999999995</v>
      </c>
      <c r="G66">
        <f t="shared" si="1"/>
        <v>-0.3667252797922339</v>
      </c>
      <c r="I66" s="12">
        <f>COUNTIFS($A$5:$A$7004,"=1",$E$5:$E$7004,"=1",$C$5:$C$7004,"&lt;=19.85")/$O$57</f>
        <v>0.52054794520547942</v>
      </c>
      <c r="J66" s="1">
        <f>COUNTIFS($A$5:$A$7004,"=1",$E$5:$E$7004,"=0",$C$5:$C$7004,"&lt;=19.85")/$O$57</f>
        <v>8.8096362777515355E-2</v>
      </c>
      <c r="K66" s="1">
        <f>COUNTIFS($A$5:$A$7004,"=0",$E$5:$E$7004,"=1",$C$5:$C$7004,"&lt;=19.85")/$O$57</f>
        <v>0.31530467642890886</v>
      </c>
      <c r="L66" s="1">
        <f>COUNTIFS($A$5:$A$7004,"=0",$E$5:$E$7004,"=0",$C$5:$C$7004,"&lt;=19.85")/$O$57</f>
        <v>7.6051015588096363E-2</v>
      </c>
      <c r="M66" s="1">
        <f>I66+J66</f>
        <v>0.60864430798299474</v>
      </c>
      <c r="N66" s="1">
        <f>K66+L66</f>
        <v>0.39135569201700521</v>
      </c>
      <c r="O66" s="1">
        <f>I66/M66</f>
        <v>0.85525805199844784</v>
      </c>
      <c r="P66" s="1">
        <f>J66/M66</f>
        <v>0.14474194800155221</v>
      </c>
      <c r="Q66" s="1">
        <f>K66/N66</f>
        <v>0.80567290283645143</v>
      </c>
      <c r="R66" s="1">
        <f>L66/N66</f>
        <v>0.19432709716354857</v>
      </c>
      <c r="S66">
        <f>-(M66*(O66*LOG(O66,2)+P66*LOG(P66,2))+N66*(Q66*LOG(Q66,2)+R66*LOG(R66,2)))</f>
        <v>0.64110421752048441</v>
      </c>
      <c r="T66" s="53">
        <f>$L$60-S66</f>
        <v>3.0355004482658376E-3</v>
      </c>
    </row>
    <row r="67" spans="1:20" x14ac:dyDescent="0.25">
      <c r="A67">
        <v>1</v>
      </c>
      <c r="B67">
        <v>68</v>
      </c>
      <c r="C67">
        <v>34.06</v>
      </c>
      <c r="D67">
        <v>680</v>
      </c>
      <c r="E67">
        <v>0</v>
      </c>
      <c r="F67">
        <f t="shared" si="0"/>
        <v>0.54600000000000004</v>
      </c>
      <c r="G67">
        <f t="shared" si="1"/>
        <v>-0.78965808094078915</v>
      </c>
      <c r="I67" s="13"/>
      <c r="T67" s="11"/>
    </row>
    <row r="68" spans="1:20" x14ac:dyDescent="0.25">
      <c r="A68">
        <v>1</v>
      </c>
      <c r="B68">
        <v>7</v>
      </c>
      <c r="C68">
        <v>244.6</v>
      </c>
      <c r="D68">
        <v>690</v>
      </c>
      <c r="E68">
        <v>1</v>
      </c>
      <c r="F68">
        <f t="shared" si="0"/>
        <v>0.69299999999999995</v>
      </c>
      <c r="G68">
        <f t="shared" si="1"/>
        <v>-0.3667252797922339</v>
      </c>
      <c r="I68" s="10" t="s">
        <v>6</v>
      </c>
      <c r="J68" t="s">
        <v>34</v>
      </c>
      <c r="L68">
        <v>60.809518319946093</v>
      </c>
      <c r="T68" s="11"/>
    </row>
    <row r="69" spans="1:20" x14ac:dyDescent="0.25">
      <c r="A69">
        <v>1</v>
      </c>
      <c r="B69">
        <v>45</v>
      </c>
      <c r="C69">
        <v>30.77</v>
      </c>
      <c r="D69">
        <v>710</v>
      </c>
      <c r="E69">
        <v>1</v>
      </c>
      <c r="F69">
        <f t="shared" ref="F69:F132" si="2">IF(C69&lt;=19.85,IF(D69&lt;=722.5,IF(B69&lt;=60.41,IF(D69&lt;=667.5,0.729,0.806),IF(C69&lt;=9.905,0.878,0.821)),0.92),IF(D69&lt;=687.5,IF(C69&lt;=31.375,IF(A69&lt;=0.5,0.661,0.717),0.546),IF(D69&lt;=727.5,IF(C69&lt;=29.88,0.79,0.693),0.855)))</f>
        <v>0.69299999999999995</v>
      </c>
      <c r="G69">
        <f t="shared" si="1"/>
        <v>-0.3667252797922339</v>
      </c>
      <c r="I69" s="12" t="s">
        <v>27</v>
      </c>
      <c r="J69" s="1" t="s">
        <v>27</v>
      </c>
      <c r="K69" s="1" t="s">
        <v>29</v>
      </c>
      <c r="L69" s="1" t="s">
        <v>29</v>
      </c>
      <c r="M69" s="1" t="s">
        <v>19</v>
      </c>
      <c r="N69" s="1" t="s">
        <v>19</v>
      </c>
      <c r="O69" s="1" t="s">
        <v>22</v>
      </c>
      <c r="P69" s="1" t="s">
        <v>23</v>
      </c>
      <c r="Q69" s="1" t="s">
        <v>24</v>
      </c>
      <c r="R69" s="1" t="s">
        <v>25</v>
      </c>
      <c r="S69" s="1" t="s">
        <v>21</v>
      </c>
      <c r="T69" s="14" t="s">
        <v>37</v>
      </c>
    </row>
    <row r="70" spans="1:20" x14ac:dyDescent="0.25">
      <c r="A70">
        <v>0</v>
      </c>
      <c r="B70">
        <v>30</v>
      </c>
      <c r="C70">
        <v>12.64</v>
      </c>
      <c r="D70">
        <v>725</v>
      </c>
      <c r="E70">
        <v>1</v>
      </c>
      <c r="F70">
        <f t="shared" si="2"/>
        <v>0.92</v>
      </c>
      <c r="G70">
        <f t="shared" ref="G70:G133" si="3">IF(E70=1,LN(F70),LN(1-F70))</f>
        <v>-8.3381608939051013E-2</v>
      </c>
      <c r="I70" s="12" t="s">
        <v>26</v>
      </c>
      <c r="J70" s="1" t="s">
        <v>28</v>
      </c>
      <c r="K70" s="1" t="s">
        <v>26</v>
      </c>
      <c r="L70" s="1" t="s">
        <v>28</v>
      </c>
      <c r="M70" s="1" t="s">
        <v>30</v>
      </c>
      <c r="N70" s="1" t="s">
        <v>31</v>
      </c>
      <c r="O70" s="1" t="s">
        <v>30</v>
      </c>
      <c r="P70" s="1" t="s">
        <v>30</v>
      </c>
      <c r="Q70" s="1" t="s">
        <v>31</v>
      </c>
      <c r="R70" s="1" t="s">
        <v>31</v>
      </c>
      <c r="S70" s="1" t="s">
        <v>9</v>
      </c>
      <c r="T70" s="14" t="s">
        <v>38</v>
      </c>
    </row>
    <row r="71" spans="1:20" x14ac:dyDescent="0.25">
      <c r="A71">
        <v>1</v>
      </c>
      <c r="B71">
        <v>62</v>
      </c>
      <c r="C71">
        <v>20.62</v>
      </c>
      <c r="D71">
        <v>680</v>
      </c>
      <c r="E71">
        <v>0</v>
      </c>
      <c r="F71">
        <f t="shared" si="2"/>
        <v>0.71699999999999997</v>
      </c>
      <c r="G71">
        <f t="shared" si="3"/>
        <v>-1.2623083813388993</v>
      </c>
      <c r="I71" s="12">
        <f>COUNTIFS($B$5:$B$7004,"&gt;"&amp;$L68,$E$5:$E$7004,"=1",$C$5:$C$7004,"&lt;=19.85")/$O$57</f>
        <v>0.5</v>
      </c>
      <c r="J71" s="1">
        <f>COUNTIFS($B$5:$B$7004,"&gt;"&amp;$L68,$E$5:$E$7004,"=0",$C$5:$C$7004,"&lt;=19.85")/$O$57</f>
        <v>8.337269721303732E-2</v>
      </c>
      <c r="K71" s="1">
        <f>COUNTIFS($B$5:$B$7004,"&lt;="&amp;$L68,$E$5:$E$7004,"=1",$C$5:$C$7004,"&lt;=19.85")/$O$57</f>
        <v>0.33585262163438828</v>
      </c>
      <c r="L71" s="1">
        <f>COUNTIFS($B$5:$B$7004,"&lt;="&amp;$L68,$E$5:$E$7004,"=0",$C$5:$C$7004,"&lt;=19.85")/$O$57</f>
        <v>8.0774681152574399E-2</v>
      </c>
      <c r="M71" s="1">
        <f>I71+J71</f>
        <v>0.58337269721303731</v>
      </c>
      <c r="N71" s="1">
        <f>K71+L71</f>
        <v>0.41662730278696269</v>
      </c>
      <c r="O71" s="1">
        <f>I71/M71</f>
        <v>0.857085020242915</v>
      </c>
      <c r="P71" s="1">
        <f>J71/M71</f>
        <v>0.14291497975708503</v>
      </c>
      <c r="Q71" s="1">
        <f>K71/N71</f>
        <v>0.80612244897959184</v>
      </c>
      <c r="R71" s="1">
        <f>L71/N71</f>
        <v>0.19387755102040816</v>
      </c>
      <c r="S71">
        <f>-(M71*(O71*LOG(O71,2)+P71*LOG(P71,2))+N71*(Q71*LOG(Q71,2)+R71*LOG(R71,2)))</f>
        <v>0.6408553911905589</v>
      </c>
      <c r="T71" s="53">
        <f>$L$60-S71</f>
        <v>3.2843267781913488E-3</v>
      </c>
    </row>
    <row r="72" spans="1:20" x14ac:dyDescent="0.25">
      <c r="A72">
        <v>1</v>
      </c>
      <c r="B72">
        <v>59</v>
      </c>
      <c r="C72">
        <v>13.2</v>
      </c>
      <c r="D72">
        <v>665</v>
      </c>
      <c r="E72">
        <v>1</v>
      </c>
      <c r="F72">
        <f t="shared" si="2"/>
        <v>0.72899999999999998</v>
      </c>
      <c r="G72">
        <f t="shared" si="3"/>
        <v>-0.31608154697347896</v>
      </c>
      <c r="I72" s="13"/>
      <c r="T72" s="11"/>
    </row>
    <row r="73" spans="1:20" x14ac:dyDescent="0.25">
      <c r="A73">
        <v>0</v>
      </c>
      <c r="B73">
        <v>42</v>
      </c>
      <c r="C73">
        <v>18.71</v>
      </c>
      <c r="D73">
        <v>680</v>
      </c>
      <c r="E73">
        <v>1</v>
      </c>
      <c r="F73">
        <f t="shared" si="2"/>
        <v>0.80600000000000005</v>
      </c>
      <c r="G73">
        <f t="shared" si="3"/>
        <v>-0.21567153647550871</v>
      </c>
      <c r="I73" s="10" t="s">
        <v>0</v>
      </c>
      <c r="J73" t="s">
        <v>34</v>
      </c>
      <c r="L73">
        <v>10.739281924139231</v>
      </c>
      <c r="T73" s="11"/>
    </row>
    <row r="74" spans="1:20" x14ac:dyDescent="0.25">
      <c r="A74">
        <v>0</v>
      </c>
      <c r="B74">
        <v>86</v>
      </c>
      <c r="C74">
        <v>20.23</v>
      </c>
      <c r="D74">
        <v>665</v>
      </c>
      <c r="E74">
        <v>1</v>
      </c>
      <c r="F74">
        <f t="shared" si="2"/>
        <v>0.66100000000000003</v>
      </c>
      <c r="G74">
        <f t="shared" si="3"/>
        <v>-0.41400143913045073</v>
      </c>
      <c r="I74" s="13" t="s">
        <v>27</v>
      </c>
      <c r="J74" t="s">
        <v>27</v>
      </c>
      <c r="K74" t="s">
        <v>29</v>
      </c>
      <c r="L74" t="s">
        <v>29</v>
      </c>
      <c r="M74" t="s">
        <v>19</v>
      </c>
      <c r="N74" t="s">
        <v>19</v>
      </c>
      <c r="O74" t="s">
        <v>22</v>
      </c>
      <c r="P74" t="s">
        <v>23</v>
      </c>
      <c r="Q74" t="s">
        <v>24</v>
      </c>
      <c r="R74" t="s">
        <v>25</v>
      </c>
      <c r="S74" t="s">
        <v>21</v>
      </c>
      <c r="T74" s="14" t="s">
        <v>37</v>
      </c>
    </row>
    <row r="75" spans="1:20" x14ac:dyDescent="0.25">
      <c r="A75">
        <v>1</v>
      </c>
      <c r="B75">
        <v>52</v>
      </c>
      <c r="C75">
        <v>11.82</v>
      </c>
      <c r="D75">
        <v>715</v>
      </c>
      <c r="E75">
        <v>0</v>
      </c>
      <c r="F75">
        <f t="shared" si="2"/>
        <v>0.80600000000000005</v>
      </c>
      <c r="G75">
        <f t="shared" si="3"/>
        <v>-1.6398971199188093</v>
      </c>
      <c r="I75" s="13" t="s">
        <v>26</v>
      </c>
      <c r="J75" t="s">
        <v>28</v>
      </c>
      <c r="K75" t="s">
        <v>26</v>
      </c>
      <c r="L75" t="s">
        <v>28</v>
      </c>
      <c r="M75" t="s">
        <v>30</v>
      </c>
      <c r="N75" t="s">
        <v>31</v>
      </c>
      <c r="O75" t="s">
        <v>30</v>
      </c>
      <c r="P75" t="s">
        <v>30</v>
      </c>
      <c r="Q75" t="s">
        <v>31</v>
      </c>
      <c r="R75" t="s">
        <v>31</v>
      </c>
      <c r="S75" t="s">
        <v>9</v>
      </c>
      <c r="T75" s="14" t="s">
        <v>38</v>
      </c>
    </row>
    <row r="76" spans="1:20" x14ac:dyDescent="0.25">
      <c r="A76">
        <v>0</v>
      </c>
      <c r="B76">
        <v>35</v>
      </c>
      <c r="C76">
        <v>11.42</v>
      </c>
      <c r="D76">
        <v>725</v>
      </c>
      <c r="E76">
        <v>1</v>
      </c>
      <c r="F76">
        <f t="shared" si="2"/>
        <v>0.92</v>
      </c>
      <c r="G76">
        <f t="shared" si="3"/>
        <v>-8.3381608939051013E-2</v>
      </c>
      <c r="I76" s="13">
        <f>COUNTIFS($C$5:$C$7004,"&gt;"&amp;$L73,$E$5:$E$7004,"=1",$C$5:$C$7004,"&lt;=19.85")/$O$57</f>
        <v>0.53401039206424183</v>
      </c>
      <c r="J76">
        <f>COUNTIFS($C$5:$C$7004,"&gt;"&amp;$L73,$E$5:$E$7004,"=0",$C$5:$C$7004,"&lt;=19.85")/$O$57</f>
        <v>0.11667453944260746</v>
      </c>
      <c r="K76">
        <f>COUNTIFS($C$5:$C$7004,"&lt;="&amp;$L73,$E$5:$E$7004,"=1",$C$5:$C$7004,"&lt;=19.85")/$O$57</f>
        <v>0.30184222957014645</v>
      </c>
      <c r="L76">
        <f>COUNTIFS($C$5:$C$7004,"&lt;="&amp;$L73,$E$5:$E$7004,"=0",$C$5:$C$7004,"&lt;=19.85")/$O$57</f>
        <v>4.7472838923004253E-2</v>
      </c>
      <c r="M76">
        <f>I76+J76</f>
        <v>0.65068493150684925</v>
      </c>
      <c r="N76">
        <f>K76+L76</f>
        <v>0.34931506849315069</v>
      </c>
      <c r="O76">
        <f>I76/M76</f>
        <v>0.82068965517241388</v>
      </c>
      <c r="P76">
        <f>J76/M76</f>
        <v>0.1793103448275862</v>
      </c>
      <c r="Q76">
        <f>K76/N76</f>
        <v>0.86409736308316432</v>
      </c>
      <c r="R76">
        <f>L76/N76</f>
        <v>0.13590263691683571</v>
      </c>
      <c r="S76">
        <f>-(M76*(O76*LOG(O76,2)+P76*LOG(P76,2))+N76*(Q76*LOG(Q76,2)+R76*LOG(R76,2)))</f>
        <v>0.64183230313237649</v>
      </c>
      <c r="T76" s="53">
        <f>$L$60-S76</f>
        <v>2.3074148363737557E-3</v>
      </c>
    </row>
    <row r="77" spans="1:20" x14ac:dyDescent="0.25">
      <c r="A77">
        <v>0</v>
      </c>
      <c r="B77">
        <v>98</v>
      </c>
      <c r="C77">
        <v>24.44</v>
      </c>
      <c r="D77">
        <v>680</v>
      </c>
      <c r="E77">
        <v>1</v>
      </c>
      <c r="F77">
        <f t="shared" si="2"/>
        <v>0.66100000000000003</v>
      </c>
      <c r="G77">
        <f t="shared" si="3"/>
        <v>-0.41400143913045073</v>
      </c>
      <c r="I77" s="21"/>
      <c r="T77" s="22"/>
    </row>
    <row r="78" spans="1:20" x14ac:dyDescent="0.25">
      <c r="A78">
        <v>1</v>
      </c>
      <c r="B78">
        <v>103</v>
      </c>
      <c r="C78">
        <v>10.35</v>
      </c>
      <c r="D78">
        <v>670</v>
      </c>
      <c r="E78">
        <v>1</v>
      </c>
      <c r="F78">
        <f t="shared" si="2"/>
        <v>0.82099999999999995</v>
      </c>
      <c r="G78">
        <f t="shared" si="3"/>
        <v>-0.1972321695297089</v>
      </c>
      <c r="I78" s="54" t="s">
        <v>48</v>
      </c>
      <c r="J78" s="45"/>
      <c r="K78" s="55" t="s">
        <v>39</v>
      </c>
      <c r="L78" s="45">
        <v>722.5</v>
      </c>
      <c r="T78" s="11"/>
    </row>
    <row r="79" spans="1:20" x14ac:dyDescent="0.25">
      <c r="A79">
        <v>1</v>
      </c>
      <c r="B79">
        <v>130</v>
      </c>
      <c r="C79">
        <v>9.23</v>
      </c>
      <c r="D79">
        <v>710</v>
      </c>
      <c r="E79">
        <v>0</v>
      </c>
      <c r="F79">
        <f t="shared" si="2"/>
        <v>0.878</v>
      </c>
      <c r="G79">
        <f t="shared" si="3"/>
        <v>-2.1037342342488805</v>
      </c>
      <c r="I79" s="12" t="s">
        <v>27</v>
      </c>
      <c r="J79" s="1" t="s">
        <v>27</v>
      </c>
      <c r="K79" s="1" t="s">
        <v>29</v>
      </c>
      <c r="L79" s="1" t="s">
        <v>29</v>
      </c>
      <c r="M79" s="1" t="s">
        <v>19</v>
      </c>
      <c r="N79" s="1" t="s">
        <v>19</v>
      </c>
      <c r="O79" s="1" t="s">
        <v>22</v>
      </c>
      <c r="P79" s="1" t="s">
        <v>23</v>
      </c>
      <c r="Q79" s="1" t="s">
        <v>24</v>
      </c>
      <c r="R79" s="1" t="s">
        <v>25</v>
      </c>
      <c r="S79" s="1" t="s">
        <v>21</v>
      </c>
      <c r="T79" s="14" t="s">
        <v>37</v>
      </c>
    </row>
    <row r="80" spans="1:20" x14ac:dyDescent="0.25">
      <c r="A80">
        <v>1</v>
      </c>
      <c r="B80">
        <v>60</v>
      </c>
      <c r="C80">
        <v>19.63</v>
      </c>
      <c r="D80">
        <v>720</v>
      </c>
      <c r="E80">
        <v>1</v>
      </c>
      <c r="F80">
        <f t="shared" si="2"/>
        <v>0.80600000000000005</v>
      </c>
      <c r="G80">
        <f t="shared" si="3"/>
        <v>-0.21567153647550871</v>
      </c>
      <c r="I80" s="12" t="s">
        <v>26</v>
      </c>
      <c r="J80" s="1" t="s">
        <v>28</v>
      </c>
      <c r="K80" s="1" t="s">
        <v>26</v>
      </c>
      <c r="L80" s="1" t="s">
        <v>28</v>
      </c>
      <c r="M80" s="1" t="s">
        <v>30</v>
      </c>
      <c r="N80" s="1" t="s">
        <v>31</v>
      </c>
      <c r="O80" s="1" t="s">
        <v>30</v>
      </c>
      <c r="P80" s="1" t="s">
        <v>30</v>
      </c>
      <c r="Q80" s="1" t="s">
        <v>31</v>
      </c>
      <c r="R80" s="1" t="s">
        <v>31</v>
      </c>
      <c r="S80" s="1" t="s">
        <v>9</v>
      </c>
      <c r="T80" s="14" t="s">
        <v>38</v>
      </c>
    </row>
    <row r="81" spans="1:20" ht="15.75" thickBot="1" x14ac:dyDescent="0.3">
      <c r="A81">
        <v>0</v>
      </c>
      <c r="B81">
        <v>21</v>
      </c>
      <c r="C81">
        <v>8.34</v>
      </c>
      <c r="D81">
        <v>685</v>
      </c>
      <c r="E81">
        <v>1</v>
      </c>
      <c r="F81">
        <f t="shared" si="2"/>
        <v>0.80600000000000005</v>
      </c>
      <c r="G81">
        <f t="shared" si="3"/>
        <v>-0.21567153647550871</v>
      </c>
      <c r="I81" s="16">
        <f>COUNTIFS($D$5:$D$7004,"&gt;"&amp;$L78,$E$5:$E$7004,"=1",$C$5:$C$7004,"&lt;=19.85")/$O$57</f>
        <v>0.1745394426074634</v>
      </c>
      <c r="J81" s="17">
        <f>COUNTIFS($D$5:$D$7004,"&gt;"&amp;$L78,$E$5:$E$7004,"=0",$C$5:$C$7004,"&lt;=19.85")/$O$57</f>
        <v>1.5115729806329713E-2</v>
      </c>
      <c r="K81" s="17">
        <f>COUNTIFS($D$5:$D$7004,"&lt;="&amp;$L78,$E$5:$E$7004,"=1",$C$5:$C$7004,"&lt;=19.85")/$O$57</f>
        <v>0.66131317902692488</v>
      </c>
      <c r="L81" s="17">
        <f>COUNTIFS($D$5:$D$7004,"&lt;="&amp;$L78,$E$5:$E$7004,"=0",$C$5:$C$7004,"&lt;=19.85")/$O$57</f>
        <v>0.149031648559282</v>
      </c>
      <c r="M81" s="17">
        <f>I81+J81</f>
        <v>0.18965517241379312</v>
      </c>
      <c r="N81" s="17">
        <f>K81+L81</f>
        <v>0.81034482758620685</v>
      </c>
      <c r="O81" s="17">
        <f>I81/M81</f>
        <v>0.92029887920298881</v>
      </c>
      <c r="P81" s="17">
        <f>J81/M81</f>
        <v>7.9701120797011207E-2</v>
      </c>
      <c r="Q81" s="17">
        <f>K81/N81</f>
        <v>0.81608860390556692</v>
      </c>
      <c r="R81" s="17">
        <f>L81/N81</f>
        <v>0.1839113960944331</v>
      </c>
      <c r="S81" s="23">
        <f>-(M81*(O81*LOG(O81,2)+P81*LOG(P81,2))+N81*(Q81*LOG(Q81,2)+R81*LOG(R81,2)))</f>
        <v>0.63404599208578216</v>
      </c>
      <c r="T81" s="52">
        <f>$L$60-S81</f>
        <v>1.0093725882968085E-2</v>
      </c>
    </row>
    <row r="82" spans="1:20" x14ac:dyDescent="0.25">
      <c r="A82">
        <v>1</v>
      </c>
      <c r="B82">
        <v>80</v>
      </c>
      <c r="C82">
        <v>4.26</v>
      </c>
      <c r="D82">
        <v>740</v>
      </c>
      <c r="E82">
        <v>1</v>
      </c>
      <c r="F82">
        <f t="shared" si="2"/>
        <v>0.92</v>
      </c>
      <c r="G82">
        <f t="shared" si="3"/>
        <v>-8.3381608939051013E-2</v>
      </c>
    </row>
    <row r="83" spans="1:20" x14ac:dyDescent="0.25">
      <c r="A83">
        <v>0</v>
      </c>
      <c r="B83">
        <v>61.991999999999997</v>
      </c>
      <c r="C83">
        <v>15.91</v>
      </c>
      <c r="D83">
        <v>660</v>
      </c>
      <c r="E83">
        <v>0</v>
      </c>
      <c r="F83">
        <f t="shared" si="2"/>
        <v>0.82099999999999995</v>
      </c>
      <c r="G83">
        <f t="shared" si="3"/>
        <v>-1.7203694731413819</v>
      </c>
    </row>
    <row r="84" spans="1:20" x14ac:dyDescent="0.25">
      <c r="A84">
        <v>1</v>
      </c>
      <c r="B84">
        <v>150</v>
      </c>
      <c r="C84">
        <v>17.53</v>
      </c>
      <c r="D84">
        <v>710</v>
      </c>
      <c r="E84">
        <v>1</v>
      </c>
      <c r="F84">
        <f t="shared" si="2"/>
        <v>0.82099999999999995</v>
      </c>
      <c r="G84">
        <f t="shared" si="3"/>
        <v>-0.1972321695297089</v>
      </c>
    </row>
    <row r="85" spans="1:20" x14ac:dyDescent="0.25">
      <c r="A85">
        <v>1</v>
      </c>
      <c r="B85">
        <v>53.67445</v>
      </c>
      <c r="C85">
        <v>11.47</v>
      </c>
      <c r="D85">
        <v>660</v>
      </c>
      <c r="E85">
        <v>1</v>
      </c>
      <c r="F85">
        <f t="shared" si="2"/>
        <v>0.72899999999999998</v>
      </c>
      <c r="G85">
        <f t="shared" si="3"/>
        <v>-0.31608154697347896</v>
      </c>
    </row>
    <row r="86" spans="1:20" x14ac:dyDescent="0.25">
      <c r="A86">
        <v>1</v>
      </c>
      <c r="B86">
        <v>60</v>
      </c>
      <c r="C86">
        <v>27.14</v>
      </c>
      <c r="D86">
        <v>670</v>
      </c>
      <c r="E86">
        <v>1</v>
      </c>
      <c r="F86">
        <f t="shared" si="2"/>
        <v>0.71699999999999997</v>
      </c>
      <c r="G86">
        <f t="shared" si="3"/>
        <v>-0.33267943838251673</v>
      </c>
    </row>
    <row r="87" spans="1:20" x14ac:dyDescent="0.25">
      <c r="A87">
        <v>1</v>
      </c>
      <c r="B87">
        <v>123.52800000000001</v>
      </c>
      <c r="C87">
        <v>5.61</v>
      </c>
      <c r="D87">
        <v>815</v>
      </c>
      <c r="E87">
        <v>1</v>
      </c>
      <c r="F87">
        <f t="shared" si="2"/>
        <v>0.92</v>
      </c>
      <c r="G87">
        <f t="shared" si="3"/>
        <v>-8.3381608939051013E-2</v>
      </c>
    </row>
    <row r="88" spans="1:20" x14ac:dyDescent="0.25">
      <c r="A88">
        <v>1</v>
      </c>
      <c r="B88">
        <v>95</v>
      </c>
      <c r="C88">
        <v>9.5500000000000007</v>
      </c>
      <c r="D88">
        <v>670</v>
      </c>
      <c r="E88">
        <v>1</v>
      </c>
      <c r="F88">
        <f t="shared" si="2"/>
        <v>0.878</v>
      </c>
      <c r="G88">
        <f t="shared" si="3"/>
        <v>-0.13010868534702039</v>
      </c>
    </row>
    <row r="89" spans="1:20" x14ac:dyDescent="0.25">
      <c r="A89">
        <v>0</v>
      </c>
      <c r="B89">
        <v>29.004000000000001</v>
      </c>
      <c r="C89">
        <v>9.76</v>
      </c>
      <c r="D89">
        <v>725</v>
      </c>
      <c r="E89">
        <v>1</v>
      </c>
      <c r="F89">
        <f t="shared" si="2"/>
        <v>0.92</v>
      </c>
      <c r="G89">
        <f t="shared" si="3"/>
        <v>-8.3381608939051013E-2</v>
      </c>
    </row>
    <row r="90" spans="1:20" x14ac:dyDescent="0.25">
      <c r="A90">
        <v>0</v>
      </c>
      <c r="B90">
        <v>60</v>
      </c>
      <c r="C90">
        <v>16.66</v>
      </c>
      <c r="D90">
        <v>675</v>
      </c>
      <c r="E90">
        <v>0</v>
      </c>
      <c r="F90">
        <f t="shared" si="2"/>
        <v>0.80600000000000005</v>
      </c>
      <c r="G90">
        <f t="shared" si="3"/>
        <v>-1.6398971199188093</v>
      </c>
    </row>
    <row r="91" spans="1:20" x14ac:dyDescent="0.25">
      <c r="A91">
        <v>1</v>
      </c>
      <c r="B91">
        <v>57</v>
      </c>
      <c r="C91">
        <v>15.43</v>
      </c>
      <c r="D91">
        <v>670</v>
      </c>
      <c r="E91">
        <v>1</v>
      </c>
      <c r="F91">
        <f t="shared" si="2"/>
        <v>0.80600000000000005</v>
      </c>
      <c r="G91">
        <f t="shared" si="3"/>
        <v>-0.21567153647550871</v>
      </c>
    </row>
    <row r="92" spans="1:20" x14ac:dyDescent="0.25">
      <c r="A92">
        <v>1</v>
      </c>
      <c r="B92">
        <v>20.5</v>
      </c>
      <c r="C92">
        <v>17.68</v>
      </c>
      <c r="D92">
        <v>660</v>
      </c>
      <c r="E92">
        <v>1</v>
      </c>
      <c r="F92">
        <f t="shared" si="2"/>
        <v>0.72899999999999998</v>
      </c>
      <c r="G92">
        <f t="shared" si="3"/>
        <v>-0.31608154697347896</v>
      </c>
    </row>
    <row r="93" spans="1:20" x14ac:dyDescent="0.25">
      <c r="A93">
        <v>1</v>
      </c>
      <c r="B93">
        <v>84</v>
      </c>
      <c r="C93">
        <v>17.600000000000001</v>
      </c>
      <c r="D93">
        <v>690</v>
      </c>
      <c r="E93">
        <v>1</v>
      </c>
      <c r="F93">
        <f t="shared" si="2"/>
        <v>0.82099999999999995</v>
      </c>
      <c r="G93">
        <f t="shared" si="3"/>
        <v>-0.1972321695297089</v>
      </c>
    </row>
    <row r="94" spans="1:20" x14ac:dyDescent="0.25">
      <c r="A94">
        <v>1</v>
      </c>
      <c r="B94">
        <v>20.8</v>
      </c>
      <c r="C94">
        <v>34.159999999999997</v>
      </c>
      <c r="D94">
        <v>685</v>
      </c>
      <c r="E94">
        <v>1</v>
      </c>
      <c r="F94">
        <f t="shared" si="2"/>
        <v>0.54600000000000004</v>
      </c>
      <c r="G94">
        <f t="shared" si="3"/>
        <v>-0.60513630323723189</v>
      </c>
    </row>
    <row r="95" spans="1:20" x14ac:dyDescent="0.25">
      <c r="A95">
        <v>0</v>
      </c>
      <c r="B95">
        <v>104</v>
      </c>
      <c r="C95">
        <v>18.66</v>
      </c>
      <c r="D95">
        <v>700</v>
      </c>
      <c r="E95">
        <v>1</v>
      </c>
      <c r="F95">
        <f t="shared" si="2"/>
        <v>0.82099999999999995</v>
      </c>
      <c r="G95">
        <f t="shared" si="3"/>
        <v>-0.1972321695297089</v>
      </c>
    </row>
    <row r="96" spans="1:20" x14ac:dyDescent="0.25">
      <c r="A96">
        <v>0</v>
      </c>
      <c r="B96">
        <v>49</v>
      </c>
      <c r="C96">
        <v>22.7</v>
      </c>
      <c r="D96">
        <v>680</v>
      </c>
      <c r="E96">
        <v>1</v>
      </c>
      <c r="F96">
        <f t="shared" si="2"/>
        <v>0.66100000000000003</v>
      </c>
      <c r="G96">
        <f t="shared" si="3"/>
        <v>-0.41400143913045073</v>
      </c>
    </row>
    <row r="97" spans="1:7" x14ac:dyDescent="0.25">
      <c r="A97">
        <v>1</v>
      </c>
      <c r="B97">
        <v>125</v>
      </c>
      <c r="C97">
        <v>4.0999999999999996</v>
      </c>
      <c r="D97">
        <v>665</v>
      </c>
      <c r="E97">
        <v>1</v>
      </c>
      <c r="F97">
        <f t="shared" si="2"/>
        <v>0.878</v>
      </c>
      <c r="G97">
        <f t="shared" si="3"/>
        <v>-0.13010868534702039</v>
      </c>
    </row>
    <row r="98" spans="1:7" x14ac:dyDescent="0.25">
      <c r="A98">
        <v>1</v>
      </c>
      <c r="B98">
        <v>45</v>
      </c>
      <c r="C98">
        <v>17.25</v>
      </c>
      <c r="D98">
        <v>670</v>
      </c>
      <c r="E98">
        <v>1</v>
      </c>
      <c r="F98">
        <f t="shared" si="2"/>
        <v>0.80600000000000005</v>
      </c>
      <c r="G98">
        <f t="shared" si="3"/>
        <v>-0.21567153647550871</v>
      </c>
    </row>
    <row r="99" spans="1:7" x14ac:dyDescent="0.25">
      <c r="A99">
        <v>1</v>
      </c>
      <c r="B99">
        <v>137.5</v>
      </c>
      <c r="C99">
        <v>29.14</v>
      </c>
      <c r="D99">
        <v>730</v>
      </c>
      <c r="E99">
        <v>0</v>
      </c>
      <c r="F99">
        <f t="shared" si="2"/>
        <v>0.85499999999999998</v>
      </c>
      <c r="G99">
        <f t="shared" si="3"/>
        <v>-1.9310215365615626</v>
      </c>
    </row>
    <row r="100" spans="1:7" x14ac:dyDescent="0.25">
      <c r="A100">
        <v>1</v>
      </c>
      <c r="B100">
        <v>70</v>
      </c>
      <c r="C100">
        <v>38.92</v>
      </c>
      <c r="D100">
        <v>680</v>
      </c>
      <c r="E100">
        <v>1</v>
      </c>
      <c r="F100">
        <f t="shared" si="2"/>
        <v>0.54600000000000004</v>
      </c>
      <c r="G100">
        <f t="shared" si="3"/>
        <v>-0.60513630323723189</v>
      </c>
    </row>
    <row r="101" spans="1:7" x14ac:dyDescent="0.25">
      <c r="A101">
        <v>1</v>
      </c>
      <c r="B101">
        <v>115</v>
      </c>
      <c r="C101">
        <v>11.58</v>
      </c>
      <c r="D101">
        <v>685</v>
      </c>
      <c r="E101">
        <v>0</v>
      </c>
      <c r="F101">
        <f t="shared" si="2"/>
        <v>0.82099999999999995</v>
      </c>
      <c r="G101">
        <f t="shared" si="3"/>
        <v>-1.7203694731413819</v>
      </c>
    </row>
    <row r="102" spans="1:7" x14ac:dyDescent="0.25">
      <c r="A102">
        <v>1</v>
      </c>
      <c r="B102">
        <v>125</v>
      </c>
      <c r="C102">
        <v>16.39</v>
      </c>
      <c r="D102">
        <v>670</v>
      </c>
      <c r="E102">
        <v>1</v>
      </c>
      <c r="F102">
        <f t="shared" si="2"/>
        <v>0.82099999999999995</v>
      </c>
      <c r="G102">
        <f t="shared" si="3"/>
        <v>-0.1972321695297089</v>
      </c>
    </row>
    <row r="103" spans="1:7" x14ac:dyDescent="0.25">
      <c r="A103">
        <v>0</v>
      </c>
      <c r="B103">
        <v>49</v>
      </c>
      <c r="C103">
        <v>25.96</v>
      </c>
      <c r="D103">
        <v>680</v>
      </c>
      <c r="E103">
        <v>0</v>
      </c>
      <c r="F103">
        <f t="shared" si="2"/>
        <v>0.66100000000000003</v>
      </c>
      <c r="G103">
        <f t="shared" si="3"/>
        <v>-1.0817551716016869</v>
      </c>
    </row>
    <row r="104" spans="1:7" x14ac:dyDescent="0.25">
      <c r="A104">
        <v>1</v>
      </c>
      <c r="B104">
        <v>78</v>
      </c>
      <c r="C104">
        <v>17.829999999999998</v>
      </c>
      <c r="D104">
        <v>725</v>
      </c>
      <c r="E104">
        <v>1</v>
      </c>
      <c r="F104">
        <f t="shared" si="2"/>
        <v>0.92</v>
      </c>
      <c r="G104">
        <f t="shared" si="3"/>
        <v>-8.3381608939051013E-2</v>
      </c>
    </row>
    <row r="105" spans="1:7" x14ac:dyDescent="0.25">
      <c r="A105">
        <v>1</v>
      </c>
      <c r="B105">
        <v>60</v>
      </c>
      <c r="C105">
        <v>11.7</v>
      </c>
      <c r="D105">
        <v>665</v>
      </c>
      <c r="E105">
        <v>1</v>
      </c>
      <c r="F105">
        <f t="shared" si="2"/>
        <v>0.72899999999999998</v>
      </c>
      <c r="G105">
        <f t="shared" si="3"/>
        <v>-0.31608154697347896</v>
      </c>
    </row>
    <row r="106" spans="1:7" x14ac:dyDescent="0.25">
      <c r="A106">
        <v>1</v>
      </c>
      <c r="B106">
        <v>170</v>
      </c>
      <c r="C106">
        <v>13.77</v>
      </c>
      <c r="D106">
        <v>675</v>
      </c>
      <c r="E106">
        <v>0</v>
      </c>
      <c r="F106">
        <f t="shared" si="2"/>
        <v>0.82099999999999995</v>
      </c>
      <c r="G106">
        <f t="shared" si="3"/>
        <v>-1.7203694731413819</v>
      </c>
    </row>
    <row r="107" spans="1:7" x14ac:dyDescent="0.25">
      <c r="A107">
        <v>1</v>
      </c>
      <c r="B107">
        <v>20.34</v>
      </c>
      <c r="C107">
        <v>21.47</v>
      </c>
      <c r="D107">
        <v>670</v>
      </c>
      <c r="E107">
        <v>1</v>
      </c>
      <c r="F107">
        <f t="shared" si="2"/>
        <v>0.71699999999999997</v>
      </c>
      <c r="G107">
        <f t="shared" si="3"/>
        <v>-0.33267943838251673</v>
      </c>
    </row>
    <row r="108" spans="1:7" x14ac:dyDescent="0.25">
      <c r="A108">
        <v>0</v>
      </c>
      <c r="B108">
        <v>28.5</v>
      </c>
      <c r="C108">
        <v>4.34</v>
      </c>
      <c r="D108">
        <v>685</v>
      </c>
      <c r="E108">
        <v>1</v>
      </c>
      <c r="F108">
        <f t="shared" si="2"/>
        <v>0.80600000000000005</v>
      </c>
      <c r="G108">
        <f t="shared" si="3"/>
        <v>-0.21567153647550871</v>
      </c>
    </row>
    <row r="109" spans="1:7" x14ac:dyDescent="0.25">
      <c r="A109">
        <v>1</v>
      </c>
      <c r="B109">
        <v>137</v>
      </c>
      <c r="C109">
        <v>4.2</v>
      </c>
      <c r="D109">
        <v>675</v>
      </c>
      <c r="E109">
        <v>1</v>
      </c>
      <c r="F109">
        <f t="shared" si="2"/>
        <v>0.878</v>
      </c>
      <c r="G109">
        <f t="shared" si="3"/>
        <v>-0.13010868534702039</v>
      </c>
    </row>
    <row r="110" spans="1:7" x14ac:dyDescent="0.25">
      <c r="A110">
        <v>1</v>
      </c>
      <c r="B110">
        <v>45</v>
      </c>
      <c r="C110">
        <v>3.09</v>
      </c>
      <c r="D110">
        <v>680</v>
      </c>
      <c r="E110">
        <v>1</v>
      </c>
      <c r="F110">
        <f t="shared" si="2"/>
        <v>0.80600000000000005</v>
      </c>
      <c r="G110">
        <f t="shared" si="3"/>
        <v>-0.21567153647550871</v>
      </c>
    </row>
    <row r="111" spans="1:7" x14ac:dyDescent="0.25">
      <c r="A111">
        <v>1</v>
      </c>
      <c r="B111">
        <v>80</v>
      </c>
      <c r="C111">
        <v>16.61</v>
      </c>
      <c r="D111">
        <v>675</v>
      </c>
      <c r="E111">
        <v>1</v>
      </c>
      <c r="F111">
        <f t="shared" si="2"/>
        <v>0.82099999999999995</v>
      </c>
      <c r="G111">
        <f t="shared" si="3"/>
        <v>-0.1972321695297089</v>
      </c>
    </row>
    <row r="112" spans="1:7" x14ac:dyDescent="0.25">
      <c r="A112">
        <v>1</v>
      </c>
      <c r="B112">
        <v>92.5</v>
      </c>
      <c r="C112">
        <v>10.15</v>
      </c>
      <c r="D112">
        <v>745</v>
      </c>
      <c r="E112">
        <v>1</v>
      </c>
      <c r="F112">
        <f t="shared" si="2"/>
        <v>0.92</v>
      </c>
      <c r="G112">
        <f t="shared" si="3"/>
        <v>-8.3381608939051013E-2</v>
      </c>
    </row>
    <row r="113" spans="1:7" x14ac:dyDescent="0.25">
      <c r="A113">
        <v>1</v>
      </c>
      <c r="B113">
        <v>90</v>
      </c>
      <c r="C113">
        <v>22.89</v>
      </c>
      <c r="D113">
        <v>670</v>
      </c>
      <c r="E113">
        <v>1</v>
      </c>
      <c r="F113">
        <f t="shared" si="2"/>
        <v>0.71699999999999997</v>
      </c>
      <c r="G113">
        <f t="shared" si="3"/>
        <v>-0.33267943838251673</v>
      </c>
    </row>
    <row r="114" spans="1:7" x14ac:dyDescent="0.25">
      <c r="A114">
        <v>0</v>
      </c>
      <c r="B114">
        <v>33</v>
      </c>
      <c r="C114">
        <v>31.82</v>
      </c>
      <c r="D114">
        <v>665</v>
      </c>
      <c r="E114">
        <v>0</v>
      </c>
      <c r="F114">
        <f t="shared" si="2"/>
        <v>0.54600000000000004</v>
      </c>
      <c r="G114">
        <f t="shared" si="3"/>
        <v>-0.78965808094078915</v>
      </c>
    </row>
    <row r="115" spans="1:7" x14ac:dyDescent="0.25">
      <c r="A115">
        <v>1</v>
      </c>
      <c r="B115">
        <v>62</v>
      </c>
      <c r="C115">
        <v>13.8</v>
      </c>
      <c r="D115">
        <v>665</v>
      </c>
      <c r="E115">
        <v>1</v>
      </c>
      <c r="F115">
        <f t="shared" si="2"/>
        <v>0.82099999999999995</v>
      </c>
      <c r="G115">
        <f t="shared" si="3"/>
        <v>-0.1972321695297089</v>
      </c>
    </row>
    <row r="116" spans="1:7" x14ac:dyDescent="0.25">
      <c r="A116">
        <v>1</v>
      </c>
      <c r="B116">
        <v>59.517000000000003</v>
      </c>
      <c r="C116">
        <v>13.77</v>
      </c>
      <c r="D116">
        <v>665</v>
      </c>
      <c r="E116">
        <v>1</v>
      </c>
      <c r="F116">
        <f t="shared" si="2"/>
        <v>0.72899999999999998</v>
      </c>
      <c r="G116">
        <f t="shared" si="3"/>
        <v>-0.31608154697347896</v>
      </c>
    </row>
    <row r="117" spans="1:7" x14ac:dyDescent="0.25">
      <c r="A117">
        <v>1</v>
      </c>
      <c r="B117">
        <v>109</v>
      </c>
      <c r="C117">
        <v>12.8</v>
      </c>
      <c r="D117">
        <v>705</v>
      </c>
      <c r="E117">
        <v>1</v>
      </c>
      <c r="F117">
        <f t="shared" si="2"/>
        <v>0.82099999999999995</v>
      </c>
      <c r="G117">
        <f t="shared" si="3"/>
        <v>-0.1972321695297089</v>
      </c>
    </row>
    <row r="118" spans="1:7" x14ac:dyDescent="0.25">
      <c r="A118">
        <v>1</v>
      </c>
      <c r="B118">
        <v>70</v>
      </c>
      <c r="C118">
        <v>17.47</v>
      </c>
      <c r="D118">
        <v>680</v>
      </c>
      <c r="E118">
        <v>1</v>
      </c>
      <c r="F118">
        <f t="shared" si="2"/>
        <v>0.82099999999999995</v>
      </c>
      <c r="G118">
        <f t="shared" si="3"/>
        <v>-0.1972321695297089</v>
      </c>
    </row>
    <row r="119" spans="1:7" x14ac:dyDescent="0.25">
      <c r="A119">
        <v>1</v>
      </c>
      <c r="B119">
        <v>49.3</v>
      </c>
      <c r="C119">
        <v>23.32</v>
      </c>
      <c r="D119">
        <v>690</v>
      </c>
      <c r="E119">
        <v>1</v>
      </c>
      <c r="F119">
        <f t="shared" si="2"/>
        <v>0.79</v>
      </c>
      <c r="G119">
        <f t="shared" si="3"/>
        <v>-0.23572233352106983</v>
      </c>
    </row>
    <row r="120" spans="1:7" x14ac:dyDescent="0.25">
      <c r="A120">
        <v>1</v>
      </c>
      <c r="B120">
        <v>75</v>
      </c>
      <c r="C120">
        <v>21.04</v>
      </c>
      <c r="D120">
        <v>665</v>
      </c>
      <c r="E120">
        <v>0</v>
      </c>
      <c r="F120">
        <f t="shared" si="2"/>
        <v>0.71699999999999997</v>
      </c>
      <c r="G120">
        <f t="shared" si="3"/>
        <v>-1.2623083813388993</v>
      </c>
    </row>
    <row r="121" spans="1:7" x14ac:dyDescent="0.25">
      <c r="A121">
        <v>1</v>
      </c>
      <c r="B121">
        <v>110</v>
      </c>
      <c r="C121">
        <v>13.14</v>
      </c>
      <c r="D121">
        <v>810</v>
      </c>
      <c r="E121">
        <v>1</v>
      </c>
      <c r="F121">
        <f t="shared" si="2"/>
        <v>0.92</v>
      </c>
      <c r="G121">
        <f t="shared" si="3"/>
        <v>-8.3381608939051013E-2</v>
      </c>
    </row>
    <row r="122" spans="1:7" x14ac:dyDescent="0.25">
      <c r="A122">
        <v>1</v>
      </c>
      <c r="B122">
        <v>195</v>
      </c>
      <c r="C122">
        <v>16.18</v>
      </c>
      <c r="D122">
        <v>720</v>
      </c>
      <c r="E122">
        <v>1</v>
      </c>
      <c r="F122">
        <f t="shared" si="2"/>
        <v>0.82099999999999995</v>
      </c>
      <c r="G122">
        <f t="shared" si="3"/>
        <v>-0.1972321695297089</v>
      </c>
    </row>
    <row r="123" spans="1:7" x14ac:dyDescent="0.25">
      <c r="A123">
        <v>1</v>
      </c>
      <c r="B123">
        <v>85</v>
      </c>
      <c r="C123">
        <v>12.45</v>
      </c>
      <c r="D123">
        <v>720</v>
      </c>
      <c r="E123">
        <v>0</v>
      </c>
      <c r="F123">
        <f t="shared" si="2"/>
        <v>0.82099999999999995</v>
      </c>
      <c r="G123">
        <f t="shared" si="3"/>
        <v>-1.7203694731413819</v>
      </c>
    </row>
    <row r="124" spans="1:7" x14ac:dyDescent="0.25">
      <c r="A124">
        <v>1</v>
      </c>
      <c r="B124">
        <v>34</v>
      </c>
      <c r="C124">
        <v>28.8</v>
      </c>
      <c r="D124">
        <v>665</v>
      </c>
      <c r="E124">
        <v>1</v>
      </c>
      <c r="F124">
        <f t="shared" si="2"/>
        <v>0.71699999999999997</v>
      </c>
      <c r="G124">
        <f t="shared" si="3"/>
        <v>-0.33267943838251673</v>
      </c>
    </row>
    <row r="125" spans="1:7" x14ac:dyDescent="0.25">
      <c r="A125">
        <v>1</v>
      </c>
      <c r="B125">
        <v>33.020000000000003</v>
      </c>
      <c r="C125">
        <v>23.31</v>
      </c>
      <c r="D125">
        <v>720</v>
      </c>
      <c r="E125">
        <v>1</v>
      </c>
      <c r="F125">
        <f t="shared" si="2"/>
        <v>0.79</v>
      </c>
      <c r="G125">
        <f t="shared" si="3"/>
        <v>-0.23572233352106983</v>
      </c>
    </row>
    <row r="126" spans="1:7" x14ac:dyDescent="0.25">
      <c r="A126">
        <v>0</v>
      </c>
      <c r="B126">
        <v>58</v>
      </c>
      <c r="C126">
        <v>6.7</v>
      </c>
      <c r="D126">
        <v>735</v>
      </c>
      <c r="E126">
        <v>1</v>
      </c>
      <c r="F126">
        <f t="shared" si="2"/>
        <v>0.92</v>
      </c>
      <c r="G126">
        <f t="shared" si="3"/>
        <v>-8.3381608939051013E-2</v>
      </c>
    </row>
    <row r="127" spans="1:7" x14ac:dyDescent="0.25">
      <c r="A127">
        <v>0</v>
      </c>
      <c r="B127">
        <v>56</v>
      </c>
      <c r="C127">
        <v>15</v>
      </c>
      <c r="D127">
        <v>770</v>
      </c>
      <c r="E127">
        <v>1</v>
      </c>
      <c r="F127">
        <f t="shared" si="2"/>
        <v>0.92</v>
      </c>
      <c r="G127">
        <f t="shared" si="3"/>
        <v>-8.3381608939051013E-2</v>
      </c>
    </row>
    <row r="128" spans="1:7" x14ac:dyDescent="0.25">
      <c r="A128">
        <v>0</v>
      </c>
      <c r="B128">
        <v>42</v>
      </c>
      <c r="C128">
        <v>12.37</v>
      </c>
      <c r="D128">
        <v>675</v>
      </c>
      <c r="E128">
        <v>0</v>
      </c>
      <c r="F128">
        <f t="shared" si="2"/>
        <v>0.80600000000000005</v>
      </c>
      <c r="G128">
        <f t="shared" si="3"/>
        <v>-1.6398971199188093</v>
      </c>
    </row>
    <row r="129" spans="1:7" x14ac:dyDescent="0.25">
      <c r="A129">
        <v>0</v>
      </c>
      <c r="B129">
        <v>64</v>
      </c>
      <c r="C129">
        <v>18.47</v>
      </c>
      <c r="D129">
        <v>735</v>
      </c>
      <c r="E129">
        <v>1</v>
      </c>
      <c r="F129">
        <f t="shared" si="2"/>
        <v>0.92</v>
      </c>
      <c r="G129">
        <f t="shared" si="3"/>
        <v>-8.3381608939051013E-2</v>
      </c>
    </row>
    <row r="130" spans="1:7" x14ac:dyDescent="0.25">
      <c r="A130">
        <v>1</v>
      </c>
      <c r="B130">
        <v>103</v>
      </c>
      <c r="C130">
        <v>12.68</v>
      </c>
      <c r="D130">
        <v>755</v>
      </c>
      <c r="E130">
        <v>1</v>
      </c>
      <c r="F130">
        <f t="shared" si="2"/>
        <v>0.92</v>
      </c>
      <c r="G130">
        <f t="shared" si="3"/>
        <v>-8.3381608939051013E-2</v>
      </c>
    </row>
    <row r="131" spans="1:7" x14ac:dyDescent="0.25">
      <c r="A131">
        <v>1</v>
      </c>
      <c r="B131">
        <v>187</v>
      </c>
      <c r="C131">
        <v>11.13</v>
      </c>
      <c r="D131">
        <v>765</v>
      </c>
      <c r="E131">
        <v>1</v>
      </c>
      <c r="F131">
        <f t="shared" si="2"/>
        <v>0.92</v>
      </c>
      <c r="G131">
        <f t="shared" si="3"/>
        <v>-8.3381608939051013E-2</v>
      </c>
    </row>
    <row r="132" spans="1:7" x14ac:dyDescent="0.25">
      <c r="A132">
        <v>1</v>
      </c>
      <c r="B132">
        <v>65</v>
      </c>
      <c r="C132">
        <v>30.25</v>
      </c>
      <c r="D132">
        <v>705</v>
      </c>
      <c r="E132">
        <v>1</v>
      </c>
      <c r="F132">
        <f t="shared" si="2"/>
        <v>0.69299999999999995</v>
      </c>
      <c r="G132">
        <f t="shared" si="3"/>
        <v>-0.3667252797922339</v>
      </c>
    </row>
    <row r="133" spans="1:7" x14ac:dyDescent="0.25">
      <c r="A133">
        <v>0</v>
      </c>
      <c r="B133">
        <v>150</v>
      </c>
      <c r="C133">
        <v>9.91</v>
      </c>
      <c r="D133">
        <v>660</v>
      </c>
      <c r="E133">
        <v>0</v>
      </c>
      <c r="F133">
        <f t="shared" ref="F133:F196" si="4">IF(C133&lt;=19.85,IF(D133&lt;=722.5,IF(B133&lt;=60.41,IF(D133&lt;=667.5,0.729,0.806),IF(C133&lt;=9.905,0.878,0.821)),0.92),IF(D133&lt;=687.5,IF(C133&lt;=31.375,IF(A133&lt;=0.5,0.661,0.717),0.546),IF(D133&lt;=727.5,IF(C133&lt;=29.88,0.79,0.693),0.855)))</f>
        <v>0.82099999999999995</v>
      </c>
      <c r="G133">
        <f t="shared" si="3"/>
        <v>-1.7203694731413819</v>
      </c>
    </row>
    <row r="134" spans="1:7" x14ac:dyDescent="0.25">
      <c r="A134">
        <v>1</v>
      </c>
      <c r="B134">
        <v>38</v>
      </c>
      <c r="C134">
        <v>24.86</v>
      </c>
      <c r="D134">
        <v>690</v>
      </c>
      <c r="E134">
        <v>1</v>
      </c>
      <c r="F134">
        <f t="shared" si="4"/>
        <v>0.79</v>
      </c>
      <c r="G134">
        <f t="shared" ref="G134:G197" si="5">IF(E134=1,LN(F134),LN(1-F134))</f>
        <v>-0.23572233352106983</v>
      </c>
    </row>
    <row r="135" spans="1:7" x14ac:dyDescent="0.25">
      <c r="A135">
        <v>1</v>
      </c>
      <c r="B135">
        <v>20.5824</v>
      </c>
      <c r="C135">
        <v>10.96</v>
      </c>
      <c r="D135">
        <v>685</v>
      </c>
      <c r="E135">
        <v>1</v>
      </c>
      <c r="F135">
        <f t="shared" si="4"/>
        <v>0.80600000000000005</v>
      </c>
      <c r="G135">
        <f t="shared" si="5"/>
        <v>-0.21567153647550871</v>
      </c>
    </row>
    <row r="136" spans="1:7" x14ac:dyDescent="0.25">
      <c r="A136">
        <v>1</v>
      </c>
      <c r="B136">
        <v>65</v>
      </c>
      <c r="C136">
        <v>15.12</v>
      </c>
      <c r="D136">
        <v>670</v>
      </c>
      <c r="E136">
        <v>1</v>
      </c>
      <c r="F136">
        <f t="shared" si="4"/>
        <v>0.82099999999999995</v>
      </c>
      <c r="G136">
        <f t="shared" si="5"/>
        <v>-0.1972321695297089</v>
      </c>
    </row>
    <row r="137" spans="1:7" x14ac:dyDescent="0.25">
      <c r="A137">
        <v>0</v>
      </c>
      <c r="B137">
        <v>40</v>
      </c>
      <c r="C137">
        <v>24.36</v>
      </c>
      <c r="D137">
        <v>675</v>
      </c>
      <c r="E137">
        <v>1</v>
      </c>
      <c r="F137">
        <f t="shared" si="4"/>
        <v>0.66100000000000003</v>
      </c>
      <c r="G137">
        <f t="shared" si="5"/>
        <v>-0.41400143913045073</v>
      </c>
    </row>
    <row r="138" spans="1:7" x14ac:dyDescent="0.25">
      <c r="A138">
        <v>1</v>
      </c>
      <c r="B138">
        <v>99.4</v>
      </c>
      <c r="C138">
        <v>26.14</v>
      </c>
      <c r="D138">
        <v>740</v>
      </c>
      <c r="E138">
        <v>1</v>
      </c>
      <c r="F138">
        <f t="shared" si="4"/>
        <v>0.85499999999999998</v>
      </c>
      <c r="G138">
        <f t="shared" si="5"/>
        <v>-0.15665381004537685</v>
      </c>
    </row>
    <row r="139" spans="1:7" x14ac:dyDescent="0.25">
      <c r="A139">
        <v>0</v>
      </c>
      <c r="B139">
        <v>150</v>
      </c>
      <c r="C139">
        <v>7.94</v>
      </c>
      <c r="D139">
        <v>675</v>
      </c>
      <c r="E139">
        <v>1</v>
      </c>
      <c r="F139">
        <f t="shared" si="4"/>
        <v>0.878</v>
      </c>
      <c r="G139">
        <f t="shared" si="5"/>
        <v>-0.13010868534702039</v>
      </c>
    </row>
    <row r="140" spans="1:7" x14ac:dyDescent="0.25">
      <c r="A140">
        <v>1</v>
      </c>
      <c r="B140">
        <v>62</v>
      </c>
      <c r="C140">
        <v>19.350000000000001</v>
      </c>
      <c r="D140">
        <v>685</v>
      </c>
      <c r="E140">
        <v>1</v>
      </c>
      <c r="F140">
        <f t="shared" si="4"/>
        <v>0.82099999999999995</v>
      </c>
      <c r="G140">
        <f t="shared" si="5"/>
        <v>-0.1972321695297089</v>
      </c>
    </row>
    <row r="141" spans="1:7" x14ac:dyDescent="0.25">
      <c r="A141">
        <v>1</v>
      </c>
      <c r="B141">
        <v>95</v>
      </c>
      <c r="C141">
        <v>16.71</v>
      </c>
      <c r="D141">
        <v>695</v>
      </c>
      <c r="E141">
        <v>1</v>
      </c>
      <c r="F141">
        <f t="shared" si="4"/>
        <v>0.82099999999999995</v>
      </c>
      <c r="G141">
        <f t="shared" si="5"/>
        <v>-0.1972321695297089</v>
      </c>
    </row>
    <row r="142" spans="1:7" x14ac:dyDescent="0.25">
      <c r="A142">
        <v>0</v>
      </c>
      <c r="B142">
        <v>50</v>
      </c>
      <c r="C142">
        <v>17.86</v>
      </c>
      <c r="D142">
        <v>680</v>
      </c>
      <c r="E142">
        <v>1</v>
      </c>
      <c r="F142">
        <f t="shared" si="4"/>
        <v>0.80600000000000005</v>
      </c>
      <c r="G142">
        <f t="shared" si="5"/>
        <v>-0.21567153647550871</v>
      </c>
    </row>
    <row r="143" spans="1:7" x14ac:dyDescent="0.25">
      <c r="A143">
        <v>1</v>
      </c>
      <c r="B143">
        <v>62</v>
      </c>
      <c r="C143">
        <v>24.54</v>
      </c>
      <c r="D143">
        <v>695</v>
      </c>
      <c r="E143">
        <v>1</v>
      </c>
      <c r="F143">
        <f t="shared" si="4"/>
        <v>0.79</v>
      </c>
      <c r="G143">
        <f t="shared" si="5"/>
        <v>-0.23572233352106983</v>
      </c>
    </row>
    <row r="144" spans="1:7" x14ac:dyDescent="0.25">
      <c r="A144">
        <v>1</v>
      </c>
      <c r="B144">
        <v>50</v>
      </c>
      <c r="C144">
        <v>9.4600000000000009</v>
      </c>
      <c r="D144">
        <v>685</v>
      </c>
      <c r="E144">
        <v>1</v>
      </c>
      <c r="F144">
        <f t="shared" si="4"/>
        <v>0.80600000000000005</v>
      </c>
      <c r="G144">
        <f t="shared" si="5"/>
        <v>-0.21567153647550871</v>
      </c>
    </row>
    <row r="145" spans="1:7" x14ac:dyDescent="0.25">
      <c r="A145">
        <v>1</v>
      </c>
      <c r="B145">
        <v>100</v>
      </c>
      <c r="C145">
        <v>13.86</v>
      </c>
      <c r="D145">
        <v>705</v>
      </c>
      <c r="E145">
        <v>0</v>
      </c>
      <c r="F145">
        <f t="shared" si="4"/>
        <v>0.82099999999999995</v>
      </c>
      <c r="G145">
        <f t="shared" si="5"/>
        <v>-1.7203694731413819</v>
      </c>
    </row>
    <row r="146" spans="1:7" x14ac:dyDescent="0.25">
      <c r="A146">
        <v>0</v>
      </c>
      <c r="B146">
        <v>27</v>
      </c>
      <c r="C146">
        <v>26.89</v>
      </c>
      <c r="D146">
        <v>685</v>
      </c>
      <c r="E146">
        <v>1</v>
      </c>
      <c r="F146">
        <f t="shared" si="4"/>
        <v>0.66100000000000003</v>
      </c>
      <c r="G146">
        <f t="shared" si="5"/>
        <v>-0.41400143913045073</v>
      </c>
    </row>
    <row r="147" spans="1:7" x14ac:dyDescent="0.25">
      <c r="A147">
        <v>1</v>
      </c>
      <c r="B147">
        <v>55</v>
      </c>
      <c r="C147">
        <v>17.43</v>
      </c>
      <c r="D147">
        <v>675</v>
      </c>
      <c r="E147">
        <v>1</v>
      </c>
      <c r="F147">
        <f t="shared" si="4"/>
        <v>0.80600000000000005</v>
      </c>
      <c r="G147">
        <f t="shared" si="5"/>
        <v>-0.21567153647550871</v>
      </c>
    </row>
    <row r="148" spans="1:7" x14ac:dyDescent="0.25">
      <c r="A148">
        <v>1</v>
      </c>
      <c r="B148">
        <v>27</v>
      </c>
      <c r="C148">
        <v>29.07</v>
      </c>
      <c r="D148">
        <v>670</v>
      </c>
      <c r="E148">
        <v>1</v>
      </c>
      <c r="F148">
        <f t="shared" si="4"/>
        <v>0.71699999999999997</v>
      </c>
      <c r="G148">
        <f t="shared" si="5"/>
        <v>-0.33267943838251673</v>
      </c>
    </row>
    <row r="149" spans="1:7" x14ac:dyDescent="0.25">
      <c r="A149">
        <v>1</v>
      </c>
      <c r="B149">
        <v>92</v>
      </c>
      <c r="C149">
        <v>15.01</v>
      </c>
      <c r="D149">
        <v>675</v>
      </c>
      <c r="E149">
        <v>0</v>
      </c>
      <c r="F149">
        <f t="shared" si="4"/>
        <v>0.82099999999999995</v>
      </c>
      <c r="G149">
        <f t="shared" si="5"/>
        <v>-1.7203694731413819</v>
      </c>
    </row>
    <row r="150" spans="1:7" x14ac:dyDescent="0.25">
      <c r="A150">
        <v>1</v>
      </c>
      <c r="B150">
        <v>63</v>
      </c>
      <c r="C150">
        <v>29.24</v>
      </c>
      <c r="D150">
        <v>715</v>
      </c>
      <c r="E150">
        <v>1</v>
      </c>
      <c r="F150">
        <f t="shared" si="4"/>
        <v>0.79</v>
      </c>
      <c r="G150">
        <f t="shared" si="5"/>
        <v>-0.23572233352106983</v>
      </c>
    </row>
    <row r="151" spans="1:7" x14ac:dyDescent="0.25">
      <c r="A151">
        <v>0</v>
      </c>
      <c r="B151">
        <v>37</v>
      </c>
      <c r="C151">
        <v>17.13</v>
      </c>
      <c r="D151">
        <v>690</v>
      </c>
      <c r="E151">
        <v>1</v>
      </c>
      <c r="F151">
        <f t="shared" si="4"/>
        <v>0.80600000000000005</v>
      </c>
      <c r="G151">
        <f t="shared" si="5"/>
        <v>-0.21567153647550871</v>
      </c>
    </row>
    <row r="152" spans="1:7" x14ac:dyDescent="0.25">
      <c r="A152">
        <v>1</v>
      </c>
      <c r="B152">
        <v>50</v>
      </c>
      <c r="C152">
        <v>21.88</v>
      </c>
      <c r="D152">
        <v>685</v>
      </c>
      <c r="E152">
        <v>1</v>
      </c>
      <c r="F152">
        <f t="shared" si="4"/>
        <v>0.71699999999999997</v>
      </c>
      <c r="G152">
        <f t="shared" si="5"/>
        <v>-0.33267943838251673</v>
      </c>
    </row>
    <row r="153" spans="1:7" x14ac:dyDescent="0.25">
      <c r="A153">
        <v>0</v>
      </c>
      <c r="B153">
        <v>70</v>
      </c>
      <c r="C153">
        <v>6.34</v>
      </c>
      <c r="D153">
        <v>685</v>
      </c>
      <c r="E153">
        <v>1</v>
      </c>
      <c r="F153">
        <f t="shared" si="4"/>
        <v>0.878</v>
      </c>
      <c r="G153">
        <f t="shared" si="5"/>
        <v>-0.13010868534702039</v>
      </c>
    </row>
    <row r="154" spans="1:7" x14ac:dyDescent="0.25">
      <c r="A154">
        <v>1</v>
      </c>
      <c r="B154">
        <v>81</v>
      </c>
      <c r="C154">
        <v>23.15</v>
      </c>
      <c r="D154">
        <v>675</v>
      </c>
      <c r="E154">
        <v>1</v>
      </c>
      <c r="F154">
        <f t="shared" si="4"/>
        <v>0.71699999999999997</v>
      </c>
      <c r="G154">
        <f t="shared" si="5"/>
        <v>-0.33267943838251673</v>
      </c>
    </row>
    <row r="155" spans="1:7" x14ac:dyDescent="0.25">
      <c r="A155">
        <v>0</v>
      </c>
      <c r="B155">
        <v>57.472000000000001</v>
      </c>
      <c r="C155">
        <v>10.15</v>
      </c>
      <c r="D155">
        <v>670</v>
      </c>
      <c r="E155">
        <v>1</v>
      </c>
      <c r="F155">
        <f t="shared" si="4"/>
        <v>0.80600000000000005</v>
      </c>
      <c r="G155">
        <f t="shared" si="5"/>
        <v>-0.21567153647550871</v>
      </c>
    </row>
    <row r="156" spans="1:7" x14ac:dyDescent="0.25">
      <c r="A156">
        <v>1</v>
      </c>
      <c r="B156">
        <v>120</v>
      </c>
      <c r="C156">
        <v>17.489999999999998</v>
      </c>
      <c r="D156">
        <v>715</v>
      </c>
      <c r="E156">
        <v>1</v>
      </c>
      <c r="F156">
        <f t="shared" si="4"/>
        <v>0.82099999999999995</v>
      </c>
      <c r="G156">
        <f t="shared" si="5"/>
        <v>-0.1972321695297089</v>
      </c>
    </row>
    <row r="157" spans="1:7" x14ac:dyDescent="0.25">
      <c r="A157">
        <v>0</v>
      </c>
      <c r="B157">
        <v>75</v>
      </c>
      <c r="C157">
        <v>9.9600000000000009</v>
      </c>
      <c r="D157">
        <v>680</v>
      </c>
      <c r="E157">
        <v>1</v>
      </c>
      <c r="F157">
        <f t="shared" si="4"/>
        <v>0.82099999999999995</v>
      </c>
      <c r="G157">
        <f t="shared" si="5"/>
        <v>-0.1972321695297089</v>
      </c>
    </row>
    <row r="158" spans="1:7" x14ac:dyDescent="0.25">
      <c r="A158">
        <v>0</v>
      </c>
      <c r="B158">
        <v>67</v>
      </c>
      <c r="C158">
        <v>26.92</v>
      </c>
      <c r="D158">
        <v>680</v>
      </c>
      <c r="E158">
        <v>0</v>
      </c>
      <c r="F158">
        <f t="shared" si="4"/>
        <v>0.66100000000000003</v>
      </c>
      <c r="G158">
        <f t="shared" si="5"/>
        <v>-1.0817551716016869</v>
      </c>
    </row>
    <row r="159" spans="1:7" x14ac:dyDescent="0.25">
      <c r="A159">
        <v>1</v>
      </c>
      <c r="B159">
        <v>90</v>
      </c>
      <c r="C159">
        <v>21.97</v>
      </c>
      <c r="D159">
        <v>685</v>
      </c>
      <c r="E159">
        <v>1</v>
      </c>
      <c r="F159">
        <f t="shared" si="4"/>
        <v>0.71699999999999997</v>
      </c>
      <c r="G159">
        <f t="shared" si="5"/>
        <v>-0.33267943838251673</v>
      </c>
    </row>
    <row r="160" spans="1:7" x14ac:dyDescent="0.25">
      <c r="A160">
        <v>1</v>
      </c>
      <c r="B160">
        <v>90</v>
      </c>
      <c r="C160">
        <v>13.56</v>
      </c>
      <c r="D160">
        <v>675</v>
      </c>
      <c r="E160">
        <v>1</v>
      </c>
      <c r="F160">
        <f t="shared" si="4"/>
        <v>0.82099999999999995</v>
      </c>
      <c r="G160">
        <f t="shared" si="5"/>
        <v>-0.1972321695297089</v>
      </c>
    </row>
    <row r="161" spans="1:7" x14ac:dyDescent="0.25">
      <c r="A161">
        <v>0</v>
      </c>
      <c r="B161">
        <v>68</v>
      </c>
      <c r="C161">
        <v>23.63</v>
      </c>
      <c r="D161">
        <v>670</v>
      </c>
      <c r="E161">
        <v>0</v>
      </c>
      <c r="F161">
        <f t="shared" si="4"/>
        <v>0.66100000000000003</v>
      </c>
      <c r="G161">
        <f t="shared" si="5"/>
        <v>-1.0817551716016869</v>
      </c>
    </row>
    <row r="162" spans="1:7" x14ac:dyDescent="0.25">
      <c r="A162">
        <v>1</v>
      </c>
      <c r="B162">
        <v>60</v>
      </c>
      <c r="C162">
        <v>9.68</v>
      </c>
      <c r="D162">
        <v>675</v>
      </c>
      <c r="E162">
        <v>1</v>
      </c>
      <c r="F162">
        <f t="shared" si="4"/>
        <v>0.80600000000000005</v>
      </c>
      <c r="G162">
        <f t="shared" si="5"/>
        <v>-0.21567153647550871</v>
      </c>
    </row>
    <row r="163" spans="1:7" x14ac:dyDescent="0.25">
      <c r="A163">
        <v>1</v>
      </c>
      <c r="B163">
        <v>31</v>
      </c>
      <c r="C163">
        <v>11.65</v>
      </c>
      <c r="D163">
        <v>685</v>
      </c>
      <c r="E163">
        <v>0</v>
      </c>
      <c r="F163">
        <f t="shared" si="4"/>
        <v>0.80600000000000005</v>
      </c>
      <c r="G163">
        <f t="shared" si="5"/>
        <v>-1.6398971199188093</v>
      </c>
    </row>
    <row r="164" spans="1:7" x14ac:dyDescent="0.25">
      <c r="A164">
        <v>0</v>
      </c>
      <c r="B164">
        <v>120</v>
      </c>
      <c r="C164">
        <v>17</v>
      </c>
      <c r="D164">
        <v>660</v>
      </c>
      <c r="E164">
        <v>1</v>
      </c>
      <c r="F164">
        <f t="shared" si="4"/>
        <v>0.82099999999999995</v>
      </c>
      <c r="G164">
        <f t="shared" si="5"/>
        <v>-0.1972321695297089</v>
      </c>
    </row>
    <row r="165" spans="1:7" x14ac:dyDescent="0.25">
      <c r="A165">
        <v>0</v>
      </c>
      <c r="B165">
        <v>140</v>
      </c>
      <c r="C165">
        <v>13.39</v>
      </c>
      <c r="D165">
        <v>670</v>
      </c>
      <c r="E165">
        <v>0</v>
      </c>
      <c r="F165">
        <f t="shared" si="4"/>
        <v>0.82099999999999995</v>
      </c>
      <c r="G165">
        <f t="shared" si="5"/>
        <v>-1.7203694731413819</v>
      </c>
    </row>
    <row r="166" spans="1:7" x14ac:dyDescent="0.25">
      <c r="A166">
        <v>1</v>
      </c>
      <c r="B166">
        <v>34.56</v>
      </c>
      <c r="C166">
        <v>21.7</v>
      </c>
      <c r="D166">
        <v>665</v>
      </c>
      <c r="E166">
        <v>1</v>
      </c>
      <c r="F166">
        <f t="shared" si="4"/>
        <v>0.71699999999999997</v>
      </c>
      <c r="G166">
        <f t="shared" si="5"/>
        <v>-0.33267943838251673</v>
      </c>
    </row>
    <row r="167" spans="1:7" x14ac:dyDescent="0.25">
      <c r="A167">
        <v>1</v>
      </c>
      <c r="B167">
        <v>52</v>
      </c>
      <c r="C167">
        <v>23.1</v>
      </c>
      <c r="D167">
        <v>680</v>
      </c>
      <c r="E167">
        <v>0</v>
      </c>
      <c r="F167">
        <f t="shared" si="4"/>
        <v>0.71699999999999997</v>
      </c>
      <c r="G167">
        <f t="shared" si="5"/>
        <v>-1.2623083813388993</v>
      </c>
    </row>
    <row r="168" spans="1:7" x14ac:dyDescent="0.25">
      <c r="A168">
        <v>1</v>
      </c>
      <c r="B168">
        <v>64</v>
      </c>
      <c r="C168">
        <v>26.48</v>
      </c>
      <c r="D168">
        <v>690</v>
      </c>
      <c r="E168">
        <v>1</v>
      </c>
      <c r="F168">
        <f t="shared" si="4"/>
        <v>0.79</v>
      </c>
      <c r="G168">
        <f t="shared" si="5"/>
        <v>-0.23572233352106983</v>
      </c>
    </row>
    <row r="169" spans="1:7" x14ac:dyDescent="0.25">
      <c r="A169">
        <v>1</v>
      </c>
      <c r="B169">
        <v>62.795999999999999</v>
      </c>
      <c r="C169">
        <v>22.07</v>
      </c>
      <c r="D169">
        <v>665</v>
      </c>
      <c r="E169">
        <v>1</v>
      </c>
      <c r="F169">
        <f t="shared" si="4"/>
        <v>0.71699999999999997</v>
      </c>
      <c r="G169">
        <f t="shared" si="5"/>
        <v>-0.33267943838251673</v>
      </c>
    </row>
    <row r="170" spans="1:7" x14ac:dyDescent="0.25">
      <c r="A170">
        <v>1</v>
      </c>
      <c r="B170">
        <v>35</v>
      </c>
      <c r="C170">
        <v>28.6</v>
      </c>
      <c r="D170">
        <v>770</v>
      </c>
      <c r="E170">
        <v>1</v>
      </c>
      <c r="F170">
        <f t="shared" si="4"/>
        <v>0.85499999999999998</v>
      </c>
      <c r="G170">
        <f t="shared" si="5"/>
        <v>-0.15665381004537685</v>
      </c>
    </row>
    <row r="171" spans="1:7" x14ac:dyDescent="0.25">
      <c r="A171">
        <v>0</v>
      </c>
      <c r="B171">
        <v>38</v>
      </c>
      <c r="C171">
        <v>13.11</v>
      </c>
      <c r="D171">
        <v>675</v>
      </c>
      <c r="E171">
        <v>1</v>
      </c>
      <c r="F171">
        <f t="shared" si="4"/>
        <v>0.80600000000000005</v>
      </c>
      <c r="G171">
        <f t="shared" si="5"/>
        <v>-0.21567153647550871</v>
      </c>
    </row>
    <row r="172" spans="1:7" x14ac:dyDescent="0.25">
      <c r="A172">
        <v>0</v>
      </c>
      <c r="B172">
        <v>145</v>
      </c>
      <c r="C172">
        <v>18.38</v>
      </c>
      <c r="D172">
        <v>680</v>
      </c>
      <c r="E172">
        <v>1</v>
      </c>
      <c r="F172">
        <f t="shared" si="4"/>
        <v>0.82099999999999995</v>
      </c>
      <c r="G172">
        <f t="shared" si="5"/>
        <v>-0.1972321695297089</v>
      </c>
    </row>
    <row r="173" spans="1:7" x14ac:dyDescent="0.25">
      <c r="A173">
        <v>0</v>
      </c>
      <c r="B173">
        <v>85</v>
      </c>
      <c r="C173">
        <v>14.91</v>
      </c>
      <c r="D173">
        <v>715</v>
      </c>
      <c r="E173">
        <v>1</v>
      </c>
      <c r="F173">
        <f t="shared" si="4"/>
        <v>0.82099999999999995</v>
      </c>
      <c r="G173">
        <f t="shared" si="5"/>
        <v>-0.1972321695297089</v>
      </c>
    </row>
    <row r="174" spans="1:7" x14ac:dyDescent="0.25">
      <c r="A174">
        <v>0</v>
      </c>
      <c r="B174">
        <v>74</v>
      </c>
      <c r="C174">
        <v>15.68</v>
      </c>
      <c r="D174">
        <v>670</v>
      </c>
      <c r="E174">
        <v>1</v>
      </c>
      <c r="F174">
        <f t="shared" si="4"/>
        <v>0.82099999999999995</v>
      </c>
      <c r="G174">
        <f t="shared" si="5"/>
        <v>-0.1972321695297089</v>
      </c>
    </row>
    <row r="175" spans="1:7" x14ac:dyDescent="0.25">
      <c r="A175">
        <v>1</v>
      </c>
      <c r="B175">
        <v>34.6</v>
      </c>
      <c r="C175">
        <v>12.97</v>
      </c>
      <c r="D175">
        <v>760</v>
      </c>
      <c r="E175">
        <v>1</v>
      </c>
      <c r="F175">
        <f t="shared" si="4"/>
        <v>0.92</v>
      </c>
      <c r="G175">
        <f t="shared" si="5"/>
        <v>-8.3381608939051013E-2</v>
      </c>
    </row>
    <row r="176" spans="1:7" x14ac:dyDescent="0.25">
      <c r="A176">
        <v>0</v>
      </c>
      <c r="B176">
        <v>60</v>
      </c>
      <c r="C176">
        <v>9.57</v>
      </c>
      <c r="D176">
        <v>770</v>
      </c>
      <c r="E176">
        <v>1</v>
      </c>
      <c r="F176">
        <f t="shared" si="4"/>
        <v>0.92</v>
      </c>
      <c r="G176">
        <f t="shared" si="5"/>
        <v>-8.3381608939051013E-2</v>
      </c>
    </row>
    <row r="177" spans="1:7" x14ac:dyDescent="0.25">
      <c r="A177">
        <v>1</v>
      </c>
      <c r="B177">
        <v>200</v>
      </c>
      <c r="C177">
        <v>26.35</v>
      </c>
      <c r="D177">
        <v>660</v>
      </c>
      <c r="E177">
        <v>1</v>
      </c>
      <c r="F177">
        <f t="shared" si="4"/>
        <v>0.71699999999999997</v>
      </c>
      <c r="G177">
        <f t="shared" si="5"/>
        <v>-0.33267943838251673</v>
      </c>
    </row>
    <row r="178" spans="1:7" x14ac:dyDescent="0.25">
      <c r="A178">
        <v>1</v>
      </c>
      <c r="B178">
        <v>70</v>
      </c>
      <c r="C178">
        <v>25</v>
      </c>
      <c r="D178">
        <v>685</v>
      </c>
      <c r="E178">
        <v>0</v>
      </c>
      <c r="F178">
        <f t="shared" si="4"/>
        <v>0.71699999999999997</v>
      </c>
      <c r="G178">
        <f t="shared" si="5"/>
        <v>-1.2623083813388993</v>
      </c>
    </row>
    <row r="179" spans="1:7" x14ac:dyDescent="0.25">
      <c r="A179">
        <v>0</v>
      </c>
      <c r="B179">
        <v>96</v>
      </c>
      <c r="C179">
        <v>17.61</v>
      </c>
      <c r="D179">
        <v>725</v>
      </c>
      <c r="E179">
        <v>1</v>
      </c>
      <c r="F179">
        <f t="shared" si="4"/>
        <v>0.92</v>
      </c>
      <c r="G179">
        <f t="shared" si="5"/>
        <v>-8.3381608939051013E-2</v>
      </c>
    </row>
    <row r="180" spans="1:7" x14ac:dyDescent="0.25">
      <c r="A180">
        <v>0</v>
      </c>
      <c r="B180">
        <v>56</v>
      </c>
      <c r="C180">
        <v>6.54</v>
      </c>
      <c r="D180">
        <v>705</v>
      </c>
      <c r="E180">
        <v>1</v>
      </c>
      <c r="F180">
        <f t="shared" si="4"/>
        <v>0.80600000000000005</v>
      </c>
      <c r="G180">
        <f t="shared" si="5"/>
        <v>-0.21567153647550871</v>
      </c>
    </row>
    <row r="181" spans="1:7" x14ac:dyDescent="0.25">
      <c r="A181">
        <v>0</v>
      </c>
      <c r="B181">
        <v>130</v>
      </c>
      <c r="C181">
        <v>6.77</v>
      </c>
      <c r="D181">
        <v>665</v>
      </c>
      <c r="E181">
        <v>1</v>
      </c>
      <c r="F181">
        <f t="shared" si="4"/>
        <v>0.878</v>
      </c>
      <c r="G181">
        <f t="shared" si="5"/>
        <v>-0.13010868534702039</v>
      </c>
    </row>
    <row r="182" spans="1:7" x14ac:dyDescent="0.25">
      <c r="A182">
        <v>0</v>
      </c>
      <c r="B182">
        <v>120</v>
      </c>
      <c r="C182">
        <v>3.45</v>
      </c>
      <c r="D182">
        <v>725</v>
      </c>
      <c r="E182">
        <v>1</v>
      </c>
      <c r="F182">
        <f t="shared" si="4"/>
        <v>0.92</v>
      </c>
      <c r="G182">
        <f t="shared" si="5"/>
        <v>-8.3381608939051013E-2</v>
      </c>
    </row>
    <row r="183" spans="1:7" x14ac:dyDescent="0.25">
      <c r="A183">
        <v>1</v>
      </c>
      <c r="B183">
        <v>151</v>
      </c>
      <c r="C183">
        <v>12.66</v>
      </c>
      <c r="D183">
        <v>715</v>
      </c>
      <c r="E183">
        <v>1</v>
      </c>
      <c r="F183">
        <f t="shared" si="4"/>
        <v>0.82099999999999995</v>
      </c>
      <c r="G183">
        <f t="shared" si="5"/>
        <v>-0.1972321695297089</v>
      </c>
    </row>
    <row r="184" spans="1:7" x14ac:dyDescent="0.25">
      <c r="A184">
        <v>1</v>
      </c>
      <c r="B184">
        <v>85</v>
      </c>
      <c r="C184">
        <v>23.45</v>
      </c>
      <c r="D184">
        <v>735</v>
      </c>
      <c r="E184">
        <v>1</v>
      </c>
      <c r="F184">
        <f t="shared" si="4"/>
        <v>0.85499999999999998</v>
      </c>
      <c r="G184">
        <f t="shared" si="5"/>
        <v>-0.15665381004537685</v>
      </c>
    </row>
    <row r="185" spans="1:7" x14ac:dyDescent="0.25">
      <c r="A185">
        <v>0</v>
      </c>
      <c r="B185">
        <v>58</v>
      </c>
      <c r="C185">
        <v>18.54</v>
      </c>
      <c r="D185">
        <v>695</v>
      </c>
      <c r="E185">
        <v>1</v>
      </c>
      <c r="F185">
        <f t="shared" si="4"/>
        <v>0.80600000000000005</v>
      </c>
      <c r="G185">
        <f t="shared" si="5"/>
        <v>-0.21567153647550871</v>
      </c>
    </row>
    <row r="186" spans="1:7" x14ac:dyDescent="0.25">
      <c r="A186">
        <v>0</v>
      </c>
      <c r="B186">
        <v>46</v>
      </c>
      <c r="C186">
        <v>14.32</v>
      </c>
      <c r="D186">
        <v>675</v>
      </c>
      <c r="E186">
        <v>0</v>
      </c>
      <c r="F186">
        <f t="shared" si="4"/>
        <v>0.80600000000000005</v>
      </c>
      <c r="G186">
        <f t="shared" si="5"/>
        <v>-1.6398971199188093</v>
      </c>
    </row>
    <row r="187" spans="1:7" x14ac:dyDescent="0.25">
      <c r="A187">
        <v>1</v>
      </c>
      <c r="B187">
        <v>90</v>
      </c>
      <c r="C187">
        <v>9.01</v>
      </c>
      <c r="D187">
        <v>670</v>
      </c>
      <c r="E187">
        <v>1</v>
      </c>
      <c r="F187">
        <f t="shared" si="4"/>
        <v>0.878</v>
      </c>
      <c r="G187">
        <f t="shared" si="5"/>
        <v>-0.13010868534702039</v>
      </c>
    </row>
    <row r="188" spans="1:7" x14ac:dyDescent="0.25">
      <c r="A188">
        <v>1</v>
      </c>
      <c r="B188">
        <v>75</v>
      </c>
      <c r="C188">
        <v>28.27</v>
      </c>
      <c r="D188">
        <v>725</v>
      </c>
      <c r="E188">
        <v>1</v>
      </c>
      <c r="F188">
        <f t="shared" si="4"/>
        <v>0.79</v>
      </c>
      <c r="G188">
        <f t="shared" si="5"/>
        <v>-0.23572233352106983</v>
      </c>
    </row>
    <row r="189" spans="1:7" x14ac:dyDescent="0.25">
      <c r="A189">
        <v>0</v>
      </c>
      <c r="B189">
        <v>51</v>
      </c>
      <c r="C189">
        <v>24.68</v>
      </c>
      <c r="D189">
        <v>670</v>
      </c>
      <c r="E189">
        <v>1</v>
      </c>
      <c r="F189">
        <f t="shared" si="4"/>
        <v>0.66100000000000003</v>
      </c>
      <c r="G189">
        <f t="shared" si="5"/>
        <v>-0.41400143913045073</v>
      </c>
    </row>
    <row r="190" spans="1:7" x14ac:dyDescent="0.25">
      <c r="A190">
        <v>1</v>
      </c>
      <c r="B190">
        <v>83.2</v>
      </c>
      <c r="C190">
        <v>30.49</v>
      </c>
      <c r="D190">
        <v>670</v>
      </c>
      <c r="E190">
        <v>1</v>
      </c>
      <c r="F190">
        <f t="shared" si="4"/>
        <v>0.71699999999999997</v>
      </c>
      <c r="G190">
        <f t="shared" si="5"/>
        <v>-0.33267943838251673</v>
      </c>
    </row>
    <row r="191" spans="1:7" x14ac:dyDescent="0.25">
      <c r="A191">
        <v>0</v>
      </c>
      <c r="B191">
        <v>71</v>
      </c>
      <c r="C191">
        <v>16.88</v>
      </c>
      <c r="D191">
        <v>720</v>
      </c>
      <c r="E191">
        <v>1</v>
      </c>
      <c r="F191">
        <f t="shared" si="4"/>
        <v>0.82099999999999995</v>
      </c>
      <c r="G191">
        <f t="shared" si="5"/>
        <v>-0.1972321695297089</v>
      </c>
    </row>
    <row r="192" spans="1:7" x14ac:dyDescent="0.25">
      <c r="A192">
        <v>1</v>
      </c>
      <c r="B192">
        <v>50</v>
      </c>
      <c r="C192">
        <v>12.84</v>
      </c>
      <c r="D192">
        <v>710</v>
      </c>
      <c r="E192">
        <v>1</v>
      </c>
      <c r="F192">
        <f t="shared" si="4"/>
        <v>0.80600000000000005</v>
      </c>
      <c r="G192">
        <f t="shared" si="5"/>
        <v>-0.21567153647550871</v>
      </c>
    </row>
    <row r="193" spans="1:7" x14ac:dyDescent="0.25">
      <c r="A193">
        <v>1</v>
      </c>
      <c r="B193">
        <v>140</v>
      </c>
      <c r="C193">
        <v>14.56</v>
      </c>
      <c r="D193">
        <v>705</v>
      </c>
      <c r="E193">
        <v>1</v>
      </c>
      <c r="F193">
        <f t="shared" si="4"/>
        <v>0.82099999999999995</v>
      </c>
      <c r="G193">
        <f t="shared" si="5"/>
        <v>-0.1972321695297089</v>
      </c>
    </row>
    <row r="194" spans="1:7" x14ac:dyDescent="0.25">
      <c r="A194">
        <v>0</v>
      </c>
      <c r="B194">
        <v>78</v>
      </c>
      <c r="C194">
        <v>22.86</v>
      </c>
      <c r="D194">
        <v>675</v>
      </c>
      <c r="E194">
        <v>1</v>
      </c>
      <c r="F194">
        <f t="shared" si="4"/>
        <v>0.66100000000000003</v>
      </c>
      <c r="G194">
        <f t="shared" si="5"/>
        <v>-0.41400143913045073</v>
      </c>
    </row>
    <row r="195" spans="1:7" x14ac:dyDescent="0.25">
      <c r="A195">
        <v>1</v>
      </c>
      <c r="B195">
        <v>90</v>
      </c>
      <c r="C195">
        <v>20.21</v>
      </c>
      <c r="D195">
        <v>705</v>
      </c>
      <c r="E195">
        <v>1</v>
      </c>
      <c r="F195">
        <f t="shared" si="4"/>
        <v>0.79</v>
      </c>
      <c r="G195">
        <f t="shared" si="5"/>
        <v>-0.23572233352106983</v>
      </c>
    </row>
    <row r="196" spans="1:7" x14ac:dyDescent="0.25">
      <c r="A196">
        <v>1</v>
      </c>
      <c r="B196">
        <v>22.8</v>
      </c>
      <c r="C196">
        <v>23.63</v>
      </c>
      <c r="D196">
        <v>680</v>
      </c>
      <c r="E196">
        <v>0</v>
      </c>
      <c r="F196">
        <f t="shared" si="4"/>
        <v>0.71699999999999997</v>
      </c>
      <c r="G196">
        <f t="shared" si="5"/>
        <v>-1.2623083813388993</v>
      </c>
    </row>
    <row r="197" spans="1:7" x14ac:dyDescent="0.25">
      <c r="A197">
        <v>1</v>
      </c>
      <c r="B197">
        <v>45</v>
      </c>
      <c r="C197">
        <v>25.81</v>
      </c>
      <c r="D197">
        <v>670</v>
      </c>
      <c r="E197">
        <v>1</v>
      </c>
      <c r="F197">
        <f t="shared" ref="F197:F260" si="6">IF(C197&lt;=19.85,IF(D197&lt;=722.5,IF(B197&lt;=60.41,IF(D197&lt;=667.5,0.729,0.806),IF(C197&lt;=9.905,0.878,0.821)),0.92),IF(D197&lt;=687.5,IF(C197&lt;=31.375,IF(A197&lt;=0.5,0.661,0.717),0.546),IF(D197&lt;=727.5,IF(C197&lt;=29.88,0.79,0.693),0.855)))</f>
        <v>0.71699999999999997</v>
      </c>
      <c r="G197">
        <f t="shared" si="5"/>
        <v>-0.33267943838251673</v>
      </c>
    </row>
    <row r="198" spans="1:7" x14ac:dyDescent="0.25">
      <c r="A198">
        <v>1</v>
      </c>
      <c r="B198">
        <v>62</v>
      </c>
      <c r="C198">
        <v>21.95</v>
      </c>
      <c r="D198">
        <v>750</v>
      </c>
      <c r="E198">
        <v>1</v>
      </c>
      <c r="F198">
        <f t="shared" si="6"/>
        <v>0.85499999999999998</v>
      </c>
      <c r="G198">
        <f t="shared" ref="G198:G261" si="7">IF(E198=1,LN(F198),LN(1-F198))</f>
        <v>-0.15665381004537685</v>
      </c>
    </row>
    <row r="199" spans="1:7" x14ac:dyDescent="0.25">
      <c r="A199">
        <v>0</v>
      </c>
      <c r="B199">
        <v>72</v>
      </c>
      <c r="C199">
        <v>16.559999999999999</v>
      </c>
      <c r="D199">
        <v>720</v>
      </c>
      <c r="E199">
        <v>1</v>
      </c>
      <c r="F199">
        <f t="shared" si="6"/>
        <v>0.82099999999999995</v>
      </c>
      <c r="G199">
        <f t="shared" si="7"/>
        <v>-0.1972321695297089</v>
      </c>
    </row>
    <row r="200" spans="1:7" x14ac:dyDescent="0.25">
      <c r="A200">
        <v>1</v>
      </c>
      <c r="B200">
        <v>50</v>
      </c>
      <c r="C200">
        <v>12.7</v>
      </c>
      <c r="D200">
        <v>790</v>
      </c>
      <c r="E200">
        <v>1</v>
      </c>
      <c r="F200">
        <f t="shared" si="6"/>
        <v>0.92</v>
      </c>
      <c r="G200">
        <f t="shared" si="7"/>
        <v>-8.3381608939051013E-2</v>
      </c>
    </row>
    <row r="201" spans="1:7" x14ac:dyDescent="0.25">
      <c r="A201">
        <v>1</v>
      </c>
      <c r="B201">
        <v>50</v>
      </c>
      <c r="C201">
        <v>24.56</v>
      </c>
      <c r="D201">
        <v>660</v>
      </c>
      <c r="E201">
        <v>1</v>
      </c>
      <c r="F201">
        <f t="shared" si="6"/>
        <v>0.71699999999999997</v>
      </c>
      <c r="G201">
        <f t="shared" si="7"/>
        <v>-0.33267943838251673</v>
      </c>
    </row>
    <row r="202" spans="1:7" x14ac:dyDescent="0.25">
      <c r="A202">
        <v>1</v>
      </c>
      <c r="B202">
        <v>63.356000000000002</v>
      </c>
      <c r="C202">
        <v>8.8800000000000008</v>
      </c>
      <c r="D202">
        <v>685</v>
      </c>
      <c r="E202">
        <v>1</v>
      </c>
      <c r="F202">
        <f t="shared" si="6"/>
        <v>0.878</v>
      </c>
      <c r="G202">
        <f t="shared" si="7"/>
        <v>-0.13010868534702039</v>
      </c>
    </row>
    <row r="203" spans="1:7" x14ac:dyDescent="0.25">
      <c r="A203">
        <v>1</v>
      </c>
      <c r="B203">
        <v>145</v>
      </c>
      <c r="C203">
        <v>12.31</v>
      </c>
      <c r="D203">
        <v>690</v>
      </c>
      <c r="E203">
        <v>0</v>
      </c>
      <c r="F203">
        <f t="shared" si="6"/>
        <v>0.82099999999999995</v>
      </c>
      <c r="G203">
        <f t="shared" si="7"/>
        <v>-1.7203694731413819</v>
      </c>
    </row>
    <row r="204" spans="1:7" x14ac:dyDescent="0.25">
      <c r="A204">
        <v>1</v>
      </c>
      <c r="B204">
        <v>50</v>
      </c>
      <c r="C204">
        <v>11.83</v>
      </c>
      <c r="D204">
        <v>805</v>
      </c>
      <c r="E204">
        <v>1</v>
      </c>
      <c r="F204">
        <f t="shared" si="6"/>
        <v>0.92</v>
      </c>
      <c r="G204">
        <f t="shared" si="7"/>
        <v>-8.3381608939051013E-2</v>
      </c>
    </row>
    <row r="205" spans="1:7" x14ac:dyDescent="0.25">
      <c r="A205">
        <v>0</v>
      </c>
      <c r="B205">
        <v>38</v>
      </c>
      <c r="C205">
        <v>20.399999999999999</v>
      </c>
      <c r="D205">
        <v>670</v>
      </c>
      <c r="E205">
        <v>1</v>
      </c>
      <c r="F205">
        <f t="shared" si="6"/>
        <v>0.66100000000000003</v>
      </c>
      <c r="G205">
        <f t="shared" si="7"/>
        <v>-0.41400143913045073</v>
      </c>
    </row>
    <row r="206" spans="1:7" x14ac:dyDescent="0.25">
      <c r="A206">
        <v>0</v>
      </c>
      <c r="B206">
        <v>64.272000000000006</v>
      </c>
      <c r="C206">
        <v>10.81</v>
      </c>
      <c r="D206">
        <v>670</v>
      </c>
      <c r="E206">
        <v>1</v>
      </c>
      <c r="F206">
        <f t="shared" si="6"/>
        <v>0.82099999999999995</v>
      </c>
      <c r="G206">
        <f t="shared" si="7"/>
        <v>-0.1972321695297089</v>
      </c>
    </row>
    <row r="207" spans="1:7" x14ac:dyDescent="0.25">
      <c r="A207">
        <v>0</v>
      </c>
      <c r="B207">
        <v>48</v>
      </c>
      <c r="C207">
        <v>15.3</v>
      </c>
      <c r="D207">
        <v>690</v>
      </c>
      <c r="E207">
        <v>0</v>
      </c>
      <c r="F207">
        <f t="shared" si="6"/>
        <v>0.80600000000000005</v>
      </c>
      <c r="G207">
        <f t="shared" si="7"/>
        <v>-1.6398971199188093</v>
      </c>
    </row>
    <row r="208" spans="1:7" x14ac:dyDescent="0.25">
      <c r="A208">
        <v>1</v>
      </c>
      <c r="B208">
        <v>50</v>
      </c>
      <c r="C208">
        <v>21.7</v>
      </c>
      <c r="D208">
        <v>680</v>
      </c>
      <c r="E208">
        <v>1</v>
      </c>
      <c r="F208">
        <f t="shared" si="6"/>
        <v>0.71699999999999997</v>
      </c>
      <c r="G208">
        <f t="shared" si="7"/>
        <v>-0.33267943838251673</v>
      </c>
    </row>
    <row r="209" spans="1:7" x14ac:dyDescent="0.25">
      <c r="A209">
        <v>0</v>
      </c>
      <c r="B209">
        <v>55</v>
      </c>
      <c r="C209">
        <v>22.76</v>
      </c>
      <c r="D209">
        <v>675</v>
      </c>
      <c r="E209">
        <v>0</v>
      </c>
      <c r="F209">
        <f t="shared" si="6"/>
        <v>0.66100000000000003</v>
      </c>
      <c r="G209">
        <f t="shared" si="7"/>
        <v>-1.0817551716016869</v>
      </c>
    </row>
    <row r="210" spans="1:7" x14ac:dyDescent="0.25">
      <c r="A210">
        <v>0</v>
      </c>
      <c r="B210">
        <v>80</v>
      </c>
      <c r="C210">
        <v>26.94</v>
      </c>
      <c r="D210">
        <v>680</v>
      </c>
      <c r="E210">
        <v>0</v>
      </c>
      <c r="F210">
        <f t="shared" si="6"/>
        <v>0.66100000000000003</v>
      </c>
      <c r="G210">
        <f t="shared" si="7"/>
        <v>-1.0817551716016869</v>
      </c>
    </row>
    <row r="211" spans="1:7" x14ac:dyDescent="0.25">
      <c r="A211">
        <v>0</v>
      </c>
      <c r="B211">
        <v>50</v>
      </c>
      <c r="C211">
        <v>6.7</v>
      </c>
      <c r="D211">
        <v>680</v>
      </c>
      <c r="E211">
        <v>0</v>
      </c>
      <c r="F211">
        <f t="shared" si="6"/>
        <v>0.80600000000000005</v>
      </c>
      <c r="G211">
        <f t="shared" si="7"/>
        <v>-1.6398971199188093</v>
      </c>
    </row>
    <row r="212" spans="1:7" x14ac:dyDescent="0.25">
      <c r="A212">
        <v>1</v>
      </c>
      <c r="B212">
        <v>84</v>
      </c>
      <c r="C212">
        <v>22.61</v>
      </c>
      <c r="D212">
        <v>670</v>
      </c>
      <c r="E212">
        <v>1</v>
      </c>
      <c r="F212">
        <f t="shared" si="6"/>
        <v>0.71699999999999997</v>
      </c>
      <c r="G212">
        <f t="shared" si="7"/>
        <v>-0.33267943838251673</v>
      </c>
    </row>
    <row r="213" spans="1:7" x14ac:dyDescent="0.25">
      <c r="A213">
        <v>0</v>
      </c>
      <c r="B213">
        <v>41.375</v>
      </c>
      <c r="C213">
        <v>27.93</v>
      </c>
      <c r="D213">
        <v>675</v>
      </c>
      <c r="E213">
        <v>1</v>
      </c>
      <c r="F213">
        <f t="shared" si="6"/>
        <v>0.66100000000000003</v>
      </c>
      <c r="G213">
        <f t="shared" si="7"/>
        <v>-0.41400143913045073</v>
      </c>
    </row>
    <row r="214" spans="1:7" x14ac:dyDescent="0.25">
      <c r="A214">
        <v>1</v>
      </c>
      <c r="B214">
        <v>64</v>
      </c>
      <c r="C214">
        <v>22.6</v>
      </c>
      <c r="D214">
        <v>700</v>
      </c>
      <c r="E214">
        <v>0</v>
      </c>
      <c r="F214">
        <f t="shared" si="6"/>
        <v>0.79</v>
      </c>
      <c r="G214">
        <f t="shared" si="7"/>
        <v>-1.5606477482646686</v>
      </c>
    </row>
    <row r="215" spans="1:7" x14ac:dyDescent="0.25">
      <c r="A215">
        <v>1</v>
      </c>
      <c r="B215">
        <v>35</v>
      </c>
      <c r="C215">
        <v>27.78</v>
      </c>
      <c r="D215">
        <v>670</v>
      </c>
      <c r="E215">
        <v>1</v>
      </c>
      <c r="F215">
        <f t="shared" si="6"/>
        <v>0.71699999999999997</v>
      </c>
      <c r="G215">
        <f t="shared" si="7"/>
        <v>-0.33267943838251673</v>
      </c>
    </row>
    <row r="216" spans="1:7" x14ac:dyDescent="0.25">
      <c r="A216">
        <v>1</v>
      </c>
      <c r="B216">
        <v>120</v>
      </c>
      <c r="C216">
        <v>14.78</v>
      </c>
      <c r="D216">
        <v>730</v>
      </c>
      <c r="E216">
        <v>1</v>
      </c>
      <c r="F216">
        <f t="shared" si="6"/>
        <v>0.92</v>
      </c>
      <c r="G216">
        <f t="shared" si="7"/>
        <v>-8.3381608939051013E-2</v>
      </c>
    </row>
    <row r="217" spans="1:7" x14ac:dyDescent="0.25">
      <c r="A217">
        <v>0</v>
      </c>
      <c r="B217">
        <v>61</v>
      </c>
      <c r="C217">
        <v>14.77</v>
      </c>
      <c r="D217">
        <v>680</v>
      </c>
      <c r="E217">
        <v>1</v>
      </c>
      <c r="F217">
        <f t="shared" si="6"/>
        <v>0.82099999999999995</v>
      </c>
      <c r="G217">
        <f t="shared" si="7"/>
        <v>-0.1972321695297089</v>
      </c>
    </row>
    <row r="218" spans="1:7" x14ac:dyDescent="0.25">
      <c r="A218">
        <v>1</v>
      </c>
      <c r="B218">
        <v>135</v>
      </c>
      <c r="C218">
        <v>14.97</v>
      </c>
      <c r="D218">
        <v>680</v>
      </c>
      <c r="E218">
        <v>0</v>
      </c>
      <c r="F218">
        <f t="shared" si="6"/>
        <v>0.82099999999999995</v>
      </c>
      <c r="G218">
        <f t="shared" si="7"/>
        <v>-1.7203694731413819</v>
      </c>
    </row>
    <row r="219" spans="1:7" x14ac:dyDescent="0.25">
      <c r="A219">
        <v>1</v>
      </c>
      <c r="B219">
        <v>100</v>
      </c>
      <c r="C219">
        <v>31.66</v>
      </c>
      <c r="D219">
        <v>675</v>
      </c>
      <c r="E219">
        <v>1</v>
      </c>
      <c r="F219">
        <f t="shared" si="6"/>
        <v>0.54600000000000004</v>
      </c>
      <c r="G219">
        <f t="shared" si="7"/>
        <v>-0.60513630323723189</v>
      </c>
    </row>
    <row r="220" spans="1:7" x14ac:dyDescent="0.25">
      <c r="A220">
        <v>1</v>
      </c>
      <c r="B220">
        <v>30</v>
      </c>
      <c r="C220">
        <v>19.88</v>
      </c>
      <c r="D220">
        <v>675</v>
      </c>
      <c r="E220">
        <v>0</v>
      </c>
      <c r="F220">
        <f t="shared" si="6"/>
        <v>0.71699999999999997</v>
      </c>
      <c r="G220">
        <f t="shared" si="7"/>
        <v>-1.2623083813388993</v>
      </c>
    </row>
    <row r="221" spans="1:7" x14ac:dyDescent="0.25">
      <c r="A221">
        <v>0</v>
      </c>
      <c r="B221">
        <v>48</v>
      </c>
      <c r="C221">
        <v>24.28</v>
      </c>
      <c r="D221">
        <v>670</v>
      </c>
      <c r="E221">
        <v>1</v>
      </c>
      <c r="F221">
        <f t="shared" si="6"/>
        <v>0.66100000000000003</v>
      </c>
      <c r="G221">
        <f t="shared" si="7"/>
        <v>-0.41400143913045073</v>
      </c>
    </row>
    <row r="222" spans="1:7" x14ac:dyDescent="0.25">
      <c r="A222">
        <v>0</v>
      </c>
      <c r="B222">
        <v>55</v>
      </c>
      <c r="C222">
        <v>24.31</v>
      </c>
      <c r="D222">
        <v>675</v>
      </c>
      <c r="E222">
        <v>0</v>
      </c>
      <c r="F222">
        <f t="shared" si="6"/>
        <v>0.66100000000000003</v>
      </c>
      <c r="G222">
        <f t="shared" si="7"/>
        <v>-1.0817551716016869</v>
      </c>
    </row>
    <row r="223" spans="1:7" x14ac:dyDescent="0.25">
      <c r="A223">
        <v>1</v>
      </c>
      <c r="B223">
        <v>40</v>
      </c>
      <c r="C223">
        <v>22.11</v>
      </c>
      <c r="D223">
        <v>705</v>
      </c>
      <c r="E223">
        <v>1</v>
      </c>
      <c r="F223">
        <f t="shared" si="6"/>
        <v>0.79</v>
      </c>
      <c r="G223">
        <f t="shared" si="7"/>
        <v>-0.23572233352106983</v>
      </c>
    </row>
    <row r="224" spans="1:7" x14ac:dyDescent="0.25">
      <c r="A224">
        <v>0</v>
      </c>
      <c r="B224">
        <v>80</v>
      </c>
      <c r="C224">
        <v>20.3</v>
      </c>
      <c r="D224">
        <v>705</v>
      </c>
      <c r="E224">
        <v>1</v>
      </c>
      <c r="F224">
        <f t="shared" si="6"/>
        <v>0.79</v>
      </c>
      <c r="G224">
        <f t="shared" si="7"/>
        <v>-0.23572233352106983</v>
      </c>
    </row>
    <row r="225" spans="1:7" x14ac:dyDescent="0.25">
      <c r="A225">
        <v>0</v>
      </c>
      <c r="B225">
        <v>45</v>
      </c>
      <c r="C225">
        <v>6.85</v>
      </c>
      <c r="D225">
        <v>670</v>
      </c>
      <c r="E225">
        <v>1</v>
      </c>
      <c r="F225">
        <f t="shared" si="6"/>
        <v>0.80600000000000005</v>
      </c>
      <c r="G225">
        <f t="shared" si="7"/>
        <v>-0.21567153647550871</v>
      </c>
    </row>
    <row r="226" spans="1:7" x14ac:dyDescent="0.25">
      <c r="A226">
        <v>0</v>
      </c>
      <c r="B226">
        <v>71</v>
      </c>
      <c r="C226">
        <v>21.16</v>
      </c>
      <c r="D226">
        <v>675</v>
      </c>
      <c r="E226">
        <v>0</v>
      </c>
      <c r="F226">
        <f t="shared" si="6"/>
        <v>0.66100000000000003</v>
      </c>
      <c r="G226">
        <f t="shared" si="7"/>
        <v>-1.0817551716016869</v>
      </c>
    </row>
    <row r="227" spans="1:7" x14ac:dyDescent="0.25">
      <c r="A227">
        <v>0</v>
      </c>
      <c r="B227">
        <v>50</v>
      </c>
      <c r="C227">
        <v>8.83</v>
      </c>
      <c r="D227">
        <v>675</v>
      </c>
      <c r="E227">
        <v>1</v>
      </c>
      <c r="F227">
        <f t="shared" si="6"/>
        <v>0.80600000000000005</v>
      </c>
      <c r="G227">
        <f t="shared" si="7"/>
        <v>-0.21567153647550871</v>
      </c>
    </row>
    <row r="228" spans="1:7" x14ac:dyDescent="0.25">
      <c r="A228">
        <v>1</v>
      </c>
      <c r="B228">
        <v>100</v>
      </c>
      <c r="C228">
        <v>4.32</v>
      </c>
      <c r="D228">
        <v>760</v>
      </c>
      <c r="E228">
        <v>1</v>
      </c>
      <c r="F228">
        <f t="shared" si="6"/>
        <v>0.92</v>
      </c>
      <c r="G228">
        <f t="shared" si="7"/>
        <v>-8.3381608939051013E-2</v>
      </c>
    </row>
    <row r="229" spans="1:7" x14ac:dyDescent="0.25">
      <c r="A229">
        <v>1</v>
      </c>
      <c r="B229">
        <v>35</v>
      </c>
      <c r="C229">
        <v>32.06</v>
      </c>
      <c r="D229">
        <v>745</v>
      </c>
      <c r="E229">
        <v>1</v>
      </c>
      <c r="F229">
        <f t="shared" si="6"/>
        <v>0.85499999999999998</v>
      </c>
      <c r="G229">
        <f t="shared" si="7"/>
        <v>-0.15665381004537685</v>
      </c>
    </row>
    <row r="230" spans="1:7" x14ac:dyDescent="0.25">
      <c r="A230">
        <v>0</v>
      </c>
      <c r="B230">
        <v>45</v>
      </c>
      <c r="C230">
        <v>13.65</v>
      </c>
      <c r="D230">
        <v>700</v>
      </c>
      <c r="E230">
        <v>1</v>
      </c>
      <c r="F230">
        <f t="shared" si="6"/>
        <v>0.80600000000000005</v>
      </c>
      <c r="G230">
        <f t="shared" si="7"/>
        <v>-0.21567153647550871</v>
      </c>
    </row>
    <row r="231" spans="1:7" x14ac:dyDescent="0.25">
      <c r="A231">
        <v>1</v>
      </c>
      <c r="B231">
        <v>44.646000000000001</v>
      </c>
      <c r="C231">
        <v>38.06</v>
      </c>
      <c r="D231">
        <v>715</v>
      </c>
      <c r="E231">
        <v>1</v>
      </c>
      <c r="F231">
        <f t="shared" si="6"/>
        <v>0.69299999999999995</v>
      </c>
      <c r="G231">
        <f t="shared" si="7"/>
        <v>-0.3667252797922339</v>
      </c>
    </row>
    <row r="232" spans="1:7" x14ac:dyDescent="0.25">
      <c r="A232">
        <v>0</v>
      </c>
      <c r="B232">
        <v>42</v>
      </c>
      <c r="C232">
        <v>19.66</v>
      </c>
      <c r="D232">
        <v>675</v>
      </c>
      <c r="E232">
        <v>1</v>
      </c>
      <c r="F232">
        <f t="shared" si="6"/>
        <v>0.80600000000000005</v>
      </c>
      <c r="G232">
        <f t="shared" si="7"/>
        <v>-0.21567153647550871</v>
      </c>
    </row>
    <row r="233" spans="1:7" x14ac:dyDescent="0.25">
      <c r="A233">
        <v>1</v>
      </c>
      <c r="B233">
        <v>63</v>
      </c>
      <c r="C233">
        <v>6</v>
      </c>
      <c r="D233">
        <v>715</v>
      </c>
      <c r="E233">
        <v>1</v>
      </c>
      <c r="F233">
        <f t="shared" si="6"/>
        <v>0.878</v>
      </c>
      <c r="G233">
        <f t="shared" si="7"/>
        <v>-0.13010868534702039</v>
      </c>
    </row>
    <row r="234" spans="1:7" x14ac:dyDescent="0.25">
      <c r="A234">
        <v>1</v>
      </c>
      <c r="B234">
        <v>112</v>
      </c>
      <c r="C234">
        <v>15.49</v>
      </c>
      <c r="D234">
        <v>710</v>
      </c>
      <c r="E234">
        <v>1</v>
      </c>
      <c r="F234">
        <f t="shared" si="6"/>
        <v>0.82099999999999995</v>
      </c>
      <c r="G234">
        <f t="shared" si="7"/>
        <v>-0.1972321695297089</v>
      </c>
    </row>
    <row r="235" spans="1:7" x14ac:dyDescent="0.25">
      <c r="A235">
        <v>0</v>
      </c>
      <c r="B235">
        <v>55</v>
      </c>
      <c r="C235">
        <v>18.72</v>
      </c>
      <c r="D235">
        <v>675</v>
      </c>
      <c r="E235">
        <v>1</v>
      </c>
      <c r="F235">
        <f t="shared" si="6"/>
        <v>0.80600000000000005</v>
      </c>
      <c r="G235">
        <f t="shared" si="7"/>
        <v>-0.21567153647550871</v>
      </c>
    </row>
    <row r="236" spans="1:7" x14ac:dyDescent="0.25">
      <c r="A236">
        <v>1</v>
      </c>
      <c r="B236">
        <v>100</v>
      </c>
      <c r="C236">
        <v>13.51</v>
      </c>
      <c r="D236">
        <v>725</v>
      </c>
      <c r="E236">
        <v>1</v>
      </c>
      <c r="F236">
        <f t="shared" si="6"/>
        <v>0.92</v>
      </c>
      <c r="G236">
        <f t="shared" si="7"/>
        <v>-8.3381608939051013E-2</v>
      </c>
    </row>
    <row r="237" spans="1:7" x14ac:dyDescent="0.25">
      <c r="A237">
        <v>1</v>
      </c>
      <c r="B237">
        <v>110</v>
      </c>
      <c r="C237">
        <v>15.28</v>
      </c>
      <c r="D237">
        <v>685</v>
      </c>
      <c r="E237">
        <v>0</v>
      </c>
      <c r="F237">
        <f t="shared" si="6"/>
        <v>0.82099999999999995</v>
      </c>
      <c r="G237">
        <f t="shared" si="7"/>
        <v>-1.7203694731413819</v>
      </c>
    </row>
    <row r="238" spans="1:7" x14ac:dyDescent="0.25">
      <c r="A238">
        <v>0</v>
      </c>
      <c r="B238">
        <v>109.5</v>
      </c>
      <c r="C238">
        <v>23.05</v>
      </c>
      <c r="D238">
        <v>715</v>
      </c>
      <c r="E238">
        <v>1</v>
      </c>
      <c r="F238">
        <f t="shared" si="6"/>
        <v>0.79</v>
      </c>
      <c r="G238">
        <f t="shared" si="7"/>
        <v>-0.23572233352106983</v>
      </c>
    </row>
    <row r="239" spans="1:7" x14ac:dyDescent="0.25">
      <c r="A239">
        <v>1</v>
      </c>
      <c r="B239">
        <v>72</v>
      </c>
      <c r="C239">
        <v>22.83</v>
      </c>
      <c r="D239">
        <v>710</v>
      </c>
      <c r="E239">
        <v>1</v>
      </c>
      <c r="F239">
        <f t="shared" si="6"/>
        <v>0.79</v>
      </c>
      <c r="G239">
        <f t="shared" si="7"/>
        <v>-0.23572233352106983</v>
      </c>
    </row>
    <row r="240" spans="1:7" x14ac:dyDescent="0.25">
      <c r="A240">
        <v>0</v>
      </c>
      <c r="B240">
        <v>30</v>
      </c>
      <c r="C240">
        <v>28.84</v>
      </c>
      <c r="D240">
        <v>695</v>
      </c>
      <c r="E240">
        <v>1</v>
      </c>
      <c r="F240">
        <f t="shared" si="6"/>
        <v>0.79</v>
      </c>
      <c r="G240">
        <f t="shared" si="7"/>
        <v>-0.23572233352106983</v>
      </c>
    </row>
    <row r="241" spans="1:7" x14ac:dyDescent="0.25">
      <c r="A241">
        <v>0</v>
      </c>
      <c r="B241">
        <v>50</v>
      </c>
      <c r="C241">
        <v>11.09</v>
      </c>
      <c r="D241">
        <v>735</v>
      </c>
      <c r="E241">
        <v>1</v>
      </c>
      <c r="F241">
        <f t="shared" si="6"/>
        <v>0.92</v>
      </c>
      <c r="G241">
        <f t="shared" si="7"/>
        <v>-8.3381608939051013E-2</v>
      </c>
    </row>
    <row r="242" spans="1:7" x14ac:dyDescent="0.25">
      <c r="A242">
        <v>1</v>
      </c>
      <c r="B242">
        <v>104</v>
      </c>
      <c r="C242">
        <v>17.97</v>
      </c>
      <c r="D242">
        <v>690</v>
      </c>
      <c r="E242">
        <v>1</v>
      </c>
      <c r="F242">
        <f t="shared" si="6"/>
        <v>0.82099999999999995</v>
      </c>
      <c r="G242">
        <f t="shared" si="7"/>
        <v>-0.1972321695297089</v>
      </c>
    </row>
    <row r="243" spans="1:7" x14ac:dyDescent="0.25">
      <c r="A243">
        <v>0</v>
      </c>
      <c r="B243">
        <v>70</v>
      </c>
      <c r="C243">
        <v>12.68</v>
      </c>
      <c r="D243">
        <v>670</v>
      </c>
      <c r="E243">
        <v>1</v>
      </c>
      <c r="F243">
        <f t="shared" si="6"/>
        <v>0.82099999999999995</v>
      </c>
      <c r="G243">
        <f t="shared" si="7"/>
        <v>-0.1972321695297089</v>
      </c>
    </row>
    <row r="244" spans="1:7" x14ac:dyDescent="0.25">
      <c r="A244">
        <v>1</v>
      </c>
      <c r="B244">
        <v>150</v>
      </c>
      <c r="C244">
        <v>12.41</v>
      </c>
      <c r="D244">
        <v>670</v>
      </c>
      <c r="E244">
        <v>1</v>
      </c>
      <c r="F244">
        <f t="shared" si="6"/>
        <v>0.82099999999999995</v>
      </c>
      <c r="G244">
        <f t="shared" si="7"/>
        <v>-0.1972321695297089</v>
      </c>
    </row>
    <row r="245" spans="1:7" x14ac:dyDescent="0.25">
      <c r="A245">
        <v>0</v>
      </c>
      <c r="B245">
        <v>42</v>
      </c>
      <c r="C245">
        <v>12.14</v>
      </c>
      <c r="D245">
        <v>680</v>
      </c>
      <c r="E245">
        <v>1</v>
      </c>
      <c r="F245">
        <f t="shared" si="6"/>
        <v>0.80600000000000005</v>
      </c>
      <c r="G245">
        <f t="shared" si="7"/>
        <v>-0.21567153647550871</v>
      </c>
    </row>
    <row r="246" spans="1:7" x14ac:dyDescent="0.25">
      <c r="A246">
        <v>1</v>
      </c>
      <c r="B246">
        <v>63</v>
      </c>
      <c r="C246">
        <v>9.43</v>
      </c>
      <c r="D246">
        <v>665</v>
      </c>
      <c r="E246">
        <v>1</v>
      </c>
      <c r="F246">
        <f t="shared" si="6"/>
        <v>0.878</v>
      </c>
      <c r="G246">
        <f t="shared" si="7"/>
        <v>-0.13010868534702039</v>
      </c>
    </row>
    <row r="247" spans="1:7" x14ac:dyDescent="0.25">
      <c r="A247">
        <v>0</v>
      </c>
      <c r="B247">
        <v>91</v>
      </c>
      <c r="C247">
        <v>14.49</v>
      </c>
      <c r="D247">
        <v>730</v>
      </c>
      <c r="E247">
        <v>1</v>
      </c>
      <c r="F247">
        <f t="shared" si="6"/>
        <v>0.92</v>
      </c>
      <c r="G247">
        <f t="shared" si="7"/>
        <v>-8.3381608939051013E-2</v>
      </c>
    </row>
    <row r="248" spans="1:7" x14ac:dyDescent="0.25">
      <c r="A248">
        <v>0</v>
      </c>
      <c r="B248">
        <v>60.32</v>
      </c>
      <c r="C248">
        <v>17.670000000000002</v>
      </c>
      <c r="D248">
        <v>680</v>
      </c>
      <c r="E248">
        <v>0</v>
      </c>
      <c r="F248">
        <f t="shared" si="6"/>
        <v>0.80600000000000005</v>
      </c>
      <c r="G248">
        <f t="shared" si="7"/>
        <v>-1.6398971199188093</v>
      </c>
    </row>
    <row r="249" spans="1:7" x14ac:dyDescent="0.25">
      <c r="A249">
        <v>0</v>
      </c>
      <c r="B249">
        <v>80</v>
      </c>
      <c r="C249">
        <v>24.44</v>
      </c>
      <c r="D249">
        <v>665</v>
      </c>
      <c r="E249">
        <v>0</v>
      </c>
      <c r="F249">
        <f t="shared" si="6"/>
        <v>0.66100000000000003</v>
      </c>
      <c r="G249">
        <f t="shared" si="7"/>
        <v>-1.0817551716016869</v>
      </c>
    </row>
    <row r="250" spans="1:7" x14ac:dyDescent="0.25">
      <c r="A250">
        <v>1</v>
      </c>
      <c r="B250">
        <v>62</v>
      </c>
      <c r="C250">
        <v>17.87</v>
      </c>
      <c r="D250">
        <v>715</v>
      </c>
      <c r="E250">
        <v>1</v>
      </c>
      <c r="F250">
        <f t="shared" si="6"/>
        <v>0.82099999999999995</v>
      </c>
      <c r="G250">
        <f t="shared" si="7"/>
        <v>-0.1972321695297089</v>
      </c>
    </row>
    <row r="251" spans="1:7" x14ac:dyDescent="0.25">
      <c r="A251">
        <v>1</v>
      </c>
      <c r="B251">
        <v>69.099999999999994</v>
      </c>
      <c r="C251">
        <v>9.41</v>
      </c>
      <c r="D251">
        <v>670</v>
      </c>
      <c r="E251">
        <v>0</v>
      </c>
      <c r="F251">
        <f t="shared" si="6"/>
        <v>0.878</v>
      </c>
      <c r="G251">
        <f t="shared" si="7"/>
        <v>-2.1037342342488805</v>
      </c>
    </row>
    <row r="252" spans="1:7" x14ac:dyDescent="0.25">
      <c r="A252">
        <v>0</v>
      </c>
      <c r="B252">
        <v>20.8</v>
      </c>
      <c r="C252">
        <v>14.85</v>
      </c>
      <c r="D252">
        <v>690</v>
      </c>
      <c r="E252">
        <v>0</v>
      </c>
      <c r="F252">
        <f t="shared" si="6"/>
        <v>0.80600000000000005</v>
      </c>
      <c r="G252">
        <f t="shared" si="7"/>
        <v>-1.6398971199188093</v>
      </c>
    </row>
    <row r="253" spans="1:7" x14ac:dyDescent="0.25">
      <c r="A253">
        <v>1</v>
      </c>
      <c r="B253">
        <v>112.2</v>
      </c>
      <c r="C253">
        <v>26.78</v>
      </c>
      <c r="D253">
        <v>695</v>
      </c>
      <c r="E253">
        <v>1</v>
      </c>
      <c r="F253">
        <f t="shared" si="6"/>
        <v>0.79</v>
      </c>
      <c r="G253">
        <f t="shared" si="7"/>
        <v>-0.23572233352106983</v>
      </c>
    </row>
    <row r="254" spans="1:7" x14ac:dyDescent="0.25">
      <c r="A254">
        <v>1</v>
      </c>
      <c r="B254">
        <v>201</v>
      </c>
      <c r="C254">
        <v>20.66</v>
      </c>
      <c r="D254">
        <v>740</v>
      </c>
      <c r="E254">
        <v>1</v>
      </c>
      <c r="F254">
        <f t="shared" si="6"/>
        <v>0.85499999999999998</v>
      </c>
      <c r="G254">
        <f t="shared" si="7"/>
        <v>-0.15665381004537685</v>
      </c>
    </row>
    <row r="255" spans="1:7" x14ac:dyDescent="0.25">
      <c r="A255">
        <v>1</v>
      </c>
      <c r="B255">
        <v>150</v>
      </c>
      <c r="C255">
        <v>18.87</v>
      </c>
      <c r="D255">
        <v>680</v>
      </c>
      <c r="E255">
        <v>1</v>
      </c>
      <c r="F255">
        <f t="shared" si="6"/>
        <v>0.82099999999999995</v>
      </c>
      <c r="G255">
        <f t="shared" si="7"/>
        <v>-0.1972321695297089</v>
      </c>
    </row>
    <row r="256" spans="1:7" x14ac:dyDescent="0.25">
      <c r="A256">
        <v>1</v>
      </c>
      <c r="B256">
        <v>50</v>
      </c>
      <c r="C256">
        <v>10.86</v>
      </c>
      <c r="D256">
        <v>710</v>
      </c>
      <c r="E256">
        <v>1</v>
      </c>
      <c r="F256">
        <f t="shared" si="6"/>
        <v>0.80600000000000005</v>
      </c>
      <c r="G256">
        <f t="shared" si="7"/>
        <v>-0.21567153647550871</v>
      </c>
    </row>
    <row r="257" spans="1:7" x14ac:dyDescent="0.25">
      <c r="A257">
        <v>1</v>
      </c>
      <c r="B257">
        <v>190</v>
      </c>
      <c r="C257">
        <v>20.56</v>
      </c>
      <c r="D257">
        <v>665</v>
      </c>
      <c r="E257">
        <v>1</v>
      </c>
      <c r="F257">
        <f t="shared" si="6"/>
        <v>0.71699999999999997</v>
      </c>
      <c r="G257">
        <f t="shared" si="7"/>
        <v>-0.33267943838251673</v>
      </c>
    </row>
    <row r="258" spans="1:7" x14ac:dyDescent="0.25">
      <c r="A258">
        <v>1</v>
      </c>
      <c r="B258">
        <v>91</v>
      </c>
      <c r="C258">
        <v>16.850000000000001</v>
      </c>
      <c r="D258">
        <v>725</v>
      </c>
      <c r="E258">
        <v>1</v>
      </c>
      <c r="F258">
        <f t="shared" si="6"/>
        <v>0.92</v>
      </c>
      <c r="G258">
        <f t="shared" si="7"/>
        <v>-8.3381608939051013E-2</v>
      </c>
    </row>
    <row r="259" spans="1:7" x14ac:dyDescent="0.25">
      <c r="A259">
        <v>1</v>
      </c>
      <c r="B259">
        <v>75</v>
      </c>
      <c r="C259">
        <v>20.61</v>
      </c>
      <c r="D259">
        <v>750</v>
      </c>
      <c r="E259">
        <v>1</v>
      </c>
      <c r="F259">
        <f t="shared" si="6"/>
        <v>0.85499999999999998</v>
      </c>
      <c r="G259">
        <f t="shared" si="7"/>
        <v>-0.15665381004537685</v>
      </c>
    </row>
    <row r="260" spans="1:7" x14ac:dyDescent="0.25">
      <c r="A260">
        <v>1</v>
      </c>
      <c r="B260">
        <v>41</v>
      </c>
      <c r="C260">
        <v>20.399999999999999</v>
      </c>
      <c r="D260">
        <v>700</v>
      </c>
      <c r="E260">
        <v>1</v>
      </c>
      <c r="F260">
        <f t="shared" si="6"/>
        <v>0.79</v>
      </c>
      <c r="G260">
        <f t="shared" si="7"/>
        <v>-0.23572233352106983</v>
      </c>
    </row>
    <row r="261" spans="1:7" x14ac:dyDescent="0.25">
      <c r="A261">
        <v>1</v>
      </c>
      <c r="B261">
        <v>76</v>
      </c>
      <c r="C261">
        <v>27.6</v>
      </c>
      <c r="D261">
        <v>695</v>
      </c>
      <c r="E261">
        <v>1</v>
      </c>
      <c r="F261">
        <f t="shared" ref="F261:F324" si="8">IF(C261&lt;=19.85,IF(D261&lt;=722.5,IF(B261&lt;=60.41,IF(D261&lt;=667.5,0.729,0.806),IF(C261&lt;=9.905,0.878,0.821)),0.92),IF(D261&lt;=687.5,IF(C261&lt;=31.375,IF(A261&lt;=0.5,0.661,0.717),0.546),IF(D261&lt;=727.5,IF(C261&lt;=29.88,0.79,0.693),0.855)))</f>
        <v>0.79</v>
      </c>
      <c r="G261">
        <f t="shared" si="7"/>
        <v>-0.23572233352106983</v>
      </c>
    </row>
    <row r="262" spans="1:7" x14ac:dyDescent="0.25">
      <c r="A262">
        <v>1</v>
      </c>
      <c r="B262">
        <v>750</v>
      </c>
      <c r="C262">
        <v>3.64</v>
      </c>
      <c r="D262">
        <v>720</v>
      </c>
      <c r="E262">
        <v>1</v>
      </c>
      <c r="F262">
        <f t="shared" si="8"/>
        <v>0.878</v>
      </c>
      <c r="G262">
        <f t="shared" ref="G262:G325" si="9">IF(E262=1,LN(F262),LN(1-F262))</f>
        <v>-0.13010868534702039</v>
      </c>
    </row>
    <row r="263" spans="1:7" x14ac:dyDescent="0.25">
      <c r="A263">
        <v>0</v>
      </c>
      <c r="B263">
        <v>45</v>
      </c>
      <c r="C263">
        <v>22.05</v>
      </c>
      <c r="D263">
        <v>670</v>
      </c>
      <c r="E263">
        <v>0</v>
      </c>
      <c r="F263">
        <f t="shared" si="8"/>
        <v>0.66100000000000003</v>
      </c>
      <c r="G263">
        <f t="shared" si="9"/>
        <v>-1.0817551716016869</v>
      </c>
    </row>
    <row r="264" spans="1:7" x14ac:dyDescent="0.25">
      <c r="A264">
        <v>1</v>
      </c>
      <c r="B264">
        <v>60</v>
      </c>
      <c r="C264">
        <v>13.19</v>
      </c>
      <c r="D264">
        <v>675</v>
      </c>
      <c r="E264">
        <v>1</v>
      </c>
      <c r="F264">
        <f t="shared" si="8"/>
        <v>0.80600000000000005</v>
      </c>
      <c r="G264">
        <f t="shared" si="9"/>
        <v>-0.21567153647550871</v>
      </c>
    </row>
    <row r="265" spans="1:7" x14ac:dyDescent="0.25">
      <c r="A265">
        <v>1</v>
      </c>
      <c r="B265">
        <v>127</v>
      </c>
      <c r="C265">
        <v>19.5</v>
      </c>
      <c r="D265">
        <v>735</v>
      </c>
      <c r="E265">
        <v>1</v>
      </c>
      <c r="F265">
        <f t="shared" si="8"/>
        <v>0.92</v>
      </c>
      <c r="G265">
        <f t="shared" si="9"/>
        <v>-8.3381608939051013E-2</v>
      </c>
    </row>
    <row r="266" spans="1:7" x14ac:dyDescent="0.25">
      <c r="A266">
        <v>1</v>
      </c>
      <c r="B266">
        <v>80</v>
      </c>
      <c r="C266">
        <v>14.65</v>
      </c>
      <c r="D266">
        <v>720</v>
      </c>
      <c r="E266">
        <v>1</v>
      </c>
      <c r="F266">
        <f t="shared" si="8"/>
        <v>0.82099999999999995</v>
      </c>
      <c r="G266">
        <f t="shared" si="9"/>
        <v>-0.1972321695297089</v>
      </c>
    </row>
    <row r="267" spans="1:7" x14ac:dyDescent="0.25">
      <c r="A267">
        <v>0</v>
      </c>
      <c r="B267">
        <v>47</v>
      </c>
      <c r="C267">
        <v>29.78</v>
      </c>
      <c r="D267">
        <v>675</v>
      </c>
      <c r="E267">
        <v>0</v>
      </c>
      <c r="F267">
        <f t="shared" si="8"/>
        <v>0.66100000000000003</v>
      </c>
      <c r="G267">
        <f t="shared" si="9"/>
        <v>-1.0817551716016869</v>
      </c>
    </row>
    <row r="268" spans="1:7" x14ac:dyDescent="0.25">
      <c r="A268">
        <v>1</v>
      </c>
      <c r="B268">
        <v>85</v>
      </c>
      <c r="C268">
        <v>38.92</v>
      </c>
      <c r="D268">
        <v>720</v>
      </c>
      <c r="E268">
        <v>1</v>
      </c>
      <c r="F268">
        <f t="shared" si="8"/>
        <v>0.69299999999999995</v>
      </c>
      <c r="G268">
        <f t="shared" si="9"/>
        <v>-0.3667252797922339</v>
      </c>
    </row>
    <row r="269" spans="1:7" x14ac:dyDescent="0.25">
      <c r="A269">
        <v>1</v>
      </c>
      <c r="B269">
        <v>50</v>
      </c>
      <c r="C269">
        <v>30.39</v>
      </c>
      <c r="D269">
        <v>705</v>
      </c>
      <c r="E269">
        <v>1</v>
      </c>
      <c r="F269">
        <f t="shared" si="8"/>
        <v>0.69299999999999995</v>
      </c>
      <c r="G269">
        <f t="shared" si="9"/>
        <v>-0.3667252797922339</v>
      </c>
    </row>
    <row r="270" spans="1:7" x14ac:dyDescent="0.25">
      <c r="A270">
        <v>1</v>
      </c>
      <c r="B270">
        <v>138</v>
      </c>
      <c r="C270">
        <v>16.75</v>
      </c>
      <c r="D270">
        <v>710</v>
      </c>
      <c r="E270">
        <v>1</v>
      </c>
      <c r="F270">
        <f t="shared" si="8"/>
        <v>0.82099999999999995</v>
      </c>
      <c r="G270">
        <f t="shared" si="9"/>
        <v>-0.1972321695297089</v>
      </c>
    </row>
    <row r="271" spans="1:7" x14ac:dyDescent="0.25">
      <c r="A271">
        <v>0</v>
      </c>
      <c r="B271">
        <v>50</v>
      </c>
      <c r="C271">
        <v>18.46</v>
      </c>
      <c r="D271">
        <v>690</v>
      </c>
      <c r="E271">
        <v>1</v>
      </c>
      <c r="F271">
        <f t="shared" si="8"/>
        <v>0.80600000000000005</v>
      </c>
      <c r="G271">
        <f t="shared" si="9"/>
        <v>-0.21567153647550871</v>
      </c>
    </row>
    <row r="272" spans="1:7" x14ac:dyDescent="0.25">
      <c r="A272">
        <v>0</v>
      </c>
      <c r="B272">
        <v>72.5</v>
      </c>
      <c r="C272">
        <v>17.98</v>
      </c>
      <c r="D272">
        <v>665</v>
      </c>
      <c r="E272">
        <v>1</v>
      </c>
      <c r="F272">
        <f t="shared" si="8"/>
        <v>0.82099999999999995</v>
      </c>
      <c r="G272">
        <f t="shared" si="9"/>
        <v>-0.1972321695297089</v>
      </c>
    </row>
    <row r="273" spans="1:7" x14ac:dyDescent="0.25">
      <c r="A273">
        <v>1</v>
      </c>
      <c r="B273">
        <v>78</v>
      </c>
      <c r="C273">
        <v>35.06</v>
      </c>
      <c r="D273">
        <v>690</v>
      </c>
      <c r="E273">
        <v>1</v>
      </c>
      <c r="F273">
        <f t="shared" si="8"/>
        <v>0.69299999999999995</v>
      </c>
      <c r="G273">
        <f t="shared" si="9"/>
        <v>-0.3667252797922339</v>
      </c>
    </row>
    <row r="274" spans="1:7" x14ac:dyDescent="0.25">
      <c r="A274">
        <v>0</v>
      </c>
      <c r="B274">
        <v>44.136000000000003</v>
      </c>
      <c r="C274">
        <v>27.62</v>
      </c>
      <c r="D274">
        <v>735</v>
      </c>
      <c r="E274">
        <v>0</v>
      </c>
      <c r="F274">
        <f t="shared" si="8"/>
        <v>0.85499999999999998</v>
      </c>
      <c r="G274">
        <f t="shared" si="9"/>
        <v>-1.9310215365615626</v>
      </c>
    </row>
    <row r="275" spans="1:7" x14ac:dyDescent="0.25">
      <c r="A275">
        <v>1</v>
      </c>
      <c r="B275">
        <v>35</v>
      </c>
      <c r="C275">
        <v>19.63</v>
      </c>
      <c r="D275">
        <v>700</v>
      </c>
      <c r="E275">
        <v>1</v>
      </c>
      <c r="F275">
        <f t="shared" si="8"/>
        <v>0.80600000000000005</v>
      </c>
      <c r="G275">
        <f t="shared" si="9"/>
        <v>-0.21567153647550871</v>
      </c>
    </row>
    <row r="276" spans="1:7" x14ac:dyDescent="0.25">
      <c r="A276">
        <v>1</v>
      </c>
      <c r="B276">
        <v>55</v>
      </c>
      <c r="C276">
        <v>2.42</v>
      </c>
      <c r="D276">
        <v>665</v>
      </c>
      <c r="E276">
        <v>1</v>
      </c>
      <c r="F276">
        <f t="shared" si="8"/>
        <v>0.72899999999999998</v>
      </c>
      <c r="G276">
        <f t="shared" si="9"/>
        <v>-0.31608154697347896</v>
      </c>
    </row>
    <row r="277" spans="1:7" x14ac:dyDescent="0.25">
      <c r="A277">
        <v>1</v>
      </c>
      <c r="B277">
        <v>609</v>
      </c>
      <c r="C277">
        <v>1.58</v>
      </c>
      <c r="D277">
        <v>665</v>
      </c>
      <c r="E277">
        <v>0</v>
      </c>
      <c r="F277">
        <f t="shared" si="8"/>
        <v>0.878</v>
      </c>
      <c r="G277">
        <f t="shared" si="9"/>
        <v>-2.1037342342488805</v>
      </c>
    </row>
    <row r="278" spans="1:7" x14ac:dyDescent="0.25">
      <c r="A278">
        <v>1</v>
      </c>
      <c r="B278">
        <v>144</v>
      </c>
      <c r="C278">
        <v>26.64</v>
      </c>
      <c r="D278">
        <v>700</v>
      </c>
      <c r="E278">
        <v>0</v>
      </c>
      <c r="F278">
        <f t="shared" si="8"/>
        <v>0.79</v>
      </c>
      <c r="G278">
        <f t="shared" si="9"/>
        <v>-1.5606477482646686</v>
      </c>
    </row>
    <row r="279" spans="1:7" x14ac:dyDescent="0.25">
      <c r="A279">
        <v>1</v>
      </c>
      <c r="B279">
        <v>100</v>
      </c>
      <c r="C279">
        <v>11.55</v>
      </c>
      <c r="D279">
        <v>790</v>
      </c>
      <c r="E279">
        <v>1</v>
      </c>
      <c r="F279">
        <f t="shared" si="8"/>
        <v>0.92</v>
      </c>
      <c r="G279">
        <f t="shared" si="9"/>
        <v>-8.3381608939051013E-2</v>
      </c>
    </row>
    <row r="280" spans="1:7" x14ac:dyDescent="0.25">
      <c r="A280">
        <v>1</v>
      </c>
      <c r="B280">
        <v>81.599999999999994</v>
      </c>
      <c r="C280">
        <v>22.12</v>
      </c>
      <c r="D280">
        <v>660</v>
      </c>
      <c r="E280">
        <v>1</v>
      </c>
      <c r="F280">
        <f t="shared" si="8"/>
        <v>0.71699999999999997</v>
      </c>
      <c r="G280">
        <f t="shared" si="9"/>
        <v>-0.33267943838251673</v>
      </c>
    </row>
    <row r="281" spans="1:7" x14ac:dyDescent="0.25">
      <c r="A281">
        <v>0</v>
      </c>
      <c r="B281">
        <v>17</v>
      </c>
      <c r="C281">
        <v>16.579999999999998</v>
      </c>
      <c r="D281">
        <v>670</v>
      </c>
      <c r="E281">
        <v>1</v>
      </c>
      <c r="F281">
        <f t="shared" si="8"/>
        <v>0.80600000000000005</v>
      </c>
      <c r="G281">
        <f t="shared" si="9"/>
        <v>-0.21567153647550871</v>
      </c>
    </row>
    <row r="282" spans="1:7" x14ac:dyDescent="0.25">
      <c r="A282">
        <v>1</v>
      </c>
      <c r="B282">
        <v>44</v>
      </c>
      <c r="C282">
        <v>16.23</v>
      </c>
      <c r="D282">
        <v>730</v>
      </c>
      <c r="E282">
        <v>1</v>
      </c>
      <c r="F282">
        <f t="shared" si="8"/>
        <v>0.92</v>
      </c>
      <c r="G282">
        <f t="shared" si="9"/>
        <v>-8.3381608939051013E-2</v>
      </c>
    </row>
    <row r="283" spans="1:7" x14ac:dyDescent="0.25">
      <c r="A283">
        <v>0</v>
      </c>
      <c r="B283">
        <v>67.5</v>
      </c>
      <c r="C283">
        <v>17.11</v>
      </c>
      <c r="D283">
        <v>685</v>
      </c>
      <c r="E283">
        <v>1</v>
      </c>
      <c r="F283">
        <f t="shared" si="8"/>
        <v>0.82099999999999995</v>
      </c>
      <c r="G283">
        <f t="shared" si="9"/>
        <v>-0.1972321695297089</v>
      </c>
    </row>
    <row r="284" spans="1:7" x14ac:dyDescent="0.25">
      <c r="A284">
        <v>0</v>
      </c>
      <c r="B284">
        <v>72</v>
      </c>
      <c r="C284">
        <v>28.85</v>
      </c>
      <c r="D284">
        <v>675</v>
      </c>
      <c r="E284">
        <v>1</v>
      </c>
      <c r="F284">
        <f t="shared" si="8"/>
        <v>0.66100000000000003</v>
      </c>
      <c r="G284">
        <f t="shared" si="9"/>
        <v>-0.41400143913045073</v>
      </c>
    </row>
    <row r="285" spans="1:7" x14ac:dyDescent="0.25">
      <c r="A285">
        <v>1</v>
      </c>
      <c r="B285">
        <v>225</v>
      </c>
      <c r="C285">
        <v>4.51</v>
      </c>
      <c r="D285">
        <v>755</v>
      </c>
      <c r="E285">
        <v>1</v>
      </c>
      <c r="F285">
        <f t="shared" si="8"/>
        <v>0.92</v>
      </c>
      <c r="G285">
        <f t="shared" si="9"/>
        <v>-8.3381608939051013E-2</v>
      </c>
    </row>
    <row r="286" spans="1:7" x14ac:dyDescent="0.25">
      <c r="A286">
        <v>0</v>
      </c>
      <c r="B286">
        <v>120</v>
      </c>
      <c r="C286">
        <v>9.8800000000000008</v>
      </c>
      <c r="D286">
        <v>700</v>
      </c>
      <c r="E286">
        <v>1</v>
      </c>
      <c r="F286">
        <f t="shared" si="8"/>
        <v>0.878</v>
      </c>
      <c r="G286">
        <f t="shared" si="9"/>
        <v>-0.13010868534702039</v>
      </c>
    </row>
    <row r="287" spans="1:7" x14ac:dyDescent="0.25">
      <c r="A287">
        <v>1</v>
      </c>
      <c r="B287">
        <v>50</v>
      </c>
      <c r="C287">
        <v>18.82</v>
      </c>
      <c r="D287">
        <v>665</v>
      </c>
      <c r="E287">
        <v>1</v>
      </c>
      <c r="F287">
        <f t="shared" si="8"/>
        <v>0.72899999999999998</v>
      </c>
      <c r="G287">
        <f t="shared" si="9"/>
        <v>-0.31608154697347896</v>
      </c>
    </row>
    <row r="288" spans="1:7" x14ac:dyDescent="0.25">
      <c r="A288">
        <v>1</v>
      </c>
      <c r="B288">
        <v>85</v>
      </c>
      <c r="C288">
        <v>18.8</v>
      </c>
      <c r="D288">
        <v>740</v>
      </c>
      <c r="E288">
        <v>0</v>
      </c>
      <c r="F288">
        <f t="shared" si="8"/>
        <v>0.92</v>
      </c>
      <c r="G288">
        <f t="shared" si="9"/>
        <v>-2.5257286443082561</v>
      </c>
    </row>
    <row r="289" spans="1:7" x14ac:dyDescent="0.25">
      <c r="A289">
        <v>1</v>
      </c>
      <c r="B289">
        <v>78.2</v>
      </c>
      <c r="C289">
        <v>22.73</v>
      </c>
      <c r="D289">
        <v>665</v>
      </c>
      <c r="E289">
        <v>1</v>
      </c>
      <c r="F289">
        <f t="shared" si="8"/>
        <v>0.71699999999999997</v>
      </c>
      <c r="G289">
        <f t="shared" si="9"/>
        <v>-0.33267943838251673</v>
      </c>
    </row>
    <row r="290" spans="1:7" x14ac:dyDescent="0.25">
      <c r="A290">
        <v>0</v>
      </c>
      <c r="B290">
        <v>102</v>
      </c>
      <c r="C290">
        <v>4.6399999999999997</v>
      </c>
      <c r="D290">
        <v>660</v>
      </c>
      <c r="E290">
        <v>1</v>
      </c>
      <c r="F290">
        <f t="shared" si="8"/>
        <v>0.878</v>
      </c>
      <c r="G290">
        <f t="shared" si="9"/>
        <v>-0.13010868534702039</v>
      </c>
    </row>
    <row r="291" spans="1:7" x14ac:dyDescent="0.25">
      <c r="A291">
        <v>0</v>
      </c>
      <c r="B291">
        <v>33.6</v>
      </c>
      <c r="C291">
        <v>8.14</v>
      </c>
      <c r="D291">
        <v>680</v>
      </c>
      <c r="E291">
        <v>1</v>
      </c>
      <c r="F291">
        <f t="shared" si="8"/>
        <v>0.80600000000000005</v>
      </c>
      <c r="G291">
        <f t="shared" si="9"/>
        <v>-0.21567153647550871</v>
      </c>
    </row>
    <row r="292" spans="1:7" x14ac:dyDescent="0.25">
      <c r="A292">
        <v>0</v>
      </c>
      <c r="B292">
        <v>50</v>
      </c>
      <c r="C292">
        <v>30.69</v>
      </c>
      <c r="D292">
        <v>660</v>
      </c>
      <c r="E292">
        <v>0</v>
      </c>
      <c r="F292">
        <f t="shared" si="8"/>
        <v>0.66100000000000003</v>
      </c>
      <c r="G292">
        <f t="shared" si="9"/>
        <v>-1.0817551716016869</v>
      </c>
    </row>
    <row r="293" spans="1:7" x14ac:dyDescent="0.25">
      <c r="A293">
        <v>0</v>
      </c>
      <c r="B293">
        <v>58</v>
      </c>
      <c r="C293">
        <v>12.41</v>
      </c>
      <c r="D293">
        <v>710</v>
      </c>
      <c r="E293">
        <v>1</v>
      </c>
      <c r="F293">
        <f t="shared" si="8"/>
        <v>0.80600000000000005</v>
      </c>
      <c r="G293">
        <f t="shared" si="9"/>
        <v>-0.21567153647550871</v>
      </c>
    </row>
    <row r="294" spans="1:7" x14ac:dyDescent="0.25">
      <c r="A294">
        <v>0</v>
      </c>
      <c r="B294">
        <v>50</v>
      </c>
      <c r="C294">
        <v>27.1</v>
      </c>
      <c r="D294">
        <v>665</v>
      </c>
      <c r="E294">
        <v>1</v>
      </c>
      <c r="F294">
        <f t="shared" si="8"/>
        <v>0.66100000000000003</v>
      </c>
      <c r="G294">
        <f t="shared" si="9"/>
        <v>-0.41400143913045073</v>
      </c>
    </row>
    <row r="295" spans="1:7" x14ac:dyDescent="0.25">
      <c r="A295">
        <v>0</v>
      </c>
      <c r="B295">
        <v>55</v>
      </c>
      <c r="C295">
        <v>12.9</v>
      </c>
      <c r="D295">
        <v>675</v>
      </c>
      <c r="E295">
        <v>0</v>
      </c>
      <c r="F295">
        <f t="shared" si="8"/>
        <v>0.80600000000000005</v>
      </c>
      <c r="G295">
        <f t="shared" si="9"/>
        <v>-1.6398971199188093</v>
      </c>
    </row>
    <row r="296" spans="1:7" x14ac:dyDescent="0.25">
      <c r="A296">
        <v>1</v>
      </c>
      <c r="B296">
        <v>75</v>
      </c>
      <c r="C296">
        <v>32.22</v>
      </c>
      <c r="D296">
        <v>680</v>
      </c>
      <c r="E296">
        <v>0</v>
      </c>
      <c r="F296">
        <f t="shared" si="8"/>
        <v>0.54600000000000004</v>
      </c>
      <c r="G296">
        <f t="shared" si="9"/>
        <v>-0.78965808094078915</v>
      </c>
    </row>
    <row r="297" spans="1:7" x14ac:dyDescent="0.25">
      <c r="A297">
        <v>1</v>
      </c>
      <c r="B297">
        <v>70</v>
      </c>
      <c r="C297">
        <v>34.299999999999997</v>
      </c>
      <c r="D297">
        <v>775</v>
      </c>
      <c r="E297">
        <v>1</v>
      </c>
      <c r="F297">
        <f t="shared" si="8"/>
        <v>0.85499999999999998</v>
      </c>
      <c r="G297">
        <f t="shared" si="9"/>
        <v>-0.15665381004537685</v>
      </c>
    </row>
    <row r="298" spans="1:7" x14ac:dyDescent="0.25">
      <c r="A298">
        <v>1</v>
      </c>
      <c r="B298">
        <v>175</v>
      </c>
      <c r="C298">
        <v>9.9499999999999993</v>
      </c>
      <c r="D298">
        <v>705</v>
      </c>
      <c r="E298">
        <v>0</v>
      </c>
      <c r="F298">
        <f t="shared" si="8"/>
        <v>0.82099999999999995</v>
      </c>
      <c r="G298">
        <f t="shared" si="9"/>
        <v>-1.7203694731413819</v>
      </c>
    </row>
    <row r="299" spans="1:7" x14ac:dyDescent="0.25">
      <c r="A299">
        <v>1</v>
      </c>
      <c r="B299">
        <v>90</v>
      </c>
      <c r="C299">
        <v>19.149999999999999</v>
      </c>
      <c r="D299">
        <v>715</v>
      </c>
      <c r="E299">
        <v>1</v>
      </c>
      <c r="F299">
        <f t="shared" si="8"/>
        <v>0.82099999999999995</v>
      </c>
      <c r="G299">
        <f t="shared" si="9"/>
        <v>-0.1972321695297089</v>
      </c>
    </row>
    <row r="300" spans="1:7" x14ac:dyDescent="0.25">
      <c r="A300">
        <v>0</v>
      </c>
      <c r="B300">
        <v>120</v>
      </c>
      <c r="C300">
        <v>18.95</v>
      </c>
      <c r="D300">
        <v>680</v>
      </c>
      <c r="E300">
        <v>1</v>
      </c>
      <c r="F300">
        <f t="shared" si="8"/>
        <v>0.82099999999999995</v>
      </c>
      <c r="G300">
        <f t="shared" si="9"/>
        <v>-0.1972321695297089</v>
      </c>
    </row>
    <row r="301" spans="1:7" x14ac:dyDescent="0.25">
      <c r="A301">
        <v>1</v>
      </c>
      <c r="B301">
        <v>57</v>
      </c>
      <c r="C301">
        <v>19.350000000000001</v>
      </c>
      <c r="D301">
        <v>700</v>
      </c>
      <c r="E301">
        <v>1</v>
      </c>
      <c r="F301">
        <f t="shared" si="8"/>
        <v>0.80600000000000005</v>
      </c>
      <c r="G301">
        <f t="shared" si="9"/>
        <v>-0.21567153647550871</v>
      </c>
    </row>
    <row r="302" spans="1:7" x14ac:dyDescent="0.25">
      <c r="A302">
        <v>1</v>
      </c>
      <c r="B302">
        <v>62</v>
      </c>
      <c r="C302">
        <v>16.739999999999998</v>
      </c>
      <c r="D302">
        <v>685</v>
      </c>
      <c r="E302">
        <v>1</v>
      </c>
      <c r="F302">
        <f t="shared" si="8"/>
        <v>0.82099999999999995</v>
      </c>
      <c r="G302">
        <f t="shared" si="9"/>
        <v>-0.1972321695297089</v>
      </c>
    </row>
    <row r="303" spans="1:7" x14ac:dyDescent="0.25">
      <c r="A303">
        <v>1</v>
      </c>
      <c r="B303">
        <v>95</v>
      </c>
      <c r="C303">
        <v>24.26</v>
      </c>
      <c r="D303">
        <v>700</v>
      </c>
      <c r="E303">
        <v>1</v>
      </c>
      <c r="F303">
        <f t="shared" si="8"/>
        <v>0.79</v>
      </c>
      <c r="G303">
        <f t="shared" si="9"/>
        <v>-0.23572233352106983</v>
      </c>
    </row>
    <row r="304" spans="1:7" x14ac:dyDescent="0.25">
      <c r="A304">
        <v>1</v>
      </c>
      <c r="B304">
        <v>120</v>
      </c>
      <c r="C304">
        <v>3.78</v>
      </c>
      <c r="D304">
        <v>700</v>
      </c>
      <c r="E304">
        <v>1</v>
      </c>
      <c r="F304">
        <f t="shared" si="8"/>
        <v>0.878</v>
      </c>
      <c r="G304">
        <f t="shared" si="9"/>
        <v>-0.13010868534702039</v>
      </c>
    </row>
    <row r="305" spans="1:7" x14ac:dyDescent="0.25">
      <c r="A305">
        <v>0</v>
      </c>
      <c r="B305">
        <v>97</v>
      </c>
      <c r="C305">
        <v>19.95</v>
      </c>
      <c r="D305">
        <v>670</v>
      </c>
      <c r="E305">
        <v>1</v>
      </c>
      <c r="F305">
        <f t="shared" si="8"/>
        <v>0.66100000000000003</v>
      </c>
      <c r="G305">
        <f t="shared" si="9"/>
        <v>-0.41400143913045073</v>
      </c>
    </row>
    <row r="306" spans="1:7" x14ac:dyDescent="0.25">
      <c r="A306">
        <v>0</v>
      </c>
      <c r="B306">
        <v>84</v>
      </c>
      <c r="C306">
        <v>17.8</v>
      </c>
      <c r="D306">
        <v>735</v>
      </c>
      <c r="E306">
        <v>1</v>
      </c>
      <c r="F306">
        <f t="shared" si="8"/>
        <v>0.92</v>
      </c>
      <c r="G306">
        <f t="shared" si="9"/>
        <v>-8.3381608939051013E-2</v>
      </c>
    </row>
    <row r="307" spans="1:7" x14ac:dyDescent="0.25">
      <c r="A307">
        <v>1</v>
      </c>
      <c r="B307">
        <v>57</v>
      </c>
      <c r="C307">
        <v>13.85</v>
      </c>
      <c r="D307">
        <v>700</v>
      </c>
      <c r="E307">
        <v>1</v>
      </c>
      <c r="F307">
        <f t="shared" si="8"/>
        <v>0.80600000000000005</v>
      </c>
      <c r="G307">
        <f t="shared" si="9"/>
        <v>-0.21567153647550871</v>
      </c>
    </row>
    <row r="308" spans="1:7" x14ac:dyDescent="0.25">
      <c r="A308">
        <v>1</v>
      </c>
      <c r="B308">
        <v>45</v>
      </c>
      <c r="C308">
        <v>9.68</v>
      </c>
      <c r="D308">
        <v>665</v>
      </c>
      <c r="E308">
        <v>0</v>
      </c>
      <c r="F308">
        <f t="shared" si="8"/>
        <v>0.72899999999999998</v>
      </c>
      <c r="G308">
        <f t="shared" si="9"/>
        <v>-1.305636458102436</v>
      </c>
    </row>
    <row r="309" spans="1:7" x14ac:dyDescent="0.25">
      <c r="A309">
        <v>0</v>
      </c>
      <c r="B309">
        <v>22</v>
      </c>
      <c r="C309">
        <v>19.48</v>
      </c>
      <c r="D309">
        <v>685</v>
      </c>
      <c r="E309">
        <v>1</v>
      </c>
      <c r="F309">
        <f t="shared" si="8"/>
        <v>0.80600000000000005</v>
      </c>
      <c r="G309">
        <f t="shared" si="9"/>
        <v>-0.21567153647550871</v>
      </c>
    </row>
    <row r="310" spans="1:7" x14ac:dyDescent="0.25">
      <c r="A310">
        <v>1</v>
      </c>
      <c r="B310">
        <v>200</v>
      </c>
      <c r="C310">
        <v>24.59</v>
      </c>
      <c r="D310">
        <v>700</v>
      </c>
      <c r="E310">
        <v>1</v>
      </c>
      <c r="F310">
        <f t="shared" si="8"/>
        <v>0.79</v>
      </c>
      <c r="G310">
        <f t="shared" si="9"/>
        <v>-0.23572233352106983</v>
      </c>
    </row>
    <row r="311" spans="1:7" x14ac:dyDescent="0.25">
      <c r="A311">
        <v>1</v>
      </c>
      <c r="B311">
        <v>130</v>
      </c>
      <c r="C311">
        <v>20.84</v>
      </c>
      <c r="D311">
        <v>695</v>
      </c>
      <c r="E311">
        <v>1</v>
      </c>
      <c r="F311">
        <f t="shared" si="8"/>
        <v>0.79</v>
      </c>
      <c r="G311">
        <f t="shared" si="9"/>
        <v>-0.23572233352106983</v>
      </c>
    </row>
    <row r="312" spans="1:7" x14ac:dyDescent="0.25">
      <c r="A312">
        <v>0</v>
      </c>
      <c r="B312">
        <v>35</v>
      </c>
      <c r="C312">
        <v>33.049999999999997</v>
      </c>
      <c r="D312">
        <v>685</v>
      </c>
      <c r="E312">
        <v>1</v>
      </c>
      <c r="F312">
        <f t="shared" si="8"/>
        <v>0.54600000000000004</v>
      </c>
      <c r="G312">
        <f t="shared" si="9"/>
        <v>-0.60513630323723189</v>
      </c>
    </row>
    <row r="313" spans="1:7" x14ac:dyDescent="0.25">
      <c r="A313">
        <v>1</v>
      </c>
      <c r="B313">
        <v>75</v>
      </c>
      <c r="C313">
        <v>21.06</v>
      </c>
      <c r="D313">
        <v>685</v>
      </c>
      <c r="E313">
        <v>1</v>
      </c>
      <c r="F313">
        <f t="shared" si="8"/>
        <v>0.71699999999999997</v>
      </c>
      <c r="G313">
        <f t="shared" si="9"/>
        <v>-0.33267943838251673</v>
      </c>
    </row>
    <row r="314" spans="1:7" x14ac:dyDescent="0.25">
      <c r="A314">
        <v>0</v>
      </c>
      <c r="B314">
        <v>24</v>
      </c>
      <c r="C314">
        <v>33.200000000000003</v>
      </c>
      <c r="D314">
        <v>660</v>
      </c>
      <c r="E314">
        <v>1</v>
      </c>
      <c r="F314">
        <f t="shared" si="8"/>
        <v>0.54600000000000004</v>
      </c>
      <c r="G314">
        <f t="shared" si="9"/>
        <v>-0.60513630323723189</v>
      </c>
    </row>
    <row r="315" spans="1:7" x14ac:dyDescent="0.25">
      <c r="A315">
        <v>1</v>
      </c>
      <c r="B315">
        <v>55</v>
      </c>
      <c r="C315">
        <v>29.41</v>
      </c>
      <c r="D315">
        <v>675</v>
      </c>
      <c r="E315">
        <v>1</v>
      </c>
      <c r="F315">
        <f t="shared" si="8"/>
        <v>0.71699999999999997</v>
      </c>
      <c r="G315">
        <f t="shared" si="9"/>
        <v>-0.33267943838251673</v>
      </c>
    </row>
    <row r="316" spans="1:7" x14ac:dyDescent="0.25">
      <c r="A316">
        <v>1</v>
      </c>
      <c r="B316">
        <v>94</v>
      </c>
      <c r="C316">
        <v>10.62</v>
      </c>
      <c r="D316">
        <v>670</v>
      </c>
      <c r="E316">
        <v>1</v>
      </c>
      <c r="F316">
        <f t="shared" si="8"/>
        <v>0.82099999999999995</v>
      </c>
      <c r="G316">
        <f t="shared" si="9"/>
        <v>-0.1972321695297089</v>
      </c>
    </row>
    <row r="317" spans="1:7" x14ac:dyDescent="0.25">
      <c r="A317">
        <v>1</v>
      </c>
      <c r="B317">
        <v>90</v>
      </c>
      <c r="C317">
        <v>19.77</v>
      </c>
      <c r="D317">
        <v>665</v>
      </c>
      <c r="E317">
        <v>1</v>
      </c>
      <c r="F317">
        <f t="shared" si="8"/>
        <v>0.82099999999999995</v>
      </c>
      <c r="G317">
        <f t="shared" si="9"/>
        <v>-0.1972321695297089</v>
      </c>
    </row>
    <row r="318" spans="1:7" x14ac:dyDescent="0.25">
      <c r="A318">
        <v>0</v>
      </c>
      <c r="B318">
        <v>46</v>
      </c>
      <c r="C318">
        <v>24.97</v>
      </c>
      <c r="D318">
        <v>665</v>
      </c>
      <c r="E318">
        <v>0</v>
      </c>
      <c r="F318">
        <f t="shared" si="8"/>
        <v>0.66100000000000003</v>
      </c>
      <c r="G318">
        <f t="shared" si="9"/>
        <v>-1.0817551716016869</v>
      </c>
    </row>
    <row r="319" spans="1:7" x14ac:dyDescent="0.25">
      <c r="A319">
        <v>0</v>
      </c>
      <c r="B319">
        <v>115.2</v>
      </c>
      <c r="C319">
        <v>22.19</v>
      </c>
      <c r="D319">
        <v>740</v>
      </c>
      <c r="E319">
        <v>1</v>
      </c>
      <c r="F319">
        <f t="shared" si="8"/>
        <v>0.85499999999999998</v>
      </c>
      <c r="G319">
        <f t="shared" si="9"/>
        <v>-0.15665381004537685</v>
      </c>
    </row>
    <row r="320" spans="1:7" x14ac:dyDescent="0.25">
      <c r="A320">
        <v>1</v>
      </c>
      <c r="B320">
        <v>88</v>
      </c>
      <c r="C320">
        <v>14.63</v>
      </c>
      <c r="D320">
        <v>700</v>
      </c>
      <c r="E320">
        <v>0</v>
      </c>
      <c r="F320">
        <f t="shared" si="8"/>
        <v>0.82099999999999995</v>
      </c>
      <c r="G320">
        <f t="shared" si="9"/>
        <v>-1.7203694731413819</v>
      </c>
    </row>
    <row r="321" spans="1:7" x14ac:dyDescent="0.25">
      <c r="A321">
        <v>1</v>
      </c>
      <c r="B321">
        <v>52</v>
      </c>
      <c r="C321">
        <v>24.28</v>
      </c>
      <c r="D321">
        <v>665</v>
      </c>
      <c r="E321">
        <v>1</v>
      </c>
      <c r="F321">
        <f t="shared" si="8"/>
        <v>0.71699999999999997</v>
      </c>
      <c r="G321">
        <f t="shared" si="9"/>
        <v>-0.33267943838251673</v>
      </c>
    </row>
    <row r="322" spans="1:7" x14ac:dyDescent="0.25">
      <c r="A322">
        <v>1</v>
      </c>
      <c r="B322">
        <v>85</v>
      </c>
      <c r="C322">
        <v>38.08</v>
      </c>
      <c r="D322">
        <v>660</v>
      </c>
      <c r="E322">
        <v>0</v>
      </c>
      <c r="F322">
        <f t="shared" si="8"/>
        <v>0.54600000000000004</v>
      </c>
      <c r="G322">
        <f t="shared" si="9"/>
        <v>-0.78965808094078915</v>
      </c>
    </row>
    <row r="323" spans="1:7" x14ac:dyDescent="0.25">
      <c r="A323">
        <v>1</v>
      </c>
      <c r="B323">
        <v>64</v>
      </c>
      <c r="C323">
        <v>34.200000000000003</v>
      </c>
      <c r="D323">
        <v>660</v>
      </c>
      <c r="E323">
        <v>0</v>
      </c>
      <c r="F323">
        <f t="shared" si="8"/>
        <v>0.54600000000000004</v>
      </c>
      <c r="G323">
        <f t="shared" si="9"/>
        <v>-0.78965808094078915</v>
      </c>
    </row>
    <row r="324" spans="1:7" x14ac:dyDescent="0.25">
      <c r="A324">
        <v>0</v>
      </c>
      <c r="B324">
        <v>60</v>
      </c>
      <c r="C324">
        <v>15.42</v>
      </c>
      <c r="D324">
        <v>670</v>
      </c>
      <c r="E324">
        <v>0</v>
      </c>
      <c r="F324">
        <f t="shared" si="8"/>
        <v>0.80600000000000005</v>
      </c>
      <c r="G324">
        <f t="shared" si="9"/>
        <v>-1.6398971199188093</v>
      </c>
    </row>
    <row r="325" spans="1:7" x14ac:dyDescent="0.25">
      <c r="A325">
        <v>1</v>
      </c>
      <c r="B325">
        <v>55</v>
      </c>
      <c r="C325">
        <v>11.5</v>
      </c>
      <c r="D325">
        <v>770</v>
      </c>
      <c r="E325">
        <v>1</v>
      </c>
      <c r="F325">
        <f t="shared" ref="F325:F388" si="10">IF(C325&lt;=19.85,IF(D325&lt;=722.5,IF(B325&lt;=60.41,IF(D325&lt;=667.5,0.729,0.806),IF(C325&lt;=9.905,0.878,0.821)),0.92),IF(D325&lt;=687.5,IF(C325&lt;=31.375,IF(A325&lt;=0.5,0.661,0.717),0.546),IF(D325&lt;=727.5,IF(C325&lt;=29.88,0.79,0.693),0.855)))</f>
        <v>0.92</v>
      </c>
      <c r="G325">
        <f t="shared" si="9"/>
        <v>-8.3381608939051013E-2</v>
      </c>
    </row>
    <row r="326" spans="1:7" x14ac:dyDescent="0.25">
      <c r="A326">
        <v>0</v>
      </c>
      <c r="B326">
        <v>82</v>
      </c>
      <c r="C326">
        <v>15.81</v>
      </c>
      <c r="D326">
        <v>675</v>
      </c>
      <c r="E326">
        <v>1</v>
      </c>
      <c r="F326">
        <f t="shared" si="10"/>
        <v>0.82099999999999995</v>
      </c>
      <c r="G326">
        <f t="shared" ref="G326:G389" si="11">IF(E326=1,LN(F326),LN(1-F326))</f>
        <v>-0.1972321695297089</v>
      </c>
    </row>
    <row r="327" spans="1:7" x14ac:dyDescent="0.25">
      <c r="A327">
        <v>0</v>
      </c>
      <c r="B327">
        <v>119</v>
      </c>
      <c r="C327">
        <v>18.13</v>
      </c>
      <c r="D327">
        <v>680</v>
      </c>
      <c r="E327">
        <v>0</v>
      </c>
      <c r="F327">
        <f t="shared" si="10"/>
        <v>0.82099999999999995</v>
      </c>
      <c r="G327">
        <f t="shared" si="11"/>
        <v>-1.7203694731413819</v>
      </c>
    </row>
    <row r="328" spans="1:7" x14ac:dyDescent="0.25">
      <c r="A328">
        <v>1</v>
      </c>
      <c r="B328">
        <v>119</v>
      </c>
      <c r="C328">
        <v>18.41</v>
      </c>
      <c r="D328">
        <v>670</v>
      </c>
      <c r="E328">
        <v>1</v>
      </c>
      <c r="F328">
        <f t="shared" si="10"/>
        <v>0.82099999999999995</v>
      </c>
      <c r="G328">
        <f t="shared" si="11"/>
        <v>-0.1972321695297089</v>
      </c>
    </row>
    <row r="329" spans="1:7" x14ac:dyDescent="0.25">
      <c r="A329">
        <v>0</v>
      </c>
      <c r="B329">
        <v>30</v>
      </c>
      <c r="C329">
        <v>16.2</v>
      </c>
      <c r="D329">
        <v>665</v>
      </c>
      <c r="E329">
        <v>1</v>
      </c>
      <c r="F329">
        <f t="shared" si="10"/>
        <v>0.72899999999999998</v>
      </c>
      <c r="G329">
        <f t="shared" si="11"/>
        <v>-0.31608154697347896</v>
      </c>
    </row>
    <row r="330" spans="1:7" x14ac:dyDescent="0.25">
      <c r="A330">
        <v>0</v>
      </c>
      <c r="B330">
        <v>75</v>
      </c>
      <c r="C330">
        <v>14.97</v>
      </c>
      <c r="D330">
        <v>670</v>
      </c>
      <c r="E330">
        <v>1</v>
      </c>
      <c r="F330">
        <f t="shared" si="10"/>
        <v>0.82099999999999995</v>
      </c>
      <c r="G330">
        <f t="shared" si="11"/>
        <v>-0.1972321695297089</v>
      </c>
    </row>
    <row r="331" spans="1:7" x14ac:dyDescent="0.25">
      <c r="A331">
        <v>0</v>
      </c>
      <c r="B331">
        <v>45</v>
      </c>
      <c r="C331">
        <v>18.91</v>
      </c>
      <c r="D331">
        <v>680</v>
      </c>
      <c r="E331">
        <v>0</v>
      </c>
      <c r="F331">
        <f t="shared" si="10"/>
        <v>0.80600000000000005</v>
      </c>
      <c r="G331">
        <f t="shared" si="11"/>
        <v>-1.6398971199188093</v>
      </c>
    </row>
    <row r="332" spans="1:7" x14ac:dyDescent="0.25">
      <c r="A332">
        <v>1</v>
      </c>
      <c r="B332">
        <v>40</v>
      </c>
      <c r="C332">
        <v>31.23</v>
      </c>
      <c r="D332">
        <v>675</v>
      </c>
      <c r="E332">
        <v>1</v>
      </c>
      <c r="F332">
        <f t="shared" si="10"/>
        <v>0.71699999999999997</v>
      </c>
      <c r="G332">
        <f t="shared" si="11"/>
        <v>-0.33267943838251673</v>
      </c>
    </row>
    <row r="333" spans="1:7" x14ac:dyDescent="0.25">
      <c r="A333">
        <v>1</v>
      </c>
      <c r="B333">
        <v>96</v>
      </c>
      <c r="C333">
        <v>14.11</v>
      </c>
      <c r="D333">
        <v>695</v>
      </c>
      <c r="E333">
        <v>1</v>
      </c>
      <c r="F333">
        <f t="shared" si="10"/>
        <v>0.82099999999999995</v>
      </c>
      <c r="G333">
        <f t="shared" si="11"/>
        <v>-0.1972321695297089</v>
      </c>
    </row>
    <row r="334" spans="1:7" x14ac:dyDescent="0.25">
      <c r="A334">
        <v>1</v>
      </c>
      <c r="B334">
        <v>88</v>
      </c>
      <c r="C334">
        <v>24.87</v>
      </c>
      <c r="D334">
        <v>745</v>
      </c>
      <c r="E334">
        <v>0</v>
      </c>
      <c r="F334">
        <f t="shared" si="10"/>
        <v>0.85499999999999998</v>
      </c>
      <c r="G334">
        <f t="shared" si="11"/>
        <v>-1.9310215365615626</v>
      </c>
    </row>
    <row r="335" spans="1:7" x14ac:dyDescent="0.25">
      <c r="A335">
        <v>0</v>
      </c>
      <c r="B335">
        <v>47</v>
      </c>
      <c r="C335">
        <v>36.369999999999997</v>
      </c>
      <c r="D335">
        <v>660</v>
      </c>
      <c r="E335">
        <v>1</v>
      </c>
      <c r="F335">
        <f t="shared" si="10"/>
        <v>0.54600000000000004</v>
      </c>
      <c r="G335">
        <f t="shared" si="11"/>
        <v>-0.60513630323723189</v>
      </c>
    </row>
    <row r="336" spans="1:7" x14ac:dyDescent="0.25">
      <c r="A336">
        <v>1</v>
      </c>
      <c r="B336">
        <v>58</v>
      </c>
      <c r="C336">
        <v>21.77</v>
      </c>
      <c r="D336">
        <v>695</v>
      </c>
      <c r="E336">
        <v>0</v>
      </c>
      <c r="F336">
        <f t="shared" si="10"/>
        <v>0.79</v>
      </c>
      <c r="G336">
        <f t="shared" si="11"/>
        <v>-1.5606477482646686</v>
      </c>
    </row>
    <row r="337" spans="1:7" x14ac:dyDescent="0.25">
      <c r="A337">
        <v>1</v>
      </c>
      <c r="B337">
        <v>85</v>
      </c>
      <c r="C337">
        <v>14.85</v>
      </c>
      <c r="D337">
        <v>750</v>
      </c>
      <c r="E337">
        <v>1</v>
      </c>
      <c r="F337">
        <f t="shared" si="10"/>
        <v>0.92</v>
      </c>
      <c r="G337">
        <f t="shared" si="11"/>
        <v>-8.3381608939051013E-2</v>
      </c>
    </row>
    <row r="338" spans="1:7" x14ac:dyDescent="0.25">
      <c r="A338">
        <v>0</v>
      </c>
      <c r="B338">
        <v>50</v>
      </c>
      <c r="C338">
        <v>14.09</v>
      </c>
      <c r="D338">
        <v>670</v>
      </c>
      <c r="E338">
        <v>1</v>
      </c>
      <c r="F338">
        <f t="shared" si="10"/>
        <v>0.80600000000000005</v>
      </c>
      <c r="G338">
        <f t="shared" si="11"/>
        <v>-0.21567153647550871</v>
      </c>
    </row>
    <row r="339" spans="1:7" x14ac:dyDescent="0.25">
      <c r="A339">
        <v>1</v>
      </c>
      <c r="B339">
        <v>60</v>
      </c>
      <c r="C339">
        <v>11.08</v>
      </c>
      <c r="D339">
        <v>695</v>
      </c>
      <c r="E339">
        <v>1</v>
      </c>
      <c r="F339">
        <f t="shared" si="10"/>
        <v>0.80600000000000005</v>
      </c>
      <c r="G339">
        <f t="shared" si="11"/>
        <v>-0.21567153647550871</v>
      </c>
    </row>
    <row r="340" spans="1:7" x14ac:dyDescent="0.25">
      <c r="A340">
        <v>1</v>
      </c>
      <c r="B340">
        <v>95</v>
      </c>
      <c r="C340">
        <v>18.239999999999998</v>
      </c>
      <c r="D340">
        <v>660</v>
      </c>
      <c r="E340">
        <v>1</v>
      </c>
      <c r="F340">
        <f t="shared" si="10"/>
        <v>0.82099999999999995</v>
      </c>
      <c r="G340">
        <f t="shared" si="11"/>
        <v>-0.1972321695297089</v>
      </c>
    </row>
    <row r="341" spans="1:7" x14ac:dyDescent="0.25">
      <c r="A341">
        <v>0</v>
      </c>
      <c r="B341">
        <v>55</v>
      </c>
      <c r="C341">
        <v>18.22</v>
      </c>
      <c r="D341">
        <v>675</v>
      </c>
      <c r="E341">
        <v>1</v>
      </c>
      <c r="F341">
        <f t="shared" si="10"/>
        <v>0.80600000000000005</v>
      </c>
      <c r="G341">
        <f t="shared" si="11"/>
        <v>-0.21567153647550871</v>
      </c>
    </row>
    <row r="342" spans="1:7" x14ac:dyDescent="0.25">
      <c r="A342">
        <v>1</v>
      </c>
      <c r="B342">
        <v>39</v>
      </c>
      <c r="C342">
        <v>27.63</v>
      </c>
      <c r="D342">
        <v>675</v>
      </c>
      <c r="E342">
        <v>0</v>
      </c>
      <c r="F342">
        <f t="shared" si="10"/>
        <v>0.71699999999999997</v>
      </c>
      <c r="G342">
        <f t="shared" si="11"/>
        <v>-1.2623083813388993</v>
      </c>
    </row>
    <row r="343" spans="1:7" x14ac:dyDescent="0.25">
      <c r="A343">
        <v>1</v>
      </c>
      <c r="B343">
        <v>26</v>
      </c>
      <c r="C343">
        <v>8.6300000000000008</v>
      </c>
      <c r="D343">
        <v>685</v>
      </c>
      <c r="E343">
        <v>1</v>
      </c>
      <c r="F343">
        <f t="shared" si="10"/>
        <v>0.80600000000000005</v>
      </c>
      <c r="G343">
        <f t="shared" si="11"/>
        <v>-0.21567153647550871</v>
      </c>
    </row>
    <row r="344" spans="1:7" x14ac:dyDescent="0.25">
      <c r="A344">
        <v>1</v>
      </c>
      <c r="B344">
        <v>36</v>
      </c>
      <c r="C344">
        <v>29.18</v>
      </c>
      <c r="D344">
        <v>775</v>
      </c>
      <c r="E344">
        <v>1</v>
      </c>
      <c r="F344">
        <f t="shared" si="10"/>
        <v>0.85499999999999998</v>
      </c>
      <c r="G344">
        <f t="shared" si="11"/>
        <v>-0.15665381004537685</v>
      </c>
    </row>
    <row r="345" spans="1:7" x14ac:dyDescent="0.25">
      <c r="A345">
        <v>1</v>
      </c>
      <c r="B345">
        <v>54</v>
      </c>
      <c r="C345">
        <v>12.11</v>
      </c>
      <c r="D345">
        <v>660</v>
      </c>
      <c r="E345">
        <v>1</v>
      </c>
      <c r="F345">
        <f t="shared" si="10"/>
        <v>0.72899999999999998</v>
      </c>
      <c r="G345">
        <f t="shared" si="11"/>
        <v>-0.31608154697347896</v>
      </c>
    </row>
    <row r="346" spans="1:7" x14ac:dyDescent="0.25">
      <c r="A346">
        <v>1</v>
      </c>
      <c r="B346">
        <v>120</v>
      </c>
      <c r="C346">
        <v>32.07</v>
      </c>
      <c r="D346">
        <v>690</v>
      </c>
      <c r="E346">
        <v>1</v>
      </c>
      <c r="F346">
        <f t="shared" si="10"/>
        <v>0.69299999999999995</v>
      </c>
      <c r="G346">
        <f t="shared" si="11"/>
        <v>-0.3667252797922339</v>
      </c>
    </row>
    <row r="347" spans="1:7" x14ac:dyDescent="0.25">
      <c r="A347">
        <v>1</v>
      </c>
      <c r="B347">
        <v>45</v>
      </c>
      <c r="C347">
        <v>6.8</v>
      </c>
      <c r="D347">
        <v>785</v>
      </c>
      <c r="E347">
        <v>1</v>
      </c>
      <c r="F347">
        <f t="shared" si="10"/>
        <v>0.92</v>
      </c>
      <c r="G347">
        <f t="shared" si="11"/>
        <v>-8.3381608939051013E-2</v>
      </c>
    </row>
    <row r="348" spans="1:7" x14ac:dyDescent="0.25">
      <c r="A348">
        <v>0</v>
      </c>
      <c r="B348">
        <v>84</v>
      </c>
      <c r="C348">
        <v>9.11</v>
      </c>
      <c r="D348">
        <v>670</v>
      </c>
      <c r="E348">
        <v>0</v>
      </c>
      <c r="F348">
        <f t="shared" si="10"/>
        <v>0.878</v>
      </c>
      <c r="G348">
        <f t="shared" si="11"/>
        <v>-2.1037342342488805</v>
      </c>
    </row>
    <row r="349" spans="1:7" x14ac:dyDescent="0.25">
      <c r="A349">
        <v>0</v>
      </c>
      <c r="B349">
        <v>100</v>
      </c>
      <c r="C349">
        <v>10.64</v>
      </c>
      <c r="D349">
        <v>685</v>
      </c>
      <c r="E349">
        <v>0</v>
      </c>
      <c r="F349">
        <f t="shared" si="10"/>
        <v>0.82099999999999995</v>
      </c>
      <c r="G349">
        <f t="shared" si="11"/>
        <v>-1.7203694731413819</v>
      </c>
    </row>
    <row r="350" spans="1:7" x14ac:dyDescent="0.25">
      <c r="A350">
        <v>1</v>
      </c>
      <c r="B350">
        <v>55</v>
      </c>
      <c r="C350">
        <v>8.64</v>
      </c>
      <c r="D350">
        <v>675</v>
      </c>
      <c r="E350">
        <v>1</v>
      </c>
      <c r="F350">
        <f t="shared" si="10"/>
        <v>0.80600000000000005</v>
      </c>
      <c r="G350">
        <f t="shared" si="11"/>
        <v>-0.21567153647550871</v>
      </c>
    </row>
    <row r="351" spans="1:7" x14ac:dyDescent="0.25">
      <c r="A351">
        <v>1</v>
      </c>
      <c r="B351">
        <v>57</v>
      </c>
      <c r="C351">
        <v>17.350000000000001</v>
      </c>
      <c r="D351">
        <v>725</v>
      </c>
      <c r="E351">
        <v>1</v>
      </c>
      <c r="F351">
        <f t="shared" si="10"/>
        <v>0.92</v>
      </c>
      <c r="G351">
        <f t="shared" si="11"/>
        <v>-8.3381608939051013E-2</v>
      </c>
    </row>
    <row r="352" spans="1:7" x14ac:dyDescent="0.25">
      <c r="A352">
        <v>1</v>
      </c>
      <c r="B352">
        <v>25</v>
      </c>
      <c r="C352">
        <v>10.85</v>
      </c>
      <c r="D352">
        <v>680</v>
      </c>
      <c r="E352">
        <v>0</v>
      </c>
      <c r="F352">
        <f t="shared" si="10"/>
        <v>0.80600000000000005</v>
      </c>
      <c r="G352">
        <f t="shared" si="11"/>
        <v>-1.6398971199188093</v>
      </c>
    </row>
    <row r="353" spans="1:7" x14ac:dyDescent="0.25">
      <c r="A353">
        <v>1</v>
      </c>
      <c r="B353">
        <v>87</v>
      </c>
      <c r="C353">
        <v>13.71</v>
      </c>
      <c r="D353">
        <v>665</v>
      </c>
      <c r="E353">
        <v>1</v>
      </c>
      <c r="F353">
        <f t="shared" si="10"/>
        <v>0.82099999999999995</v>
      </c>
      <c r="G353">
        <f t="shared" si="11"/>
        <v>-0.1972321695297089</v>
      </c>
    </row>
    <row r="354" spans="1:7" x14ac:dyDescent="0.25">
      <c r="A354">
        <v>0</v>
      </c>
      <c r="B354">
        <v>383</v>
      </c>
      <c r="C354">
        <v>7.6</v>
      </c>
      <c r="D354">
        <v>755</v>
      </c>
      <c r="E354">
        <v>1</v>
      </c>
      <c r="F354">
        <f t="shared" si="10"/>
        <v>0.92</v>
      </c>
      <c r="G354">
        <f t="shared" si="11"/>
        <v>-8.3381608939051013E-2</v>
      </c>
    </row>
    <row r="355" spans="1:7" x14ac:dyDescent="0.25">
      <c r="A355">
        <v>0</v>
      </c>
      <c r="B355">
        <v>39</v>
      </c>
      <c r="C355">
        <v>13.03</v>
      </c>
      <c r="D355">
        <v>670</v>
      </c>
      <c r="E355">
        <v>1</v>
      </c>
      <c r="F355">
        <f t="shared" si="10"/>
        <v>0.80600000000000005</v>
      </c>
      <c r="G355">
        <f t="shared" si="11"/>
        <v>-0.21567153647550871</v>
      </c>
    </row>
    <row r="356" spans="1:7" x14ac:dyDescent="0.25">
      <c r="A356">
        <v>0</v>
      </c>
      <c r="B356">
        <v>75</v>
      </c>
      <c r="C356">
        <v>8.91</v>
      </c>
      <c r="D356">
        <v>670</v>
      </c>
      <c r="E356">
        <v>1</v>
      </c>
      <c r="F356">
        <f t="shared" si="10"/>
        <v>0.878</v>
      </c>
      <c r="G356">
        <f t="shared" si="11"/>
        <v>-0.13010868534702039</v>
      </c>
    </row>
    <row r="357" spans="1:7" x14ac:dyDescent="0.25">
      <c r="A357">
        <v>0</v>
      </c>
      <c r="B357">
        <v>104</v>
      </c>
      <c r="C357">
        <v>29.89</v>
      </c>
      <c r="D357">
        <v>705</v>
      </c>
      <c r="E357">
        <v>0</v>
      </c>
      <c r="F357">
        <f t="shared" si="10"/>
        <v>0.69299999999999995</v>
      </c>
      <c r="G357">
        <f t="shared" si="11"/>
        <v>-1.1809075313949398</v>
      </c>
    </row>
    <row r="358" spans="1:7" x14ac:dyDescent="0.25">
      <c r="A358">
        <v>1</v>
      </c>
      <c r="B358">
        <v>87</v>
      </c>
      <c r="C358">
        <v>4.57</v>
      </c>
      <c r="D358">
        <v>675</v>
      </c>
      <c r="E358">
        <v>1</v>
      </c>
      <c r="F358">
        <f t="shared" si="10"/>
        <v>0.878</v>
      </c>
      <c r="G358">
        <f t="shared" si="11"/>
        <v>-0.13010868534702039</v>
      </c>
    </row>
    <row r="359" spans="1:7" x14ac:dyDescent="0.25">
      <c r="A359">
        <v>1</v>
      </c>
      <c r="B359">
        <v>43</v>
      </c>
      <c r="C359">
        <v>12.39</v>
      </c>
      <c r="D359">
        <v>685</v>
      </c>
      <c r="E359">
        <v>1</v>
      </c>
      <c r="F359">
        <f t="shared" si="10"/>
        <v>0.80600000000000005</v>
      </c>
      <c r="G359">
        <f t="shared" si="11"/>
        <v>-0.21567153647550871</v>
      </c>
    </row>
    <row r="360" spans="1:7" x14ac:dyDescent="0.25">
      <c r="A360">
        <v>1</v>
      </c>
      <c r="B360">
        <v>36</v>
      </c>
      <c r="C360">
        <v>22.11</v>
      </c>
      <c r="D360">
        <v>680</v>
      </c>
      <c r="E360">
        <v>1</v>
      </c>
      <c r="F360">
        <f t="shared" si="10"/>
        <v>0.71699999999999997</v>
      </c>
      <c r="G360">
        <f t="shared" si="11"/>
        <v>-0.33267943838251673</v>
      </c>
    </row>
    <row r="361" spans="1:7" x14ac:dyDescent="0.25">
      <c r="A361">
        <v>0</v>
      </c>
      <c r="B361">
        <v>80</v>
      </c>
      <c r="C361">
        <v>14.34</v>
      </c>
      <c r="D361">
        <v>680</v>
      </c>
      <c r="E361">
        <v>1</v>
      </c>
      <c r="F361">
        <f t="shared" si="10"/>
        <v>0.82099999999999995</v>
      </c>
      <c r="G361">
        <f t="shared" si="11"/>
        <v>-0.1972321695297089</v>
      </c>
    </row>
    <row r="362" spans="1:7" x14ac:dyDescent="0.25">
      <c r="A362">
        <v>1</v>
      </c>
      <c r="B362">
        <v>110</v>
      </c>
      <c r="C362">
        <v>8.85</v>
      </c>
      <c r="D362">
        <v>670</v>
      </c>
      <c r="E362">
        <v>1</v>
      </c>
      <c r="F362">
        <f t="shared" si="10"/>
        <v>0.878</v>
      </c>
      <c r="G362">
        <f t="shared" si="11"/>
        <v>-0.13010868534702039</v>
      </c>
    </row>
    <row r="363" spans="1:7" x14ac:dyDescent="0.25">
      <c r="A363">
        <v>0</v>
      </c>
      <c r="B363">
        <v>65</v>
      </c>
      <c r="C363">
        <v>6.79</v>
      </c>
      <c r="D363">
        <v>680</v>
      </c>
      <c r="E363">
        <v>1</v>
      </c>
      <c r="F363">
        <f t="shared" si="10"/>
        <v>0.878</v>
      </c>
      <c r="G363">
        <f t="shared" si="11"/>
        <v>-0.13010868534702039</v>
      </c>
    </row>
    <row r="364" spans="1:7" x14ac:dyDescent="0.25">
      <c r="A364">
        <v>1</v>
      </c>
      <c r="B364">
        <v>214</v>
      </c>
      <c r="C364">
        <v>8.68</v>
      </c>
      <c r="D364">
        <v>685</v>
      </c>
      <c r="E364">
        <v>1</v>
      </c>
      <c r="F364">
        <f t="shared" si="10"/>
        <v>0.878</v>
      </c>
      <c r="G364">
        <f t="shared" si="11"/>
        <v>-0.13010868534702039</v>
      </c>
    </row>
    <row r="365" spans="1:7" x14ac:dyDescent="0.25">
      <c r="A365">
        <v>1</v>
      </c>
      <c r="B365">
        <v>75</v>
      </c>
      <c r="C365">
        <v>21.26</v>
      </c>
      <c r="D365">
        <v>695</v>
      </c>
      <c r="E365">
        <v>1</v>
      </c>
      <c r="F365">
        <f t="shared" si="10"/>
        <v>0.79</v>
      </c>
      <c r="G365">
        <f t="shared" si="11"/>
        <v>-0.23572233352106983</v>
      </c>
    </row>
    <row r="366" spans="1:7" x14ac:dyDescent="0.25">
      <c r="A366">
        <v>1</v>
      </c>
      <c r="B366">
        <v>25.791119999999999</v>
      </c>
      <c r="C366">
        <v>11.26</v>
      </c>
      <c r="D366">
        <v>670</v>
      </c>
      <c r="E366">
        <v>1</v>
      </c>
      <c r="F366">
        <f t="shared" si="10"/>
        <v>0.80600000000000005</v>
      </c>
      <c r="G366">
        <f t="shared" si="11"/>
        <v>-0.21567153647550871</v>
      </c>
    </row>
    <row r="367" spans="1:7" x14ac:dyDescent="0.25">
      <c r="A367">
        <v>0</v>
      </c>
      <c r="B367">
        <v>38.5</v>
      </c>
      <c r="C367">
        <v>30.74</v>
      </c>
      <c r="D367">
        <v>670</v>
      </c>
      <c r="E367">
        <v>1</v>
      </c>
      <c r="F367">
        <f t="shared" si="10"/>
        <v>0.66100000000000003</v>
      </c>
      <c r="G367">
        <f t="shared" si="11"/>
        <v>-0.41400143913045073</v>
      </c>
    </row>
    <row r="368" spans="1:7" x14ac:dyDescent="0.25">
      <c r="A368">
        <v>1</v>
      </c>
      <c r="B368">
        <v>78.5</v>
      </c>
      <c r="C368">
        <v>29.62</v>
      </c>
      <c r="D368">
        <v>770</v>
      </c>
      <c r="E368">
        <v>1</v>
      </c>
      <c r="F368">
        <f t="shared" si="10"/>
        <v>0.85499999999999998</v>
      </c>
      <c r="G368">
        <f t="shared" si="11"/>
        <v>-0.15665381004537685</v>
      </c>
    </row>
    <row r="369" spans="1:7" x14ac:dyDescent="0.25">
      <c r="A369">
        <v>1</v>
      </c>
      <c r="B369">
        <v>94</v>
      </c>
      <c r="C369">
        <v>21</v>
      </c>
      <c r="D369">
        <v>695</v>
      </c>
      <c r="E369">
        <v>1</v>
      </c>
      <c r="F369">
        <f t="shared" si="10"/>
        <v>0.79</v>
      </c>
      <c r="G369">
        <f t="shared" si="11"/>
        <v>-0.23572233352106983</v>
      </c>
    </row>
    <row r="370" spans="1:7" x14ac:dyDescent="0.25">
      <c r="A370">
        <v>1</v>
      </c>
      <c r="B370">
        <v>115</v>
      </c>
      <c r="C370">
        <v>14.02</v>
      </c>
      <c r="D370">
        <v>715</v>
      </c>
      <c r="E370">
        <v>1</v>
      </c>
      <c r="F370">
        <f t="shared" si="10"/>
        <v>0.82099999999999995</v>
      </c>
      <c r="G370">
        <f t="shared" si="11"/>
        <v>-0.1972321695297089</v>
      </c>
    </row>
    <row r="371" spans="1:7" x14ac:dyDescent="0.25">
      <c r="A371">
        <v>1</v>
      </c>
      <c r="B371">
        <v>125</v>
      </c>
      <c r="C371">
        <v>7.97</v>
      </c>
      <c r="D371">
        <v>670</v>
      </c>
      <c r="E371">
        <v>1</v>
      </c>
      <c r="F371">
        <f t="shared" si="10"/>
        <v>0.878</v>
      </c>
      <c r="G371">
        <f t="shared" si="11"/>
        <v>-0.13010868534702039</v>
      </c>
    </row>
    <row r="372" spans="1:7" x14ac:dyDescent="0.25">
      <c r="A372">
        <v>0</v>
      </c>
      <c r="B372">
        <v>39.979999999999997</v>
      </c>
      <c r="C372">
        <v>29.5</v>
      </c>
      <c r="D372">
        <v>725</v>
      </c>
      <c r="E372">
        <v>1</v>
      </c>
      <c r="F372">
        <f t="shared" si="10"/>
        <v>0.79</v>
      </c>
      <c r="G372">
        <f t="shared" si="11"/>
        <v>-0.23572233352106983</v>
      </c>
    </row>
    <row r="373" spans="1:7" x14ac:dyDescent="0.25">
      <c r="A373">
        <v>1</v>
      </c>
      <c r="B373">
        <v>67</v>
      </c>
      <c r="C373">
        <v>13.8</v>
      </c>
      <c r="D373">
        <v>670</v>
      </c>
      <c r="E373">
        <v>0</v>
      </c>
      <c r="F373">
        <f t="shared" si="10"/>
        <v>0.82099999999999995</v>
      </c>
      <c r="G373">
        <f t="shared" si="11"/>
        <v>-1.7203694731413819</v>
      </c>
    </row>
    <row r="374" spans="1:7" x14ac:dyDescent="0.25">
      <c r="A374">
        <v>1</v>
      </c>
      <c r="B374">
        <v>93</v>
      </c>
      <c r="C374">
        <v>37.44</v>
      </c>
      <c r="D374">
        <v>675</v>
      </c>
      <c r="E374">
        <v>0</v>
      </c>
      <c r="F374">
        <f t="shared" si="10"/>
        <v>0.54600000000000004</v>
      </c>
      <c r="G374">
        <f t="shared" si="11"/>
        <v>-0.78965808094078915</v>
      </c>
    </row>
    <row r="375" spans="1:7" x14ac:dyDescent="0.25">
      <c r="A375">
        <v>0</v>
      </c>
      <c r="B375">
        <v>35</v>
      </c>
      <c r="C375">
        <v>10.08</v>
      </c>
      <c r="D375">
        <v>735</v>
      </c>
      <c r="E375">
        <v>1</v>
      </c>
      <c r="F375">
        <f t="shared" si="10"/>
        <v>0.92</v>
      </c>
      <c r="G375">
        <f t="shared" si="11"/>
        <v>-8.3381608939051013E-2</v>
      </c>
    </row>
    <row r="376" spans="1:7" x14ac:dyDescent="0.25">
      <c r="A376">
        <v>1</v>
      </c>
      <c r="B376">
        <v>94</v>
      </c>
      <c r="C376">
        <v>15.84</v>
      </c>
      <c r="D376">
        <v>670</v>
      </c>
      <c r="E376">
        <v>0</v>
      </c>
      <c r="F376">
        <f t="shared" si="10"/>
        <v>0.82099999999999995</v>
      </c>
      <c r="G376">
        <f t="shared" si="11"/>
        <v>-1.7203694731413819</v>
      </c>
    </row>
    <row r="377" spans="1:7" x14ac:dyDescent="0.25">
      <c r="A377">
        <v>1</v>
      </c>
      <c r="B377">
        <v>30</v>
      </c>
      <c r="C377">
        <v>20.440000000000001</v>
      </c>
      <c r="D377">
        <v>685</v>
      </c>
      <c r="E377">
        <v>1</v>
      </c>
      <c r="F377">
        <f t="shared" si="10"/>
        <v>0.71699999999999997</v>
      </c>
      <c r="G377">
        <f t="shared" si="11"/>
        <v>-0.33267943838251673</v>
      </c>
    </row>
    <row r="378" spans="1:7" x14ac:dyDescent="0.25">
      <c r="A378">
        <v>0</v>
      </c>
      <c r="B378">
        <v>30</v>
      </c>
      <c r="C378">
        <v>21.72</v>
      </c>
      <c r="D378">
        <v>660</v>
      </c>
      <c r="E378">
        <v>1</v>
      </c>
      <c r="F378">
        <f t="shared" si="10"/>
        <v>0.66100000000000003</v>
      </c>
      <c r="G378">
        <f t="shared" si="11"/>
        <v>-0.41400143913045073</v>
      </c>
    </row>
    <row r="379" spans="1:7" x14ac:dyDescent="0.25">
      <c r="A379">
        <v>0</v>
      </c>
      <c r="B379">
        <v>67</v>
      </c>
      <c r="C379">
        <v>26.78</v>
      </c>
      <c r="D379">
        <v>695</v>
      </c>
      <c r="E379">
        <v>1</v>
      </c>
      <c r="F379">
        <f t="shared" si="10"/>
        <v>0.79</v>
      </c>
      <c r="G379">
        <f t="shared" si="11"/>
        <v>-0.23572233352106983</v>
      </c>
    </row>
    <row r="380" spans="1:7" x14ac:dyDescent="0.25">
      <c r="A380">
        <v>0</v>
      </c>
      <c r="B380">
        <v>56</v>
      </c>
      <c r="C380">
        <v>22.52</v>
      </c>
      <c r="D380">
        <v>670</v>
      </c>
      <c r="E380">
        <v>0</v>
      </c>
      <c r="F380">
        <f t="shared" si="10"/>
        <v>0.66100000000000003</v>
      </c>
      <c r="G380">
        <f t="shared" si="11"/>
        <v>-1.0817551716016869</v>
      </c>
    </row>
    <row r="381" spans="1:7" x14ac:dyDescent="0.25">
      <c r="A381">
        <v>1</v>
      </c>
      <c r="B381">
        <v>140</v>
      </c>
      <c r="C381">
        <v>9.33</v>
      </c>
      <c r="D381">
        <v>750</v>
      </c>
      <c r="E381">
        <v>1</v>
      </c>
      <c r="F381">
        <f t="shared" si="10"/>
        <v>0.92</v>
      </c>
      <c r="G381">
        <f t="shared" si="11"/>
        <v>-8.3381608939051013E-2</v>
      </c>
    </row>
    <row r="382" spans="1:7" x14ac:dyDescent="0.25">
      <c r="A382">
        <v>1</v>
      </c>
      <c r="B382">
        <v>52.5</v>
      </c>
      <c r="C382">
        <v>19.98</v>
      </c>
      <c r="D382">
        <v>700</v>
      </c>
      <c r="E382">
        <v>1</v>
      </c>
      <c r="F382">
        <f t="shared" si="10"/>
        <v>0.79</v>
      </c>
      <c r="G382">
        <f t="shared" si="11"/>
        <v>-0.23572233352106983</v>
      </c>
    </row>
    <row r="383" spans="1:7" x14ac:dyDescent="0.25">
      <c r="A383">
        <v>0</v>
      </c>
      <c r="B383">
        <v>95</v>
      </c>
      <c r="C383">
        <v>21.42</v>
      </c>
      <c r="D383">
        <v>675</v>
      </c>
      <c r="E383">
        <v>1</v>
      </c>
      <c r="F383">
        <f t="shared" si="10"/>
        <v>0.66100000000000003</v>
      </c>
      <c r="G383">
        <f t="shared" si="11"/>
        <v>-0.41400143913045073</v>
      </c>
    </row>
    <row r="384" spans="1:7" x14ac:dyDescent="0.25">
      <c r="A384">
        <v>1</v>
      </c>
      <c r="B384">
        <v>60</v>
      </c>
      <c r="C384">
        <v>26.86</v>
      </c>
      <c r="D384">
        <v>730</v>
      </c>
      <c r="E384">
        <v>1</v>
      </c>
      <c r="F384">
        <f t="shared" si="10"/>
        <v>0.85499999999999998</v>
      </c>
      <c r="G384">
        <f t="shared" si="11"/>
        <v>-0.15665381004537685</v>
      </c>
    </row>
    <row r="385" spans="1:7" x14ac:dyDescent="0.25">
      <c r="A385">
        <v>0</v>
      </c>
      <c r="B385">
        <v>53</v>
      </c>
      <c r="C385">
        <v>16.920000000000002</v>
      </c>
      <c r="D385">
        <v>675</v>
      </c>
      <c r="E385">
        <v>0</v>
      </c>
      <c r="F385">
        <f t="shared" si="10"/>
        <v>0.80600000000000005</v>
      </c>
      <c r="G385">
        <f t="shared" si="11"/>
        <v>-1.6398971199188093</v>
      </c>
    </row>
    <row r="386" spans="1:7" x14ac:dyDescent="0.25">
      <c r="A386">
        <v>0</v>
      </c>
      <c r="B386">
        <v>61.3</v>
      </c>
      <c r="C386">
        <v>20.3</v>
      </c>
      <c r="D386">
        <v>710</v>
      </c>
      <c r="E386">
        <v>1</v>
      </c>
      <c r="F386">
        <f t="shared" si="10"/>
        <v>0.79</v>
      </c>
      <c r="G386">
        <f t="shared" si="11"/>
        <v>-0.23572233352106983</v>
      </c>
    </row>
    <row r="387" spans="1:7" x14ac:dyDescent="0.25">
      <c r="A387">
        <v>1</v>
      </c>
      <c r="B387">
        <v>80</v>
      </c>
      <c r="C387">
        <v>17.760000000000002</v>
      </c>
      <c r="D387">
        <v>660</v>
      </c>
      <c r="E387">
        <v>1</v>
      </c>
      <c r="F387">
        <f t="shared" si="10"/>
        <v>0.82099999999999995</v>
      </c>
      <c r="G387">
        <f t="shared" si="11"/>
        <v>-0.1972321695297089</v>
      </c>
    </row>
    <row r="388" spans="1:7" x14ac:dyDescent="0.25">
      <c r="A388">
        <v>0</v>
      </c>
      <c r="B388">
        <v>40</v>
      </c>
      <c r="C388">
        <v>26.07</v>
      </c>
      <c r="D388">
        <v>750</v>
      </c>
      <c r="E388">
        <v>0</v>
      </c>
      <c r="F388">
        <f t="shared" si="10"/>
        <v>0.85499999999999998</v>
      </c>
      <c r="G388">
        <f t="shared" si="11"/>
        <v>-1.9310215365615626</v>
      </c>
    </row>
    <row r="389" spans="1:7" x14ac:dyDescent="0.25">
      <c r="A389">
        <v>0</v>
      </c>
      <c r="B389">
        <v>47.8</v>
      </c>
      <c r="C389">
        <v>21.52</v>
      </c>
      <c r="D389">
        <v>665</v>
      </c>
      <c r="E389">
        <v>1</v>
      </c>
      <c r="F389">
        <f t="shared" ref="F389:F452" si="12">IF(C389&lt;=19.85,IF(D389&lt;=722.5,IF(B389&lt;=60.41,IF(D389&lt;=667.5,0.729,0.806),IF(C389&lt;=9.905,0.878,0.821)),0.92),IF(D389&lt;=687.5,IF(C389&lt;=31.375,IF(A389&lt;=0.5,0.661,0.717),0.546),IF(D389&lt;=727.5,IF(C389&lt;=29.88,0.79,0.693),0.855)))</f>
        <v>0.66100000000000003</v>
      </c>
      <c r="G389">
        <f t="shared" si="11"/>
        <v>-0.41400143913045073</v>
      </c>
    </row>
    <row r="390" spans="1:7" x14ac:dyDescent="0.25">
      <c r="A390">
        <v>0</v>
      </c>
      <c r="B390">
        <v>45</v>
      </c>
      <c r="C390">
        <v>9.27</v>
      </c>
      <c r="D390">
        <v>705</v>
      </c>
      <c r="E390">
        <v>1</v>
      </c>
      <c r="F390">
        <f t="shared" si="12"/>
        <v>0.80600000000000005</v>
      </c>
      <c r="G390">
        <f t="shared" ref="G390:G453" si="13">IF(E390=1,LN(F390),LN(1-F390))</f>
        <v>-0.21567153647550871</v>
      </c>
    </row>
    <row r="391" spans="1:7" x14ac:dyDescent="0.25">
      <c r="A391">
        <v>1</v>
      </c>
      <c r="B391">
        <v>120</v>
      </c>
      <c r="C391">
        <v>10.82</v>
      </c>
      <c r="D391">
        <v>690</v>
      </c>
      <c r="E391">
        <v>1</v>
      </c>
      <c r="F391">
        <f t="shared" si="12"/>
        <v>0.82099999999999995</v>
      </c>
      <c r="G391">
        <f t="shared" si="13"/>
        <v>-0.1972321695297089</v>
      </c>
    </row>
    <row r="392" spans="1:7" x14ac:dyDescent="0.25">
      <c r="A392">
        <v>1</v>
      </c>
      <c r="B392">
        <v>74</v>
      </c>
      <c r="C392">
        <v>21.12</v>
      </c>
      <c r="D392">
        <v>735</v>
      </c>
      <c r="E392">
        <v>1</v>
      </c>
      <c r="F392">
        <f t="shared" si="12"/>
        <v>0.85499999999999998</v>
      </c>
      <c r="G392">
        <f t="shared" si="13"/>
        <v>-0.15665381004537685</v>
      </c>
    </row>
    <row r="393" spans="1:7" x14ac:dyDescent="0.25">
      <c r="A393">
        <v>1</v>
      </c>
      <c r="B393">
        <v>55</v>
      </c>
      <c r="C393">
        <v>25.25</v>
      </c>
      <c r="D393">
        <v>695</v>
      </c>
      <c r="E393">
        <v>0</v>
      </c>
      <c r="F393">
        <f t="shared" si="12"/>
        <v>0.79</v>
      </c>
      <c r="G393">
        <f t="shared" si="13"/>
        <v>-1.5606477482646686</v>
      </c>
    </row>
    <row r="394" spans="1:7" x14ac:dyDescent="0.25">
      <c r="A394">
        <v>1</v>
      </c>
      <c r="B394">
        <v>68.5</v>
      </c>
      <c r="C394">
        <v>14.49</v>
      </c>
      <c r="D394">
        <v>690</v>
      </c>
      <c r="E394">
        <v>1</v>
      </c>
      <c r="F394">
        <f t="shared" si="12"/>
        <v>0.82099999999999995</v>
      </c>
      <c r="G394">
        <f t="shared" si="13"/>
        <v>-0.1972321695297089</v>
      </c>
    </row>
    <row r="395" spans="1:7" x14ac:dyDescent="0.25">
      <c r="A395">
        <v>1</v>
      </c>
      <c r="B395">
        <v>32</v>
      </c>
      <c r="C395">
        <v>0.94</v>
      </c>
      <c r="D395">
        <v>765</v>
      </c>
      <c r="E395">
        <v>1</v>
      </c>
      <c r="F395">
        <f t="shared" si="12"/>
        <v>0.92</v>
      </c>
      <c r="G395">
        <f t="shared" si="13"/>
        <v>-8.3381608939051013E-2</v>
      </c>
    </row>
    <row r="396" spans="1:7" x14ac:dyDescent="0.25">
      <c r="A396">
        <v>1</v>
      </c>
      <c r="B396">
        <v>36</v>
      </c>
      <c r="C396">
        <v>10.130000000000001</v>
      </c>
      <c r="D396">
        <v>690</v>
      </c>
      <c r="E396">
        <v>0</v>
      </c>
      <c r="F396">
        <f t="shared" si="12"/>
        <v>0.80600000000000005</v>
      </c>
      <c r="G396">
        <f t="shared" si="13"/>
        <v>-1.6398971199188093</v>
      </c>
    </row>
    <row r="397" spans="1:7" x14ac:dyDescent="0.25">
      <c r="A397">
        <v>1</v>
      </c>
      <c r="B397">
        <v>78</v>
      </c>
      <c r="C397">
        <v>13.6</v>
      </c>
      <c r="D397">
        <v>670</v>
      </c>
      <c r="E397">
        <v>0</v>
      </c>
      <c r="F397">
        <f t="shared" si="12"/>
        <v>0.82099999999999995</v>
      </c>
      <c r="G397">
        <f t="shared" si="13"/>
        <v>-1.7203694731413819</v>
      </c>
    </row>
    <row r="398" spans="1:7" x14ac:dyDescent="0.25">
      <c r="A398">
        <v>0</v>
      </c>
      <c r="B398">
        <v>75</v>
      </c>
      <c r="C398">
        <v>6.96</v>
      </c>
      <c r="D398">
        <v>775</v>
      </c>
      <c r="E398">
        <v>1</v>
      </c>
      <c r="F398">
        <f t="shared" si="12"/>
        <v>0.92</v>
      </c>
      <c r="G398">
        <f t="shared" si="13"/>
        <v>-8.3381608939051013E-2</v>
      </c>
    </row>
    <row r="399" spans="1:7" x14ac:dyDescent="0.25">
      <c r="A399">
        <v>0</v>
      </c>
      <c r="B399">
        <v>19</v>
      </c>
      <c r="C399">
        <v>18.190000000000001</v>
      </c>
      <c r="D399">
        <v>720</v>
      </c>
      <c r="E399">
        <v>1</v>
      </c>
      <c r="F399">
        <f t="shared" si="12"/>
        <v>0.80600000000000005</v>
      </c>
      <c r="G399">
        <f t="shared" si="13"/>
        <v>-0.21567153647550871</v>
      </c>
    </row>
    <row r="400" spans="1:7" x14ac:dyDescent="0.25">
      <c r="A400">
        <v>1</v>
      </c>
      <c r="B400">
        <v>35</v>
      </c>
      <c r="C400">
        <v>12.31</v>
      </c>
      <c r="D400">
        <v>755</v>
      </c>
      <c r="E400">
        <v>1</v>
      </c>
      <c r="F400">
        <f t="shared" si="12"/>
        <v>0.92</v>
      </c>
      <c r="G400">
        <f t="shared" si="13"/>
        <v>-8.3381608939051013E-2</v>
      </c>
    </row>
    <row r="401" spans="1:7" x14ac:dyDescent="0.25">
      <c r="A401">
        <v>0</v>
      </c>
      <c r="B401">
        <v>75</v>
      </c>
      <c r="C401">
        <v>14.38</v>
      </c>
      <c r="D401">
        <v>720</v>
      </c>
      <c r="E401">
        <v>1</v>
      </c>
      <c r="F401">
        <f t="shared" si="12"/>
        <v>0.82099999999999995</v>
      </c>
      <c r="G401">
        <f t="shared" si="13"/>
        <v>-0.1972321695297089</v>
      </c>
    </row>
    <row r="402" spans="1:7" x14ac:dyDescent="0.25">
      <c r="A402">
        <v>1</v>
      </c>
      <c r="B402">
        <v>88</v>
      </c>
      <c r="C402">
        <v>16.420000000000002</v>
      </c>
      <c r="D402">
        <v>675</v>
      </c>
      <c r="E402">
        <v>1</v>
      </c>
      <c r="F402">
        <f t="shared" si="12"/>
        <v>0.82099999999999995</v>
      </c>
      <c r="G402">
        <f t="shared" si="13"/>
        <v>-0.1972321695297089</v>
      </c>
    </row>
    <row r="403" spans="1:7" x14ac:dyDescent="0.25">
      <c r="A403">
        <v>1</v>
      </c>
      <c r="B403">
        <v>80</v>
      </c>
      <c r="C403">
        <v>24.65</v>
      </c>
      <c r="D403">
        <v>690</v>
      </c>
      <c r="E403">
        <v>1</v>
      </c>
      <c r="F403">
        <f t="shared" si="12"/>
        <v>0.79</v>
      </c>
      <c r="G403">
        <f t="shared" si="13"/>
        <v>-0.23572233352106983</v>
      </c>
    </row>
    <row r="404" spans="1:7" x14ac:dyDescent="0.25">
      <c r="A404">
        <v>1</v>
      </c>
      <c r="B404">
        <v>50</v>
      </c>
      <c r="C404">
        <v>6.94</v>
      </c>
      <c r="D404">
        <v>720</v>
      </c>
      <c r="E404">
        <v>0</v>
      </c>
      <c r="F404">
        <f t="shared" si="12"/>
        <v>0.80600000000000005</v>
      </c>
      <c r="G404">
        <f t="shared" si="13"/>
        <v>-1.6398971199188093</v>
      </c>
    </row>
    <row r="405" spans="1:7" x14ac:dyDescent="0.25">
      <c r="A405">
        <v>0</v>
      </c>
      <c r="B405">
        <v>36</v>
      </c>
      <c r="C405">
        <v>39.5</v>
      </c>
      <c r="D405">
        <v>680</v>
      </c>
      <c r="E405">
        <v>0</v>
      </c>
      <c r="F405">
        <f t="shared" si="12"/>
        <v>0.54600000000000004</v>
      </c>
      <c r="G405">
        <f t="shared" si="13"/>
        <v>-0.78965808094078915</v>
      </c>
    </row>
    <row r="406" spans="1:7" x14ac:dyDescent="0.25">
      <c r="A406">
        <v>0</v>
      </c>
      <c r="B406">
        <v>60</v>
      </c>
      <c r="C406">
        <v>30.16</v>
      </c>
      <c r="D406">
        <v>670</v>
      </c>
      <c r="E406">
        <v>0</v>
      </c>
      <c r="F406">
        <f t="shared" si="12"/>
        <v>0.66100000000000003</v>
      </c>
      <c r="G406">
        <f t="shared" si="13"/>
        <v>-1.0817551716016869</v>
      </c>
    </row>
    <row r="407" spans="1:7" x14ac:dyDescent="0.25">
      <c r="A407">
        <v>0</v>
      </c>
      <c r="B407">
        <v>53</v>
      </c>
      <c r="C407">
        <v>17.260000000000002</v>
      </c>
      <c r="D407">
        <v>660</v>
      </c>
      <c r="E407">
        <v>0</v>
      </c>
      <c r="F407">
        <f t="shared" si="12"/>
        <v>0.72899999999999998</v>
      </c>
      <c r="G407">
        <f t="shared" si="13"/>
        <v>-1.305636458102436</v>
      </c>
    </row>
    <row r="408" spans="1:7" x14ac:dyDescent="0.25">
      <c r="A408">
        <v>1</v>
      </c>
      <c r="B408">
        <v>57</v>
      </c>
      <c r="C408">
        <v>22.48</v>
      </c>
      <c r="D408">
        <v>695</v>
      </c>
      <c r="E408">
        <v>0</v>
      </c>
      <c r="F408">
        <f t="shared" si="12"/>
        <v>0.79</v>
      </c>
      <c r="G408">
        <f t="shared" si="13"/>
        <v>-1.5606477482646686</v>
      </c>
    </row>
    <row r="409" spans="1:7" x14ac:dyDescent="0.25">
      <c r="A409">
        <v>1</v>
      </c>
      <c r="B409">
        <v>18.981000000000002</v>
      </c>
      <c r="C409">
        <v>14.83</v>
      </c>
      <c r="D409">
        <v>670</v>
      </c>
      <c r="E409">
        <v>1</v>
      </c>
      <c r="F409">
        <f t="shared" si="12"/>
        <v>0.80600000000000005</v>
      </c>
      <c r="G409">
        <f t="shared" si="13"/>
        <v>-0.21567153647550871</v>
      </c>
    </row>
    <row r="410" spans="1:7" x14ac:dyDescent="0.25">
      <c r="A410">
        <v>1</v>
      </c>
      <c r="B410">
        <v>70.7</v>
      </c>
      <c r="C410">
        <v>23</v>
      </c>
      <c r="D410">
        <v>675</v>
      </c>
      <c r="E410">
        <v>1</v>
      </c>
      <c r="F410">
        <f t="shared" si="12"/>
        <v>0.71699999999999997</v>
      </c>
      <c r="G410">
        <f t="shared" si="13"/>
        <v>-0.33267943838251673</v>
      </c>
    </row>
    <row r="411" spans="1:7" x14ac:dyDescent="0.25">
      <c r="A411">
        <v>1</v>
      </c>
      <c r="B411">
        <v>175</v>
      </c>
      <c r="C411">
        <v>12.33</v>
      </c>
      <c r="D411">
        <v>680</v>
      </c>
      <c r="E411">
        <v>1</v>
      </c>
      <c r="F411">
        <f t="shared" si="12"/>
        <v>0.82099999999999995</v>
      </c>
      <c r="G411">
        <f t="shared" si="13"/>
        <v>-0.1972321695297089</v>
      </c>
    </row>
    <row r="412" spans="1:7" x14ac:dyDescent="0.25">
      <c r="A412">
        <v>1</v>
      </c>
      <c r="B412">
        <v>180</v>
      </c>
      <c r="C412">
        <v>12.03</v>
      </c>
      <c r="D412">
        <v>705</v>
      </c>
      <c r="E412">
        <v>1</v>
      </c>
      <c r="F412">
        <f t="shared" si="12"/>
        <v>0.82099999999999995</v>
      </c>
      <c r="G412">
        <f t="shared" si="13"/>
        <v>-0.1972321695297089</v>
      </c>
    </row>
    <row r="413" spans="1:7" x14ac:dyDescent="0.25">
      <c r="A413">
        <v>0</v>
      </c>
      <c r="B413">
        <v>55</v>
      </c>
      <c r="C413">
        <v>29.37</v>
      </c>
      <c r="D413">
        <v>705</v>
      </c>
      <c r="E413">
        <v>0</v>
      </c>
      <c r="F413">
        <f t="shared" si="12"/>
        <v>0.79</v>
      </c>
      <c r="G413">
        <f t="shared" si="13"/>
        <v>-1.5606477482646686</v>
      </c>
    </row>
    <row r="414" spans="1:7" x14ac:dyDescent="0.25">
      <c r="A414">
        <v>0</v>
      </c>
      <c r="B414">
        <v>26.4</v>
      </c>
      <c r="C414">
        <v>22.77</v>
      </c>
      <c r="D414">
        <v>670</v>
      </c>
      <c r="E414">
        <v>0</v>
      </c>
      <c r="F414">
        <f t="shared" si="12"/>
        <v>0.66100000000000003</v>
      </c>
      <c r="G414">
        <f t="shared" si="13"/>
        <v>-1.0817551716016869</v>
      </c>
    </row>
    <row r="415" spans="1:7" x14ac:dyDescent="0.25">
      <c r="A415">
        <v>1</v>
      </c>
      <c r="B415">
        <v>140.5</v>
      </c>
      <c r="C415">
        <v>15.64</v>
      </c>
      <c r="D415">
        <v>800</v>
      </c>
      <c r="E415">
        <v>1</v>
      </c>
      <c r="F415">
        <f t="shared" si="12"/>
        <v>0.92</v>
      </c>
      <c r="G415">
        <f t="shared" si="13"/>
        <v>-8.3381608939051013E-2</v>
      </c>
    </row>
    <row r="416" spans="1:7" x14ac:dyDescent="0.25">
      <c r="A416">
        <v>0</v>
      </c>
      <c r="B416">
        <v>60</v>
      </c>
      <c r="C416">
        <v>15.66</v>
      </c>
      <c r="D416">
        <v>690</v>
      </c>
      <c r="E416">
        <v>0</v>
      </c>
      <c r="F416">
        <f t="shared" si="12"/>
        <v>0.80600000000000005</v>
      </c>
      <c r="G416">
        <f t="shared" si="13"/>
        <v>-1.6398971199188093</v>
      </c>
    </row>
    <row r="417" spans="1:7" x14ac:dyDescent="0.25">
      <c r="A417">
        <v>0</v>
      </c>
      <c r="B417">
        <v>35</v>
      </c>
      <c r="C417">
        <v>13.21</v>
      </c>
      <c r="D417">
        <v>720</v>
      </c>
      <c r="E417">
        <v>1</v>
      </c>
      <c r="F417">
        <f t="shared" si="12"/>
        <v>0.80600000000000005</v>
      </c>
      <c r="G417">
        <f t="shared" si="13"/>
        <v>-0.21567153647550871</v>
      </c>
    </row>
    <row r="418" spans="1:7" x14ac:dyDescent="0.25">
      <c r="A418">
        <v>0</v>
      </c>
      <c r="B418">
        <v>68</v>
      </c>
      <c r="C418">
        <v>21.9</v>
      </c>
      <c r="D418">
        <v>665</v>
      </c>
      <c r="E418">
        <v>1</v>
      </c>
      <c r="F418">
        <f t="shared" si="12"/>
        <v>0.66100000000000003</v>
      </c>
      <c r="G418">
        <f t="shared" si="13"/>
        <v>-0.41400143913045073</v>
      </c>
    </row>
    <row r="419" spans="1:7" x14ac:dyDescent="0.25">
      <c r="A419">
        <v>0</v>
      </c>
      <c r="B419">
        <v>80</v>
      </c>
      <c r="C419">
        <v>9.74</v>
      </c>
      <c r="D419">
        <v>710</v>
      </c>
      <c r="E419">
        <v>1</v>
      </c>
      <c r="F419">
        <f t="shared" si="12"/>
        <v>0.878</v>
      </c>
      <c r="G419">
        <f t="shared" si="13"/>
        <v>-0.13010868534702039</v>
      </c>
    </row>
    <row r="420" spans="1:7" x14ac:dyDescent="0.25">
      <c r="A420">
        <v>1</v>
      </c>
      <c r="B420">
        <v>95</v>
      </c>
      <c r="C420">
        <v>15.31</v>
      </c>
      <c r="D420">
        <v>765</v>
      </c>
      <c r="E420">
        <v>1</v>
      </c>
      <c r="F420">
        <f t="shared" si="12"/>
        <v>0.92</v>
      </c>
      <c r="G420">
        <f t="shared" si="13"/>
        <v>-8.3381608939051013E-2</v>
      </c>
    </row>
    <row r="421" spans="1:7" x14ac:dyDescent="0.25">
      <c r="A421">
        <v>1</v>
      </c>
      <c r="B421">
        <v>75</v>
      </c>
      <c r="C421">
        <v>14.08</v>
      </c>
      <c r="D421">
        <v>675</v>
      </c>
      <c r="E421">
        <v>1</v>
      </c>
      <c r="F421">
        <f t="shared" si="12"/>
        <v>0.82099999999999995</v>
      </c>
      <c r="G421">
        <f t="shared" si="13"/>
        <v>-0.1972321695297089</v>
      </c>
    </row>
    <row r="422" spans="1:7" x14ac:dyDescent="0.25">
      <c r="A422">
        <v>1</v>
      </c>
      <c r="B422">
        <v>52</v>
      </c>
      <c r="C422">
        <v>1.45</v>
      </c>
      <c r="D422">
        <v>750</v>
      </c>
      <c r="E422">
        <v>1</v>
      </c>
      <c r="F422">
        <f t="shared" si="12"/>
        <v>0.92</v>
      </c>
      <c r="G422">
        <f t="shared" si="13"/>
        <v>-8.3381608939051013E-2</v>
      </c>
    </row>
    <row r="423" spans="1:7" x14ac:dyDescent="0.25">
      <c r="A423">
        <v>0</v>
      </c>
      <c r="B423">
        <v>55</v>
      </c>
      <c r="C423">
        <v>31.27</v>
      </c>
      <c r="D423">
        <v>700</v>
      </c>
      <c r="E423">
        <v>1</v>
      </c>
      <c r="F423">
        <f t="shared" si="12"/>
        <v>0.69299999999999995</v>
      </c>
      <c r="G423">
        <f t="shared" si="13"/>
        <v>-0.3667252797922339</v>
      </c>
    </row>
    <row r="424" spans="1:7" x14ac:dyDescent="0.25">
      <c r="A424">
        <v>0</v>
      </c>
      <c r="B424">
        <v>54.828000000000003</v>
      </c>
      <c r="C424">
        <v>15.58</v>
      </c>
      <c r="D424">
        <v>675</v>
      </c>
      <c r="E424">
        <v>1</v>
      </c>
      <c r="F424">
        <f t="shared" si="12"/>
        <v>0.80600000000000005</v>
      </c>
      <c r="G424">
        <f t="shared" si="13"/>
        <v>-0.21567153647550871</v>
      </c>
    </row>
    <row r="425" spans="1:7" x14ac:dyDescent="0.25">
      <c r="A425">
        <v>1</v>
      </c>
      <c r="B425">
        <v>39.520000000000003</v>
      </c>
      <c r="C425">
        <v>20.71</v>
      </c>
      <c r="D425">
        <v>690</v>
      </c>
      <c r="E425">
        <v>0</v>
      </c>
      <c r="F425">
        <f t="shared" si="12"/>
        <v>0.79</v>
      </c>
      <c r="G425">
        <f t="shared" si="13"/>
        <v>-1.5606477482646686</v>
      </c>
    </row>
    <row r="426" spans="1:7" x14ac:dyDescent="0.25">
      <c r="A426">
        <v>1</v>
      </c>
      <c r="B426">
        <v>59</v>
      </c>
      <c r="C426">
        <v>34.24</v>
      </c>
      <c r="D426">
        <v>715</v>
      </c>
      <c r="E426">
        <v>0</v>
      </c>
      <c r="F426">
        <f t="shared" si="12"/>
        <v>0.69299999999999995</v>
      </c>
      <c r="G426">
        <f t="shared" si="13"/>
        <v>-1.1809075313949398</v>
      </c>
    </row>
    <row r="427" spans="1:7" x14ac:dyDescent="0.25">
      <c r="A427">
        <v>1</v>
      </c>
      <c r="B427">
        <v>90</v>
      </c>
      <c r="C427">
        <v>13.59</v>
      </c>
      <c r="D427">
        <v>685</v>
      </c>
      <c r="E427">
        <v>1</v>
      </c>
      <c r="F427">
        <f t="shared" si="12"/>
        <v>0.82099999999999995</v>
      </c>
      <c r="G427">
        <f t="shared" si="13"/>
        <v>-0.1972321695297089</v>
      </c>
    </row>
    <row r="428" spans="1:7" x14ac:dyDescent="0.25">
      <c r="A428">
        <v>1</v>
      </c>
      <c r="B428">
        <v>45.5</v>
      </c>
      <c r="C428">
        <v>31.23</v>
      </c>
      <c r="D428">
        <v>705</v>
      </c>
      <c r="E428">
        <v>1</v>
      </c>
      <c r="F428">
        <f t="shared" si="12"/>
        <v>0.69299999999999995</v>
      </c>
      <c r="G428">
        <f t="shared" si="13"/>
        <v>-0.3667252797922339</v>
      </c>
    </row>
    <row r="429" spans="1:7" x14ac:dyDescent="0.25">
      <c r="A429">
        <v>0</v>
      </c>
      <c r="B429">
        <v>65</v>
      </c>
      <c r="C429">
        <v>17.86</v>
      </c>
      <c r="D429">
        <v>660</v>
      </c>
      <c r="E429">
        <v>1</v>
      </c>
      <c r="F429">
        <f t="shared" si="12"/>
        <v>0.82099999999999995</v>
      </c>
      <c r="G429">
        <f t="shared" si="13"/>
        <v>-0.1972321695297089</v>
      </c>
    </row>
    <row r="430" spans="1:7" x14ac:dyDescent="0.25">
      <c r="A430">
        <v>0</v>
      </c>
      <c r="B430">
        <v>47</v>
      </c>
      <c r="C430">
        <v>37.56</v>
      </c>
      <c r="D430">
        <v>665</v>
      </c>
      <c r="E430">
        <v>0</v>
      </c>
      <c r="F430">
        <f t="shared" si="12"/>
        <v>0.54600000000000004</v>
      </c>
      <c r="G430">
        <f t="shared" si="13"/>
        <v>-0.78965808094078915</v>
      </c>
    </row>
    <row r="431" spans="1:7" x14ac:dyDescent="0.25">
      <c r="A431">
        <v>0</v>
      </c>
      <c r="B431">
        <v>34</v>
      </c>
      <c r="C431">
        <v>7.45</v>
      </c>
      <c r="D431">
        <v>665</v>
      </c>
      <c r="E431">
        <v>1</v>
      </c>
      <c r="F431">
        <f t="shared" si="12"/>
        <v>0.72899999999999998</v>
      </c>
      <c r="G431">
        <f t="shared" si="13"/>
        <v>-0.31608154697347896</v>
      </c>
    </row>
    <row r="432" spans="1:7" x14ac:dyDescent="0.25">
      <c r="A432">
        <v>1</v>
      </c>
      <c r="B432">
        <v>35</v>
      </c>
      <c r="C432">
        <v>32.229999999999997</v>
      </c>
      <c r="D432">
        <v>730</v>
      </c>
      <c r="E432">
        <v>1</v>
      </c>
      <c r="F432">
        <f t="shared" si="12"/>
        <v>0.85499999999999998</v>
      </c>
      <c r="G432">
        <f t="shared" si="13"/>
        <v>-0.15665381004537685</v>
      </c>
    </row>
    <row r="433" spans="1:7" x14ac:dyDescent="0.25">
      <c r="A433">
        <v>1</v>
      </c>
      <c r="B433">
        <v>45</v>
      </c>
      <c r="C433">
        <v>25.49</v>
      </c>
      <c r="D433">
        <v>695</v>
      </c>
      <c r="E433">
        <v>1</v>
      </c>
      <c r="F433">
        <f t="shared" si="12"/>
        <v>0.79</v>
      </c>
      <c r="G433">
        <f t="shared" si="13"/>
        <v>-0.23572233352106983</v>
      </c>
    </row>
    <row r="434" spans="1:7" x14ac:dyDescent="0.25">
      <c r="A434">
        <v>1</v>
      </c>
      <c r="B434">
        <v>175</v>
      </c>
      <c r="C434">
        <v>19.059999999999999</v>
      </c>
      <c r="D434">
        <v>760</v>
      </c>
      <c r="E434">
        <v>1</v>
      </c>
      <c r="F434">
        <f t="shared" si="12"/>
        <v>0.92</v>
      </c>
      <c r="G434">
        <f t="shared" si="13"/>
        <v>-8.3381608939051013E-2</v>
      </c>
    </row>
    <row r="435" spans="1:7" x14ac:dyDescent="0.25">
      <c r="A435">
        <v>1</v>
      </c>
      <c r="B435">
        <v>52</v>
      </c>
      <c r="C435">
        <v>18.760000000000002</v>
      </c>
      <c r="D435">
        <v>675</v>
      </c>
      <c r="E435">
        <v>1</v>
      </c>
      <c r="F435">
        <f t="shared" si="12"/>
        <v>0.80600000000000005</v>
      </c>
      <c r="G435">
        <f t="shared" si="13"/>
        <v>-0.21567153647550871</v>
      </c>
    </row>
    <row r="436" spans="1:7" x14ac:dyDescent="0.25">
      <c r="A436">
        <v>1</v>
      </c>
      <c r="B436">
        <v>80</v>
      </c>
      <c r="C436">
        <v>16.010000000000002</v>
      </c>
      <c r="D436">
        <v>670</v>
      </c>
      <c r="E436">
        <v>1</v>
      </c>
      <c r="F436">
        <f t="shared" si="12"/>
        <v>0.82099999999999995</v>
      </c>
      <c r="G436">
        <f t="shared" si="13"/>
        <v>-0.1972321695297089</v>
      </c>
    </row>
    <row r="437" spans="1:7" x14ac:dyDescent="0.25">
      <c r="A437">
        <v>1</v>
      </c>
      <c r="B437">
        <v>74.2</v>
      </c>
      <c r="C437">
        <v>30.46</v>
      </c>
      <c r="D437">
        <v>715</v>
      </c>
      <c r="E437">
        <v>1</v>
      </c>
      <c r="F437">
        <f t="shared" si="12"/>
        <v>0.69299999999999995</v>
      </c>
      <c r="G437">
        <f t="shared" si="13"/>
        <v>-0.3667252797922339</v>
      </c>
    </row>
    <row r="438" spans="1:7" x14ac:dyDescent="0.25">
      <c r="A438">
        <v>1</v>
      </c>
      <c r="B438">
        <v>48.5</v>
      </c>
      <c r="C438">
        <v>23.73</v>
      </c>
      <c r="D438">
        <v>675</v>
      </c>
      <c r="E438">
        <v>0</v>
      </c>
      <c r="F438">
        <f t="shared" si="12"/>
        <v>0.71699999999999997</v>
      </c>
      <c r="G438">
        <f t="shared" si="13"/>
        <v>-1.2623083813388993</v>
      </c>
    </row>
    <row r="439" spans="1:7" x14ac:dyDescent="0.25">
      <c r="A439">
        <v>0</v>
      </c>
      <c r="B439">
        <v>70</v>
      </c>
      <c r="C439">
        <v>12.84</v>
      </c>
      <c r="D439">
        <v>660</v>
      </c>
      <c r="E439">
        <v>1</v>
      </c>
      <c r="F439">
        <f t="shared" si="12"/>
        <v>0.82099999999999995</v>
      </c>
      <c r="G439">
        <f t="shared" si="13"/>
        <v>-0.1972321695297089</v>
      </c>
    </row>
    <row r="440" spans="1:7" x14ac:dyDescent="0.25">
      <c r="A440">
        <v>0</v>
      </c>
      <c r="B440">
        <v>49</v>
      </c>
      <c r="C440">
        <v>11.98</v>
      </c>
      <c r="D440">
        <v>690</v>
      </c>
      <c r="E440">
        <v>1</v>
      </c>
      <c r="F440">
        <f t="shared" si="12"/>
        <v>0.80600000000000005</v>
      </c>
      <c r="G440">
        <f t="shared" si="13"/>
        <v>-0.21567153647550871</v>
      </c>
    </row>
    <row r="441" spans="1:7" x14ac:dyDescent="0.25">
      <c r="A441">
        <v>0</v>
      </c>
      <c r="B441">
        <v>50</v>
      </c>
      <c r="C441">
        <v>17.47</v>
      </c>
      <c r="D441">
        <v>670</v>
      </c>
      <c r="E441">
        <v>0</v>
      </c>
      <c r="F441">
        <f t="shared" si="12"/>
        <v>0.80600000000000005</v>
      </c>
      <c r="G441">
        <f t="shared" si="13"/>
        <v>-1.6398971199188093</v>
      </c>
    </row>
    <row r="442" spans="1:7" x14ac:dyDescent="0.25">
      <c r="A442">
        <v>1</v>
      </c>
      <c r="B442">
        <v>160</v>
      </c>
      <c r="C442">
        <v>13.49</v>
      </c>
      <c r="D442">
        <v>665</v>
      </c>
      <c r="E442">
        <v>1</v>
      </c>
      <c r="F442">
        <f t="shared" si="12"/>
        <v>0.82099999999999995</v>
      </c>
      <c r="G442">
        <f t="shared" si="13"/>
        <v>-0.1972321695297089</v>
      </c>
    </row>
    <row r="443" spans="1:7" x14ac:dyDescent="0.25">
      <c r="A443">
        <v>0</v>
      </c>
      <c r="B443">
        <v>40</v>
      </c>
      <c r="C443">
        <v>3.15</v>
      </c>
      <c r="D443">
        <v>735</v>
      </c>
      <c r="E443">
        <v>1</v>
      </c>
      <c r="F443">
        <f t="shared" si="12"/>
        <v>0.92</v>
      </c>
      <c r="G443">
        <f t="shared" si="13"/>
        <v>-8.3381608939051013E-2</v>
      </c>
    </row>
    <row r="444" spans="1:7" x14ac:dyDescent="0.25">
      <c r="A444">
        <v>1</v>
      </c>
      <c r="B444">
        <v>68</v>
      </c>
      <c r="C444">
        <v>25.47</v>
      </c>
      <c r="D444">
        <v>690</v>
      </c>
      <c r="E444">
        <v>1</v>
      </c>
      <c r="F444">
        <f t="shared" si="12"/>
        <v>0.79</v>
      </c>
      <c r="G444">
        <f t="shared" si="13"/>
        <v>-0.23572233352106983</v>
      </c>
    </row>
    <row r="445" spans="1:7" x14ac:dyDescent="0.25">
      <c r="A445">
        <v>1</v>
      </c>
      <c r="B445">
        <v>41.612000000000002</v>
      </c>
      <c r="C445">
        <v>8.6199999999999992</v>
      </c>
      <c r="D445">
        <v>665</v>
      </c>
      <c r="E445">
        <v>1</v>
      </c>
      <c r="F445">
        <f t="shared" si="12"/>
        <v>0.72899999999999998</v>
      </c>
      <c r="G445">
        <f t="shared" si="13"/>
        <v>-0.31608154697347896</v>
      </c>
    </row>
    <row r="446" spans="1:7" x14ac:dyDescent="0.25">
      <c r="A446">
        <v>0</v>
      </c>
      <c r="B446">
        <v>60</v>
      </c>
      <c r="C446">
        <v>8.68</v>
      </c>
      <c r="D446">
        <v>755</v>
      </c>
      <c r="E446">
        <v>1</v>
      </c>
      <c r="F446">
        <f t="shared" si="12"/>
        <v>0.92</v>
      </c>
      <c r="G446">
        <f t="shared" si="13"/>
        <v>-8.3381608939051013E-2</v>
      </c>
    </row>
    <row r="447" spans="1:7" x14ac:dyDescent="0.25">
      <c r="A447">
        <v>1</v>
      </c>
      <c r="B447">
        <v>100</v>
      </c>
      <c r="C447">
        <v>20</v>
      </c>
      <c r="D447">
        <v>690</v>
      </c>
      <c r="E447">
        <v>1</v>
      </c>
      <c r="F447">
        <f t="shared" si="12"/>
        <v>0.79</v>
      </c>
      <c r="G447">
        <f t="shared" si="13"/>
        <v>-0.23572233352106983</v>
      </c>
    </row>
    <row r="448" spans="1:7" x14ac:dyDescent="0.25">
      <c r="A448">
        <v>1</v>
      </c>
      <c r="B448">
        <v>33.6</v>
      </c>
      <c r="C448">
        <v>14.82</v>
      </c>
      <c r="D448">
        <v>720</v>
      </c>
      <c r="E448">
        <v>1</v>
      </c>
      <c r="F448">
        <f t="shared" si="12"/>
        <v>0.80600000000000005</v>
      </c>
      <c r="G448">
        <f t="shared" si="13"/>
        <v>-0.21567153647550871</v>
      </c>
    </row>
    <row r="449" spans="1:7" x14ac:dyDescent="0.25">
      <c r="A449">
        <v>0</v>
      </c>
      <c r="B449">
        <v>27</v>
      </c>
      <c r="C449">
        <v>23.6</v>
      </c>
      <c r="D449">
        <v>720</v>
      </c>
      <c r="E449">
        <v>1</v>
      </c>
      <c r="F449">
        <f t="shared" si="12"/>
        <v>0.79</v>
      </c>
      <c r="G449">
        <f t="shared" si="13"/>
        <v>-0.23572233352106983</v>
      </c>
    </row>
    <row r="450" spans="1:7" x14ac:dyDescent="0.25">
      <c r="A450">
        <v>0</v>
      </c>
      <c r="B450">
        <v>80</v>
      </c>
      <c r="C450">
        <v>24.72</v>
      </c>
      <c r="D450">
        <v>700</v>
      </c>
      <c r="E450">
        <v>0</v>
      </c>
      <c r="F450">
        <f t="shared" si="12"/>
        <v>0.79</v>
      </c>
      <c r="G450">
        <f t="shared" si="13"/>
        <v>-1.5606477482646686</v>
      </c>
    </row>
    <row r="451" spans="1:7" x14ac:dyDescent="0.25">
      <c r="A451">
        <v>0</v>
      </c>
      <c r="B451">
        <v>73</v>
      </c>
      <c r="C451">
        <v>14.47</v>
      </c>
      <c r="D451">
        <v>680</v>
      </c>
      <c r="E451">
        <v>1</v>
      </c>
      <c r="F451">
        <f t="shared" si="12"/>
        <v>0.82099999999999995</v>
      </c>
      <c r="G451">
        <f t="shared" si="13"/>
        <v>-0.1972321695297089</v>
      </c>
    </row>
    <row r="452" spans="1:7" x14ac:dyDescent="0.25">
      <c r="A452">
        <v>1</v>
      </c>
      <c r="B452">
        <v>63.7</v>
      </c>
      <c r="C452">
        <v>13.56</v>
      </c>
      <c r="D452">
        <v>775</v>
      </c>
      <c r="E452">
        <v>0</v>
      </c>
      <c r="F452">
        <f t="shared" si="12"/>
        <v>0.92</v>
      </c>
      <c r="G452">
        <f t="shared" si="13"/>
        <v>-2.5257286443082561</v>
      </c>
    </row>
    <row r="453" spans="1:7" x14ac:dyDescent="0.25">
      <c r="A453">
        <v>1</v>
      </c>
      <c r="B453">
        <v>100</v>
      </c>
      <c r="C453">
        <v>21.67</v>
      </c>
      <c r="D453">
        <v>675</v>
      </c>
      <c r="E453">
        <v>0</v>
      </c>
      <c r="F453">
        <f t="shared" ref="F453:F516" si="14">IF(C453&lt;=19.85,IF(D453&lt;=722.5,IF(B453&lt;=60.41,IF(D453&lt;=667.5,0.729,0.806),IF(C453&lt;=9.905,0.878,0.821)),0.92),IF(D453&lt;=687.5,IF(C453&lt;=31.375,IF(A453&lt;=0.5,0.661,0.717),0.546),IF(D453&lt;=727.5,IF(C453&lt;=29.88,0.79,0.693),0.855)))</f>
        <v>0.71699999999999997</v>
      </c>
      <c r="G453">
        <f t="shared" si="13"/>
        <v>-1.2623083813388993</v>
      </c>
    </row>
    <row r="454" spans="1:7" x14ac:dyDescent="0.25">
      <c r="A454">
        <v>1</v>
      </c>
      <c r="B454">
        <v>28.5</v>
      </c>
      <c r="C454">
        <v>7.58</v>
      </c>
      <c r="D454">
        <v>670</v>
      </c>
      <c r="E454">
        <v>1</v>
      </c>
      <c r="F454">
        <f t="shared" si="14"/>
        <v>0.80600000000000005</v>
      </c>
      <c r="G454">
        <f t="shared" ref="G454:G517" si="15">IF(E454=1,LN(F454),LN(1-F454))</f>
        <v>-0.21567153647550871</v>
      </c>
    </row>
    <row r="455" spans="1:7" x14ac:dyDescent="0.25">
      <c r="A455">
        <v>0</v>
      </c>
      <c r="B455">
        <v>35</v>
      </c>
      <c r="C455">
        <v>13.85</v>
      </c>
      <c r="D455">
        <v>680</v>
      </c>
      <c r="E455">
        <v>1</v>
      </c>
      <c r="F455">
        <f t="shared" si="14"/>
        <v>0.80600000000000005</v>
      </c>
      <c r="G455">
        <f t="shared" si="15"/>
        <v>-0.21567153647550871</v>
      </c>
    </row>
    <row r="456" spans="1:7" x14ac:dyDescent="0.25">
      <c r="A456">
        <v>1</v>
      </c>
      <c r="B456">
        <v>36</v>
      </c>
      <c r="C456">
        <v>34.26</v>
      </c>
      <c r="D456">
        <v>735</v>
      </c>
      <c r="E456">
        <v>1</v>
      </c>
      <c r="F456">
        <f t="shared" si="14"/>
        <v>0.85499999999999998</v>
      </c>
      <c r="G456">
        <f t="shared" si="15"/>
        <v>-0.15665381004537685</v>
      </c>
    </row>
    <row r="457" spans="1:7" x14ac:dyDescent="0.25">
      <c r="A457">
        <v>0</v>
      </c>
      <c r="B457">
        <v>39</v>
      </c>
      <c r="C457">
        <v>10.86</v>
      </c>
      <c r="D457">
        <v>665</v>
      </c>
      <c r="E457">
        <v>1</v>
      </c>
      <c r="F457">
        <f t="shared" si="14"/>
        <v>0.72899999999999998</v>
      </c>
      <c r="G457">
        <f t="shared" si="15"/>
        <v>-0.31608154697347896</v>
      </c>
    </row>
    <row r="458" spans="1:7" x14ac:dyDescent="0.25">
      <c r="A458">
        <v>0</v>
      </c>
      <c r="B458">
        <v>80</v>
      </c>
      <c r="C458">
        <v>21.54</v>
      </c>
      <c r="D458">
        <v>740</v>
      </c>
      <c r="E458">
        <v>1</v>
      </c>
      <c r="F458">
        <f t="shared" si="14"/>
        <v>0.85499999999999998</v>
      </c>
      <c r="G458">
        <f t="shared" si="15"/>
        <v>-0.15665381004537685</v>
      </c>
    </row>
    <row r="459" spans="1:7" x14ac:dyDescent="0.25">
      <c r="A459">
        <v>1</v>
      </c>
      <c r="B459">
        <v>69</v>
      </c>
      <c r="C459">
        <v>17.84</v>
      </c>
      <c r="D459">
        <v>690</v>
      </c>
      <c r="E459">
        <v>0</v>
      </c>
      <c r="F459">
        <f t="shared" si="14"/>
        <v>0.82099999999999995</v>
      </c>
      <c r="G459">
        <f t="shared" si="15"/>
        <v>-1.7203694731413819</v>
      </c>
    </row>
    <row r="460" spans="1:7" x14ac:dyDescent="0.25">
      <c r="A460">
        <v>1</v>
      </c>
      <c r="B460">
        <v>63.527999999999999</v>
      </c>
      <c r="C460">
        <v>25.67</v>
      </c>
      <c r="D460">
        <v>665</v>
      </c>
      <c r="E460">
        <v>0</v>
      </c>
      <c r="F460">
        <f t="shared" si="14"/>
        <v>0.71699999999999997</v>
      </c>
      <c r="G460">
        <f t="shared" si="15"/>
        <v>-1.2623083813388993</v>
      </c>
    </row>
    <row r="461" spans="1:7" x14ac:dyDescent="0.25">
      <c r="A461">
        <v>1</v>
      </c>
      <c r="B461">
        <v>37.703000000000003</v>
      </c>
      <c r="C461">
        <v>28.19</v>
      </c>
      <c r="D461">
        <v>690</v>
      </c>
      <c r="E461">
        <v>1</v>
      </c>
      <c r="F461">
        <f t="shared" si="14"/>
        <v>0.79</v>
      </c>
      <c r="G461">
        <f t="shared" si="15"/>
        <v>-0.23572233352106983</v>
      </c>
    </row>
    <row r="462" spans="1:7" x14ac:dyDescent="0.25">
      <c r="A462">
        <v>0</v>
      </c>
      <c r="B462">
        <v>37.5</v>
      </c>
      <c r="C462">
        <v>16.03</v>
      </c>
      <c r="D462">
        <v>690</v>
      </c>
      <c r="E462">
        <v>1</v>
      </c>
      <c r="F462">
        <f t="shared" si="14"/>
        <v>0.80600000000000005</v>
      </c>
      <c r="G462">
        <f t="shared" si="15"/>
        <v>-0.21567153647550871</v>
      </c>
    </row>
    <row r="463" spans="1:7" x14ac:dyDescent="0.25">
      <c r="A463">
        <v>1</v>
      </c>
      <c r="B463">
        <v>50</v>
      </c>
      <c r="C463">
        <v>22.49</v>
      </c>
      <c r="D463">
        <v>670</v>
      </c>
      <c r="E463">
        <v>0</v>
      </c>
      <c r="F463">
        <f t="shared" si="14"/>
        <v>0.71699999999999997</v>
      </c>
      <c r="G463">
        <f t="shared" si="15"/>
        <v>-1.2623083813388993</v>
      </c>
    </row>
    <row r="464" spans="1:7" x14ac:dyDescent="0.25">
      <c r="A464">
        <v>0</v>
      </c>
      <c r="B464">
        <v>43</v>
      </c>
      <c r="C464">
        <v>24.39</v>
      </c>
      <c r="D464">
        <v>665</v>
      </c>
      <c r="E464">
        <v>1</v>
      </c>
      <c r="F464">
        <f t="shared" si="14"/>
        <v>0.66100000000000003</v>
      </c>
      <c r="G464">
        <f t="shared" si="15"/>
        <v>-0.41400143913045073</v>
      </c>
    </row>
    <row r="465" spans="1:7" x14ac:dyDescent="0.25">
      <c r="A465">
        <v>1</v>
      </c>
      <c r="B465">
        <v>105</v>
      </c>
      <c r="C465">
        <v>23.99</v>
      </c>
      <c r="D465">
        <v>675</v>
      </c>
      <c r="E465">
        <v>1</v>
      </c>
      <c r="F465">
        <f t="shared" si="14"/>
        <v>0.71699999999999997</v>
      </c>
      <c r="G465">
        <f t="shared" si="15"/>
        <v>-0.33267943838251673</v>
      </c>
    </row>
    <row r="466" spans="1:7" x14ac:dyDescent="0.25">
      <c r="A466">
        <v>0</v>
      </c>
      <c r="B466">
        <v>25</v>
      </c>
      <c r="C466">
        <v>18.53</v>
      </c>
      <c r="D466">
        <v>720</v>
      </c>
      <c r="E466">
        <v>1</v>
      </c>
      <c r="F466">
        <f t="shared" si="14"/>
        <v>0.80600000000000005</v>
      </c>
      <c r="G466">
        <f t="shared" si="15"/>
        <v>-0.21567153647550871</v>
      </c>
    </row>
    <row r="467" spans="1:7" x14ac:dyDescent="0.25">
      <c r="A467">
        <v>1</v>
      </c>
      <c r="B467">
        <v>63</v>
      </c>
      <c r="C467">
        <v>26.72</v>
      </c>
      <c r="D467">
        <v>750</v>
      </c>
      <c r="E467">
        <v>1</v>
      </c>
      <c r="F467">
        <f t="shared" si="14"/>
        <v>0.85499999999999998</v>
      </c>
      <c r="G467">
        <f t="shared" si="15"/>
        <v>-0.15665381004537685</v>
      </c>
    </row>
    <row r="468" spans="1:7" x14ac:dyDescent="0.25">
      <c r="A468">
        <v>1</v>
      </c>
      <c r="B468">
        <v>46</v>
      </c>
      <c r="C468">
        <v>8.11</v>
      </c>
      <c r="D468">
        <v>695</v>
      </c>
      <c r="E468">
        <v>1</v>
      </c>
      <c r="F468">
        <f t="shared" si="14"/>
        <v>0.80600000000000005</v>
      </c>
      <c r="G468">
        <f t="shared" si="15"/>
        <v>-0.21567153647550871</v>
      </c>
    </row>
    <row r="469" spans="1:7" x14ac:dyDescent="0.25">
      <c r="A469">
        <v>0</v>
      </c>
      <c r="B469">
        <v>110</v>
      </c>
      <c r="C469">
        <v>8.3000000000000007</v>
      </c>
      <c r="D469">
        <v>740</v>
      </c>
      <c r="E469">
        <v>1</v>
      </c>
      <c r="F469">
        <f t="shared" si="14"/>
        <v>0.92</v>
      </c>
      <c r="G469">
        <f t="shared" si="15"/>
        <v>-8.3381608939051013E-2</v>
      </c>
    </row>
    <row r="470" spans="1:7" x14ac:dyDescent="0.25">
      <c r="A470">
        <v>1</v>
      </c>
      <c r="B470">
        <v>89.852999999999994</v>
      </c>
      <c r="C470">
        <v>26.36</v>
      </c>
      <c r="D470">
        <v>715</v>
      </c>
      <c r="E470">
        <v>1</v>
      </c>
      <c r="F470">
        <f t="shared" si="14"/>
        <v>0.79</v>
      </c>
      <c r="G470">
        <f t="shared" si="15"/>
        <v>-0.23572233352106983</v>
      </c>
    </row>
    <row r="471" spans="1:7" x14ac:dyDescent="0.25">
      <c r="A471">
        <v>1</v>
      </c>
      <c r="B471">
        <v>75</v>
      </c>
      <c r="C471">
        <v>1.6</v>
      </c>
      <c r="D471">
        <v>700</v>
      </c>
      <c r="E471">
        <v>1</v>
      </c>
      <c r="F471">
        <f t="shared" si="14"/>
        <v>0.878</v>
      </c>
      <c r="G471">
        <f t="shared" si="15"/>
        <v>-0.13010868534702039</v>
      </c>
    </row>
    <row r="472" spans="1:7" x14ac:dyDescent="0.25">
      <c r="A472">
        <v>1</v>
      </c>
      <c r="B472">
        <v>142.30000000000001</v>
      </c>
      <c r="C472">
        <v>13.6</v>
      </c>
      <c r="D472">
        <v>660</v>
      </c>
      <c r="E472">
        <v>0</v>
      </c>
      <c r="F472">
        <f t="shared" si="14"/>
        <v>0.82099999999999995</v>
      </c>
      <c r="G472">
        <f t="shared" si="15"/>
        <v>-1.7203694731413819</v>
      </c>
    </row>
    <row r="473" spans="1:7" x14ac:dyDescent="0.25">
      <c r="A473">
        <v>1</v>
      </c>
      <c r="B473">
        <v>30</v>
      </c>
      <c r="C473">
        <v>24.36</v>
      </c>
      <c r="D473">
        <v>660</v>
      </c>
      <c r="E473">
        <v>1</v>
      </c>
      <c r="F473">
        <f t="shared" si="14"/>
        <v>0.71699999999999997</v>
      </c>
      <c r="G473">
        <f t="shared" si="15"/>
        <v>-0.33267943838251673</v>
      </c>
    </row>
    <row r="474" spans="1:7" x14ac:dyDescent="0.25">
      <c r="A474">
        <v>1</v>
      </c>
      <c r="B474">
        <v>80</v>
      </c>
      <c r="C474">
        <v>37.79</v>
      </c>
      <c r="D474">
        <v>710</v>
      </c>
      <c r="E474">
        <v>1</v>
      </c>
      <c r="F474">
        <f t="shared" si="14"/>
        <v>0.69299999999999995</v>
      </c>
      <c r="G474">
        <f t="shared" si="15"/>
        <v>-0.3667252797922339</v>
      </c>
    </row>
    <row r="475" spans="1:7" x14ac:dyDescent="0.25">
      <c r="A475">
        <v>0</v>
      </c>
      <c r="B475">
        <v>43</v>
      </c>
      <c r="C475">
        <v>27.27</v>
      </c>
      <c r="D475">
        <v>720</v>
      </c>
      <c r="E475">
        <v>1</v>
      </c>
      <c r="F475">
        <f t="shared" si="14"/>
        <v>0.79</v>
      </c>
      <c r="G475">
        <f t="shared" si="15"/>
        <v>-0.23572233352106983</v>
      </c>
    </row>
    <row r="476" spans="1:7" x14ac:dyDescent="0.25">
      <c r="A476">
        <v>0</v>
      </c>
      <c r="B476">
        <v>42</v>
      </c>
      <c r="C476">
        <v>32.200000000000003</v>
      </c>
      <c r="D476">
        <v>715</v>
      </c>
      <c r="E476">
        <v>1</v>
      </c>
      <c r="F476">
        <f t="shared" si="14"/>
        <v>0.69299999999999995</v>
      </c>
      <c r="G476">
        <f t="shared" si="15"/>
        <v>-0.3667252797922339</v>
      </c>
    </row>
    <row r="477" spans="1:7" x14ac:dyDescent="0.25">
      <c r="A477">
        <v>1</v>
      </c>
      <c r="B477">
        <v>190</v>
      </c>
      <c r="C477">
        <v>12.46</v>
      </c>
      <c r="D477">
        <v>715</v>
      </c>
      <c r="E477">
        <v>1</v>
      </c>
      <c r="F477">
        <f t="shared" si="14"/>
        <v>0.82099999999999995</v>
      </c>
      <c r="G477">
        <f t="shared" si="15"/>
        <v>-0.1972321695297089</v>
      </c>
    </row>
    <row r="478" spans="1:7" x14ac:dyDescent="0.25">
      <c r="A478">
        <v>0</v>
      </c>
      <c r="B478">
        <v>90</v>
      </c>
      <c r="C478">
        <v>6.19</v>
      </c>
      <c r="D478">
        <v>670</v>
      </c>
      <c r="E478">
        <v>1</v>
      </c>
      <c r="F478">
        <f t="shared" si="14"/>
        <v>0.878</v>
      </c>
      <c r="G478">
        <f t="shared" si="15"/>
        <v>-0.13010868534702039</v>
      </c>
    </row>
    <row r="479" spans="1:7" x14ac:dyDescent="0.25">
      <c r="A479">
        <v>1</v>
      </c>
      <c r="B479">
        <v>75</v>
      </c>
      <c r="C479">
        <v>32.89</v>
      </c>
      <c r="D479">
        <v>705</v>
      </c>
      <c r="E479">
        <v>0</v>
      </c>
      <c r="F479">
        <f t="shared" si="14"/>
        <v>0.69299999999999995</v>
      </c>
      <c r="G479">
        <f t="shared" si="15"/>
        <v>-1.1809075313949398</v>
      </c>
    </row>
    <row r="480" spans="1:7" x14ac:dyDescent="0.25">
      <c r="A480">
        <v>0</v>
      </c>
      <c r="B480">
        <v>45</v>
      </c>
      <c r="C480">
        <v>17.489999999999998</v>
      </c>
      <c r="D480">
        <v>700</v>
      </c>
      <c r="E480">
        <v>0</v>
      </c>
      <c r="F480">
        <f t="shared" si="14"/>
        <v>0.80600000000000005</v>
      </c>
      <c r="G480">
        <f t="shared" si="15"/>
        <v>-1.6398971199188093</v>
      </c>
    </row>
    <row r="481" spans="1:7" x14ac:dyDescent="0.25">
      <c r="A481">
        <v>1</v>
      </c>
      <c r="B481">
        <v>225</v>
      </c>
      <c r="C481">
        <v>17.02</v>
      </c>
      <c r="D481">
        <v>670</v>
      </c>
      <c r="E481">
        <v>1</v>
      </c>
      <c r="F481">
        <f t="shared" si="14"/>
        <v>0.82099999999999995</v>
      </c>
      <c r="G481">
        <f t="shared" si="15"/>
        <v>-0.1972321695297089</v>
      </c>
    </row>
    <row r="482" spans="1:7" x14ac:dyDescent="0.25">
      <c r="A482">
        <v>1</v>
      </c>
      <c r="B482">
        <v>87</v>
      </c>
      <c r="C482">
        <v>30.08</v>
      </c>
      <c r="D482">
        <v>695</v>
      </c>
      <c r="E482">
        <v>0</v>
      </c>
      <c r="F482">
        <f t="shared" si="14"/>
        <v>0.69299999999999995</v>
      </c>
      <c r="G482">
        <f t="shared" si="15"/>
        <v>-1.1809075313949398</v>
      </c>
    </row>
    <row r="483" spans="1:7" x14ac:dyDescent="0.25">
      <c r="A483">
        <v>1</v>
      </c>
      <c r="B483">
        <v>38</v>
      </c>
      <c r="C483">
        <v>18.7</v>
      </c>
      <c r="D483">
        <v>665</v>
      </c>
      <c r="E483">
        <v>0</v>
      </c>
      <c r="F483">
        <f t="shared" si="14"/>
        <v>0.72899999999999998</v>
      </c>
      <c r="G483">
        <f t="shared" si="15"/>
        <v>-1.305636458102436</v>
      </c>
    </row>
    <row r="484" spans="1:7" x14ac:dyDescent="0.25">
      <c r="A484">
        <v>1</v>
      </c>
      <c r="B484">
        <v>115</v>
      </c>
      <c r="C484">
        <v>29.36</v>
      </c>
      <c r="D484">
        <v>780</v>
      </c>
      <c r="E484">
        <v>1</v>
      </c>
      <c r="F484">
        <f t="shared" si="14"/>
        <v>0.85499999999999998</v>
      </c>
      <c r="G484">
        <f t="shared" si="15"/>
        <v>-0.15665381004537685</v>
      </c>
    </row>
    <row r="485" spans="1:7" x14ac:dyDescent="0.25">
      <c r="A485">
        <v>1</v>
      </c>
      <c r="B485">
        <v>410</v>
      </c>
      <c r="C485">
        <v>7.01</v>
      </c>
      <c r="D485">
        <v>705</v>
      </c>
      <c r="E485">
        <v>1</v>
      </c>
      <c r="F485">
        <f t="shared" si="14"/>
        <v>0.878</v>
      </c>
      <c r="G485">
        <f t="shared" si="15"/>
        <v>-0.13010868534702039</v>
      </c>
    </row>
    <row r="486" spans="1:7" x14ac:dyDescent="0.25">
      <c r="A486">
        <v>1</v>
      </c>
      <c r="B486">
        <v>80</v>
      </c>
      <c r="C486">
        <v>12.95</v>
      </c>
      <c r="D486">
        <v>675</v>
      </c>
      <c r="E486">
        <v>1</v>
      </c>
      <c r="F486">
        <f t="shared" si="14"/>
        <v>0.82099999999999995</v>
      </c>
      <c r="G486">
        <f t="shared" si="15"/>
        <v>-0.1972321695297089</v>
      </c>
    </row>
    <row r="487" spans="1:7" x14ac:dyDescent="0.25">
      <c r="A487">
        <v>1</v>
      </c>
      <c r="B487">
        <v>32</v>
      </c>
      <c r="C487">
        <v>24.08</v>
      </c>
      <c r="D487">
        <v>705</v>
      </c>
      <c r="E487">
        <v>1</v>
      </c>
      <c r="F487">
        <f t="shared" si="14"/>
        <v>0.79</v>
      </c>
      <c r="G487">
        <f t="shared" si="15"/>
        <v>-0.23572233352106983</v>
      </c>
    </row>
    <row r="488" spans="1:7" x14ac:dyDescent="0.25">
      <c r="A488">
        <v>1</v>
      </c>
      <c r="B488">
        <v>30</v>
      </c>
      <c r="C488">
        <v>29.32</v>
      </c>
      <c r="D488">
        <v>700</v>
      </c>
      <c r="E488">
        <v>1</v>
      </c>
      <c r="F488">
        <f t="shared" si="14"/>
        <v>0.79</v>
      </c>
      <c r="G488">
        <f t="shared" si="15"/>
        <v>-0.23572233352106983</v>
      </c>
    </row>
    <row r="489" spans="1:7" x14ac:dyDescent="0.25">
      <c r="A489">
        <v>0</v>
      </c>
      <c r="B489">
        <v>32</v>
      </c>
      <c r="C489">
        <v>19.239999999999998</v>
      </c>
      <c r="D489">
        <v>680</v>
      </c>
      <c r="E489">
        <v>1</v>
      </c>
      <c r="F489">
        <f t="shared" si="14"/>
        <v>0.80600000000000005</v>
      </c>
      <c r="G489">
        <f t="shared" si="15"/>
        <v>-0.21567153647550871</v>
      </c>
    </row>
    <row r="490" spans="1:7" x14ac:dyDescent="0.25">
      <c r="A490">
        <v>1</v>
      </c>
      <c r="B490">
        <v>105</v>
      </c>
      <c r="C490">
        <v>25.01</v>
      </c>
      <c r="D490">
        <v>705</v>
      </c>
      <c r="E490">
        <v>1</v>
      </c>
      <c r="F490">
        <f t="shared" si="14"/>
        <v>0.79</v>
      </c>
      <c r="G490">
        <f t="shared" si="15"/>
        <v>-0.23572233352106983</v>
      </c>
    </row>
    <row r="491" spans="1:7" x14ac:dyDescent="0.25">
      <c r="A491">
        <v>0</v>
      </c>
      <c r="B491">
        <v>38</v>
      </c>
      <c r="C491">
        <v>26.15</v>
      </c>
      <c r="D491">
        <v>750</v>
      </c>
      <c r="E491">
        <v>1</v>
      </c>
      <c r="F491">
        <f t="shared" si="14"/>
        <v>0.85499999999999998</v>
      </c>
      <c r="G491">
        <f t="shared" si="15"/>
        <v>-0.15665381004537685</v>
      </c>
    </row>
    <row r="492" spans="1:7" x14ac:dyDescent="0.25">
      <c r="A492">
        <v>0</v>
      </c>
      <c r="B492">
        <v>28</v>
      </c>
      <c r="C492">
        <v>7.72</v>
      </c>
      <c r="D492">
        <v>715</v>
      </c>
      <c r="E492">
        <v>1</v>
      </c>
      <c r="F492">
        <f t="shared" si="14"/>
        <v>0.80600000000000005</v>
      </c>
      <c r="G492">
        <f t="shared" si="15"/>
        <v>-0.21567153647550871</v>
      </c>
    </row>
    <row r="493" spans="1:7" x14ac:dyDescent="0.25">
      <c r="A493">
        <v>1</v>
      </c>
      <c r="B493">
        <v>66</v>
      </c>
      <c r="C493">
        <v>28.2</v>
      </c>
      <c r="D493">
        <v>675</v>
      </c>
      <c r="E493">
        <v>0</v>
      </c>
      <c r="F493">
        <f t="shared" si="14"/>
        <v>0.71699999999999997</v>
      </c>
      <c r="G493">
        <f t="shared" si="15"/>
        <v>-1.2623083813388993</v>
      </c>
    </row>
    <row r="494" spans="1:7" x14ac:dyDescent="0.25">
      <c r="A494">
        <v>1</v>
      </c>
      <c r="B494">
        <v>19</v>
      </c>
      <c r="C494">
        <v>6.19</v>
      </c>
      <c r="D494">
        <v>710</v>
      </c>
      <c r="E494">
        <v>1</v>
      </c>
      <c r="F494">
        <f t="shared" si="14"/>
        <v>0.80600000000000005</v>
      </c>
      <c r="G494">
        <f t="shared" si="15"/>
        <v>-0.21567153647550871</v>
      </c>
    </row>
    <row r="495" spans="1:7" x14ac:dyDescent="0.25">
      <c r="A495">
        <v>1</v>
      </c>
      <c r="B495">
        <v>145</v>
      </c>
      <c r="C495">
        <v>16.149999999999999</v>
      </c>
      <c r="D495">
        <v>695</v>
      </c>
      <c r="E495">
        <v>0</v>
      </c>
      <c r="F495">
        <f t="shared" si="14"/>
        <v>0.82099999999999995</v>
      </c>
      <c r="G495">
        <f t="shared" si="15"/>
        <v>-1.7203694731413819</v>
      </c>
    </row>
    <row r="496" spans="1:7" x14ac:dyDescent="0.25">
      <c r="A496">
        <v>1</v>
      </c>
      <c r="B496">
        <v>100</v>
      </c>
      <c r="C496">
        <v>22.38</v>
      </c>
      <c r="D496">
        <v>660</v>
      </c>
      <c r="E496">
        <v>0</v>
      </c>
      <c r="F496">
        <f t="shared" si="14"/>
        <v>0.71699999999999997</v>
      </c>
      <c r="G496">
        <f t="shared" si="15"/>
        <v>-1.2623083813388993</v>
      </c>
    </row>
    <row r="497" spans="1:7" x14ac:dyDescent="0.25">
      <c r="A497">
        <v>1</v>
      </c>
      <c r="B497">
        <v>65</v>
      </c>
      <c r="C497">
        <v>6.24</v>
      </c>
      <c r="D497">
        <v>665</v>
      </c>
      <c r="E497">
        <v>1</v>
      </c>
      <c r="F497">
        <f t="shared" si="14"/>
        <v>0.878</v>
      </c>
      <c r="G497">
        <f t="shared" si="15"/>
        <v>-0.13010868534702039</v>
      </c>
    </row>
    <row r="498" spans="1:7" x14ac:dyDescent="0.25">
      <c r="A498">
        <v>0</v>
      </c>
      <c r="B498">
        <v>20</v>
      </c>
      <c r="C498">
        <v>22.09</v>
      </c>
      <c r="D498">
        <v>720</v>
      </c>
      <c r="E498">
        <v>1</v>
      </c>
      <c r="F498">
        <f t="shared" si="14"/>
        <v>0.79</v>
      </c>
      <c r="G498">
        <f t="shared" si="15"/>
        <v>-0.23572233352106983</v>
      </c>
    </row>
    <row r="499" spans="1:7" x14ac:dyDescent="0.25">
      <c r="A499">
        <v>1</v>
      </c>
      <c r="B499">
        <v>130</v>
      </c>
      <c r="C499">
        <v>20.440000000000001</v>
      </c>
      <c r="D499">
        <v>730</v>
      </c>
      <c r="E499">
        <v>1</v>
      </c>
      <c r="F499">
        <f t="shared" si="14"/>
        <v>0.85499999999999998</v>
      </c>
      <c r="G499">
        <f t="shared" si="15"/>
        <v>-0.15665381004537685</v>
      </c>
    </row>
    <row r="500" spans="1:7" x14ac:dyDescent="0.25">
      <c r="A500">
        <v>0</v>
      </c>
      <c r="B500">
        <v>107</v>
      </c>
      <c r="C500">
        <v>20.49</v>
      </c>
      <c r="D500">
        <v>670</v>
      </c>
      <c r="E500">
        <v>0</v>
      </c>
      <c r="F500">
        <f t="shared" si="14"/>
        <v>0.66100000000000003</v>
      </c>
      <c r="G500">
        <f t="shared" si="15"/>
        <v>-1.0817551716016869</v>
      </c>
    </row>
    <row r="501" spans="1:7" x14ac:dyDescent="0.25">
      <c r="A501">
        <v>1</v>
      </c>
      <c r="B501">
        <v>75.58</v>
      </c>
      <c r="C501">
        <v>28.04</v>
      </c>
      <c r="D501">
        <v>685</v>
      </c>
      <c r="E501">
        <v>1</v>
      </c>
      <c r="F501">
        <f t="shared" si="14"/>
        <v>0.71699999999999997</v>
      </c>
      <c r="G501">
        <f t="shared" si="15"/>
        <v>-0.33267943838251673</v>
      </c>
    </row>
    <row r="502" spans="1:7" x14ac:dyDescent="0.25">
      <c r="A502">
        <v>0</v>
      </c>
      <c r="B502">
        <v>39</v>
      </c>
      <c r="C502">
        <v>22.58</v>
      </c>
      <c r="D502">
        <v>660</v>
      </c>
      <c r="E502">
        <v>1</v>
      </c>
      <c r="F502">
        <f t="shared" si="14"/>
        <v>0.66100000000000003</v>
      </c>
      <c r="G502">
        <f t="shared" si="15"/>
        <v>-0.41400143913045073</v>
      </c>
    </row>
    <row r="503" spans="1:7" x14ac:dyDescent="0.25">
      <c r="A503">
        <v>0</v>
      </c>
      <c r="B503">
        <v>65</v>
      </c>
      <c r="C503">
        <v>8.25</v>
      </c>
      <c r="D503">
        <v>695</v>
      </c>
      <c r="E503">
        <v>1</v>
      </c>
      <c r="F503">
        <f t="shared" si="14"/>
        <v>0.878</v>
      </c>
      <c r="G503">
        <f t="shared" si="15"/>
        <v>-0.13010868534702039</v>
      </c>
    </row>
    <row r="504" spans="1:7" x14ac:dyDescent="0.25">
      <c r="A504">
        <v>1</v>
      </c>
      <c r="B504">
        <v>27</v>
      </c>
      <c r="C504">
        <v>2.2200000000000002</v>
      </c>
      <c r="D504">
        <v>675</v>
      </c>
      <c r="E504">
        <v>0</v>
      </c>
      <c r="F504">
        <f t="shared" si="14"/>
        <v>0.80600000000000005</v>
      </c>
      <c r="G504">
        <f t="shared" si="15"/>
        <v>-1.6398971199188093</v>
      </c>
    </row>
    <row r="505" spans="1:7" x14ac:dyDescent="0.25">
      <c r="A505">
        <v>1</v>
      </c>
      <c r="B505">
        <v>64</v>
      </c>
      <c r="C505">
        <v>7.97</v>
      </c>
      <c r="D505">
        <v>680</v>
      </c>
      <c r="E505">
        <v>0</v>
      </c>
      <c r="F505">
        <f t="shared" si="14"/>
        <v>0.878</v>
      </c>
      <c r="G505">
        <f t="shared" si="15"/>
        <v>-2.1037342342488805</v>
      </c>
    </row>
    <row r="506" spans="1:7" x14ac:dyDescent="0.25">
      <c r="A506">
        <v>0</v>
      </c>
      <c r="B506">
        <v>42</v>
      </c>
      <c r="C506">
        <v>28.51</v>
      </c>
      <c r="D506">
        <v>755</v>
      </c>
      <c r="E506">
        <v>0</v>
      </c>
      <c r="F506">
        <f t="shared" si="14"/>
        <v>0.85499999999999998</v>
      </c>
      <c r="G506">
        <f t="shared" si="15"/>
        <v>-1.9310215365615626</v>
      </c>
    </row>
    <row r="507" spans="1:7" x14ac:dyDescent="0.25">
      <c r="A507">
        <v>1</v>
      </c>
      <c r="B507">
        <v>120</v>
      </c>
      <c r="C507">
        <v>13.23</v>
      </c>
      <c r="D507">
        <v>690</v>
      </c>
      <c r="E507">
        <v>1</v>
      </c>
      <c r="F507">
        <f t="shared" si="14"/>
        <v>0.82099999999999995</v>
      </c>
      <c r="G507">
        <f t="shared" si="15"/>
        <v>-0.1972321695297089</v>
      </c>
    </row>
    <row r="508" spans="1:7" x14ac:dyDescent="0.25">
      <c r="A508">
        <v>0</v>
      </c>
      <c r="B508">
        <v>56.875</v>
      </c>
      <c r="C508">
        <v>13.74</v>
      </c>
      <c r="D508">
        <v>675</v>
      </c>
      <c r="E508">
        <v>0</v>
      </c>
      <c r="F508">
        <f t="shared" si="14"/>
        <v>0.80600000000000005</v>
      </c>
      <c r="G508">
        <f t="shared" si="15"/>
        <v>-1.6398971199188093</v>
      </c>
    </row>
    <row r="509" spans="1:7" x14ac:dyDescent="0.25">
      <c r="A509">
        <v>0</v>
      </c>
      <c r="B509">
        <v>68</v>
      </c>
      <c r="C509">
        <v>18.78</v>
      </c>
      <c r="D509">
        <v>670</v>
      </c>
      <c r="E509">
        <v>1</v>
      </c>
      <c r="F509">
        <f t="shared" si="14"/>
        <v>0.82099999999999995</v>
      </c>
      <c r="G509">
        <f t="shared" si="15"/>
        <v>-0.1972321695297089</v>
      </c>
    </row>
    <row r="510" spans="1:7" x14ac:dyDescent="0.25">
      <c r="A510">
        <v>0</v>
      </c>
      <c r="B510">
        <v>36.195999999999998</v>
      </c>
      <c r="C510">
        <v>20.059999999999999</v>
      </c>
      <c r="D510">
        <v>680</v>
      </c>
      <c r="E510">
        <v>1</v>
      </c>
      <c r="F510">
        <f t="shared" si="14"/>
        <v>0.66100000000000003</v>
      </c>
      <c r="G510">
        <f t="shared" si="15"/>
        <v>-0.41400143913045073</v>
      </c>
    </row>
    <row r="511" spans="1:7" x14ac:dyDescent="0.25">
      <c r="A511">
        <v>0</v>
      </c>
      <c r="B511">
        <v>55</v>
      </c>
      <c r="C511">
        <v>18</v>
      </c>
      <c r="D511">
        <v>720</v>
      </c>
      <c r="E511">
        <v>1</v>
      </c>
      <c r="F511">
        <f t="shared" si="14"/>
        <v>0.80600000000000005</v>
      </c>
      <c r="G511">
        <f t="shared" si="15"/>
        <v>-0.21567153647550871</v>
      </c>
    </row>
    <row r="512" spans="1:7" x14ac:dyDescent="0.25">
      <c r="A512">
        <v>0</v>
      </c>
      <c r="B512">
        <v>200</v>
      </c>
      <c r="C512">
        <v>7.47</v>
      </c>
      <c r="D512">
        <v>675</v>
      </c>
      <c r="E512">
        <v>1</v>
      </c>
      <c r="F512">
        <f t="shared" si="14"/>
        <v>0.878</v>
      </c>
      <c r="G512">
        <f t="shared" si="15"/>
        <v>-0.13010868534702039</v>
      </c>
    </row>
    <row r="513" spans="1:7" x14ac:dyDescent="0.25">
      <c r="A513">
        <v>1</v>
      </c>
      <c r="B513">
        <v>135</v>
      </c>
      <c r="C513">
        <v>13.38</v>
      </c>
      <c r="D513">
        <v>705</v>
      </c>
      <c r="E513">
        <v>1</v>
      </c>
      <c r="F513">
        <f t="shared" si="14"/>
        <v>0.82099999999999995</v>
      </c>
      <c r="G513">
        <f t="shared" si="15"/>
        <v>-0.1972321695297089</v>
      </c>
    </row>
    <row r="514" spans="1:7" x14ac:dyDescent="0.25">
      <c r="A514">
        <v>0</v>
      </c>
      <c r="B514">
        <v>28.8</v>
      </c>
      <c r="C514">
        <v>21.42</v>
      </c>
      <c r="D514">
        <v>690</v>
      </c>
      <c r="E514">
        <v>1</v>
      </c>
      <c r="F514">
        <f t="shared" si="14"/>
        <v>0.79</v>
      </c>
      <c r="G514">
        <f t="shared" si="15"/>
        <v>-0.23572233352106983</v>
      </c>
    </row>
    <row r="515" spans="1:7" x14ac:dyDescent="0.25">
      <c r="A515">
        <v>1</v>
      </c>
      <c r="B515">
        <v>82</v>
      </c>
      <c r="C515">
        <v>21.94</v>
      </c>
      <c r="D515">
        <v>690</v>
      </c>
      <c r="E515">
        <v>1</v>
      </c>
      <c r="F515">
        <f t="shared" si="14"/>
        <v>0.79</v>
      </c>
      <c r="G515">
        <f t="shared" si="15"/>
        <v>-0.23572233352106983</v>
      </c>
    </row>
    <row r="516" spans="1:7" x14ac:dyDescent="0.25">
      <c r="A516">
        <v>1</v>
      </c>
      <c r="B516">
        <v>75</v>
      </c>
      <c r="C516">
        <v>10.8</v>
      </c>
      <c r="D516">
        <v>775</v>
      </c>
      <c r="E516">
        <v>1</v>
      </c>
      <c r="F516">
        <f t="shared" si="14"/>
        <v>0.92</v>
      </c>
      <c r="G516">
        <f t="shared" si="15"/>
        <v>-8.3381608939051013E-2</v>
      </c>
    </row>
    <row r="517" spans="1:7" x14ac:dyDescent="0.25">
      <c r="A517">
        <v>1</v>
      </c>
      <c r="B517">
        <v>69.993259999999992</v>
      </c>
      <c r="C517">
        <v>12.93</v>
      </c>
      <c r="D517">
        <v>700</v>
      </c>
      <c r="E517">
        <v>0</v>
      </c>
      <c r="F517">
        <f t="shared" ref="F517:F580" si="16">IF(C517&lt;=19.85,IF(D517&lt;=722.5,IF(B517&lt;=60.41,IF(D517&lt;=667.5,0.729,0.806),IF(C517&lt;=9.905,0.878,0.821)),0.92),IF(D517&lt;=687.5,IF(C517&lt;=31.375,IF(A517&lt;=0.5,0.661,0.717),0.546),IF(D517&lt;=727.5,IF(C517&lt;=29.88,0.79,0.693),0.855)))</f>
        <v>0.82099999999999995</v>
      </c>
      <c r="G517">
        <f t="shared" si="15"/>
        <v>-1.7203694731413819</v>
      </c>
    </row>
    <row r="518" spans="1:7" x14ac:dyDescent="0.25">
      <c r="A518">
        <v>1</v>
      </c>
      <c r="B518">
        <v>50</v>
      </c>
      <c r="C518">
        <v>6.98</v>
      </c>
      <c r="D518">
        <v>755</v>
      </c>
      <c r="E518">
        <v>1</v>
      </c>
      <c r="F518">
        <f t="shared" si="16"/>
        <v>0.92</v>
      </c>
      <c r="G518">
        <f t="shared" ref="G518:G581" si="17">IF(E518=1,LN(F518),LN(1-F518))</f>
        <v>-8.3381608939051013E-2</v>
      </c>
    </row>
    <row r="519" spans="1:7" x14ac:dyDescent="0.25">
      <c r="A519">
        <v>1</v>
      </c>
      <c r="B519">
        <v>77</v>
      </c>
      <c r="C519">
        <v>23.94</v>
      </c>
      <c r="D519">
        <v>670</v>
      </c>
      <c r="E519">
        <v>1</v>
      </c>
      <c r="F519">
        <f t="shared" si="16"/>
        <v>0.71699999999999997</v>
      </c>
      <c r="G519">
        <f t="shared" si="17"/>
        <v>-0.33267943838251673</v>
      </c>
    </row>
    <row r="520" spans="1:7" x14ac:dyDescent="0.25">
      <c r="A520">
        <v>0</v>
      </c>
      <c r="B520">
        <v>110</v>
      </c>
      <c r="C520">
        <v>8.42</v>
      </c>
      <c r="D520">
        <v>660</v>
      </c>
      <c r="E520">
        <v>0</v>
      </c>
      <c r="F520">
        <f t="shared" si="16"/>
        <v>0.878</v>
      </c>
      <c r="G520">
        <f t="shared" si="17"/>
        <v>-2.1037342342488805</v>
      </c>
    </row>
    <row r="521" spans="1:7" x14ac:dyDescent="0.25">
      <c r="A521">
        <v>1</v>
      </c>
      <c r="B521">
        <v>68</v>
      </c>
      <c r="C521">
        <v>31.13</v>
      </c>
      <c r="D521">
        <v>675</v>
      </c>
      <c r="E521">
        <v>1</v>
      </c>
      <c r="F521">
        <f t="shared" si="16"/>
        <v>0.71699999999999997</v>
      </c>
      <c r="G521">
        <f t="shared" si="17"/>
        <v>-0.33267943838251673</v>
      </c>
    </row>
    <row r="522" spans="1:7" x14ac:dyDescent="0.25">
      <c r="A522">
        <v>0</v>
      </c>
      <c r="B522">
        <v>35</v>
      </c>
      <c r="C522">
        <v>24.45</v>
      </c>
      <c r="D522">
        <v>680</v>
      </c>
      <c r="E522">
        <v>1</v>
      </c>
      <c r="F522">
        <f t="shared" si="16"/>
        <v>0.66100000000000003</v>
      </c>
      <c r="G522">
        <f t="shared" si="17"/>
        <v>-0.41400143913045073</v>
      </c>
    </row>
    <row r="523" spans="1:7" x14ac:dyDescent="0.25">
      <c r="A523">
        <v>0</v>
      </c>
      <c r="B523">
        <v>69.92</v>
      </c>
      <c r="C523">
        <v>30.24</v>
      </c>
      <c r="D523">
        <v>670</v>
      </c>
      <c r="E523">
        <v>1</v>
      </c>
      <c r="F523">
        <f t="shared" si="16"/>
        <v>0.66100000000000003</v>
      </c>
      <c r="G523">
        <f t="shared" si="17"/>
        <v>-0.41400143913045073</v>
      </c>
    </row>
    <row r="524" spans="1:7" x14ac:dyDescent="0.25">
      <c r="A524">
        <v>1</v>
      </c>
      <c r="B524">
        <v>51</v>
      </c>
      <c r="C524">
        <v>19.690000000000001</v>
      </c>
      <c r="D524">
        <v>660</v>
      </c>
      <c r="E524">
        <v>0</v>
      </c>
      <c r="F524">
        <f t="shared" si="16"/>
        <v>0.72899999999999998</v>
      </c>
      <c r="G524">
        <f t="shared" si="17"/>
        <v>-1.305636458102436</v>
      </c>
    </row>
    <row r="525" spans="1:7" x14ac:dyDescent="0.25">
      <c r="A525">
        <v>0</v>
      </c>
      <c r="B525">
        <v>27</v>
      </c>
      <c r="C525">
        <v>27.11</v>
      </c>
      <c r="D525">
        <v>665</v>
      </c>
      <c r="E525">
        <v>1</v>
      </c>
      <c r="F525">
        <f t="shared" si="16"/>
        <v>0.66100000000000003</v>
      </c>
      <c r="G525">
        <f t="shared" si="17"/>
        <v>-0.41400143913045073</v>
      </c>
    </row>
    <row r="526" spans="1:7" x14ac:dyDescent="0.25">
      <c r="A526">
        <v>1</v>
      </c>
      <c r="B526">
        <v>28.295999999999999</v>
      </c>
      <c r="C526">
        <v>26.51</v>
      </c>
      <c r="D526">
        <v>720</v>
      </c>
      <c r="E526">
        <v>1</v>
      </c>
      <c r="F526">
        <f t="shared" si="16"/>
        <v>0.79</v>
      </c>
      <c r="G526">
        <f t="shared" si="17"/>
        <v>-0.23572233352106983</v>
      </c>
    </row>
    <row r="527" spans="1:7" x14ac:dyDescent="0.25">
      <c r="A527">
        <v>1</v>
      </c>
      <c r="B527">
        <v>56</v>
      </c>
      <c r="C527">
        <v>20.38</v>
      </c>
      <c r="D527">
        <v>665</v>
      </c>
      <c r="E527">
        <v>0</v>
      </c>
      <c r="F527">
        <f t="shared" si="16"/>
        <v>0.71699999999999997</v>
      </c>
      <c r="G527">
        <f t="shared" si="17"/>
        <v>-1.2623083813388993</v>
      </c>
    </row>
    <row r="528" spans="1:7" x14ac:dyDescent="0.25">
      <c r="A528">
        <v>1</v>
      </c>
      <c r="B528">
        <v>22.920999999999999</v>
      </c>
      <c r="C528">
        <v>20.73</v>
      </c>
      <c r="D528">
        <v>695</v>
      </c>
      <c r="E528">
        <v>1</v>
      </c>
      <c r="F528">
        <f t="shared" si="16"/>
        <v>0.79</v>
      </c>
      <c r="G528">
        <f t="shared" si="17"/>
        <v>-0.23572233352106983</v>
      </c>
    </row>
    <row r="529" spans="1:7" x14ac:dyDescent="0.25">
      <c r="A529">
        <v>1</v>
      </c>
      <c r="B529">
        <v>94</v>
      </c>
      <c r="C529">
        <v>16.079999999999998</v>
      </c>
      <c r="D529">
        <v>710</v>
      </c>
      <c r="E529">
        <v>1</v>
      </c>
      <c r="F529">
        <f t="shared" si="16"/>
        <v>0.82099999999999995</v>
      </c>
      <c r="G529">
        <f t="shared" si="17"/>
        <v>-0.1972321695297089</v>
      </c>
    </row>
    <row r="530" spans="1:7" x14ac:dyDescent="0.25">
      <c r="A530">
        <v>1</v>
      </c>
      <c r="B530">
        <v>60</v>
      </c>
      <c r="C530">
        <v>30.35</v>
      </c>
      <c r="D530">
        <v>750</v>
      </c>
      <c r="E530">
        <v>1</v>
      </c>
      <c r="F530">
        <f t="shared" si="16"/>
        <v>0.85499999999999998</v>
      </c>
      <c r="G530">
        <f t="shared" si="17"/>
        <v>-0.15665381004537685</v>
      </c>
    </row>
    <row r="531" spans="1:7" x14ac:dyDescent="0.25">
      <c r="A531">
        <v>1</v>
      </c>
      <c r="B531">
        <v>109</v>
      </c>
      <c r="C531">
        <v>14.32</v>
      </c>
      <c r="D531">
        <v>665</v>
      </c>
      <c r="E531">
        <v>1</v>
      </c>
      <c r="F531">
        <f t="shared" si="16"/>
        <v>0.82099999999999995</v>
      </c>
      <c r="G531">
        <f t="shared" si="17"/>
        <v>-0.1972321695297089</v>
      </c>
    </row>
    <row r="532" spans="1:7" x14ac:dyDescent="0.25">
      <c r="A532">
        <v>0</v>
      </c>
      <c r="B532">
        <v>34.486400000000003</v>
      </c>
      <c r="C532">
        <v>6.86</v>
      </c>
      <c r="D532">
        <v>665</v>
      </c>
      <c r="E532">
        <v>0</v>
      </c>
      <c r="F532">
        <f t="shared" si="16"/>
        <v>0.72899999999999998</v>
      </c>
      <c r="G532">
        <f t="shared" si="17"/>
        <v>-1.305636458102436</v>
      </c>
    </row>
    <row r="533" spans="1:7" x14ac:dyDescent="0.25">
      <c r="A533">
        <v>0</v>
      </c>
      <c r="B533">
        <v>30</v>
      </c>
      <c r="C533">
        <v>27.17</v>
      </c>
      <c r="D533">
        <v>665</v>
      </c>
      <c r="E533">
        <v>0</v>
      </c>
      <c r="F533">
        <f t="shared" si="16"/>
        <v>0.66100000000000003</v>
      </c>
      <c r="G533">
        <f t="shared" si="17"/>
        <v>-1.0817551716016869</v>
      </c>
    </row>
    <row r="534" spans="1:7" x14ac:dyDescent="0.25">
      <c r="A534">
        <v>1</v>
      </c>
      <c r="B534">
        <v>55</v>
      </c>
      <c r="C534">
        <v>6.39</v>
      </c>
      <c r="D534">
        <v>710</v>
      </c>
      <c r="E534">
        <v>1</v>
      </c>
      <c r="F534">
        <f t="shared" si="16"/>
        <v>0.80600000000000005</v>
      </c>
      <c r="G534">
        <f t="shared" si="17"/>
        <v>-0.21567153647550871</v>
      </c>
    </row>
    <row r="535" spans="1:7" x14ac:dyDescent="0.25">
      <c r="A535">
        <v>1</v>
      </c>
      <c r="B535">
        <v>38</v>
      </c>
      <c r="C535">
        <v>12.32</v>
      </c>
      <c r="D535">
        <v>660</v>
      </c>
      <c r="E535">
        <v>1</v>
      </c>
      <c r="F535">
        <f t="shared" si="16"/>
        <v>0.72899999999999998</v>
      </c>
      <c r="G535">
        <f t="shared" si="17"/>
        <v>-0.31608154697347896</v>
      </c>
    </row>
    <row r="536" spans="1:7" x14ac:dyDescent="0.25">
      <c r="A536">
        <v>1</v>
      </c>
      <c r="B536">
        <v>75</v>
      </c>
      <c r="C536">
        <v>14.17</v>
      </c>
      <c r="D536">
        <v>715</v>
      </c>
      <c r="E536">
        <v>1</v>
      </c>
      <c r="F536">
        <f t="shared" si="16"/>
        <v>0.82099999999999995</v>
      </c>
      <c r="G536">
        <f t="shared" si="17"/>
        <v>-0.1972321695297089</v>
      </c>
    </row>
    <row r="537" spans="1:7" x14ac:dyDescent="0.25">
      <c r="A537">
        <v>0</v>
      </c>
      <c r="B537">
        <v>83</v>
      </c>
      <c r="C537">
        <v>7.13</v>
      </c>
      <c r="D537">
        <v>670</v>
      </c>
      <c r="E537">
        <v>1</v>
      </c>
      <c r="F537">
        <f t="shared" si="16"/>
        <v>0.878</v>
      </c>
      <c r="G537">
        <f t="shared" si="17"/>
        <v>-0.13010868534702039</v>
      </c>
    </row>
    <row r="538" spans="1:7" x14ac:dyDescent="0.25">
      <c r="A538">
        <v>0</v>
      </c>
      <c r="B538">
        <v>52</v>
      </c>
      <c r="C538">
        <v>6.88</v>
      </c>
      <c r="D538">
        <v>740</v>
      </c>
      <c r="E538">
        <v>1</v>
      </c>
      <c r="F538">
        <f t="shared" si="16"/>
        <v>0.92</v>
      </c>
      <c r="G538">
        <f t="shared" si="17"/>
        <v>-8.3381608939051013E-2</v>
      </c>
    </row>
    <row r="539" spans="1:7" x14ac:dyDescent="0.25">
      <c r="A539">
        <v>1</v>
      </c>
      <c r="B539">
        <v>65.58</v>
      </c>
      <c r="C539">
        <v>16.399999999999999</v>
      </c>
      <c r="D539">
        <v>670</v>
      </c>
      <c r="E539">
        <v>1</v>
      </c>
      <c r="F539">
        <f t="shared" si="16"/>
        <v>0.82099999999999995</v>
      </c>
      <c r="G539">
        <f t="shared" si="17"/>
        <v>-0.1972321695297089</v>
      </c>
    </row>
    <row r="540" spans="1:7" x14ac:dyDescent="0.25">
      <c r="A540">
        <v>0</v>
      </c>
      <c r="B540">
        <v>45</v>
      </c>
      <c r="C540">
        <v>20.05</v>
      </c>
      <c r="D540">
        <v>705</v>
      </c>
      <c r="E540">
        <v>1</v>
      </c>
      <c r="F540">
        <f t="shared" si="16"/>
        <v>0.79</v>
      </c>
      <c r="G540">
        <f t="shared" si="17"/>
        <v>-0.23572233352106983</v>
      </c>
    </row>
    <row r="541" spans="1:7" x14ac:dyDescent="0.25">
      <c r="A541">
        <v>1</v>
      </c>
      <c r="B541">
        <v>48.167999999999999</v>
      </c>
      <c r="C541">
        <v>32.630000000000003</v>
      </c>
      <c r="D541">
        <v>675</v>
      </c>
      <c r="E541">
        <v>1</v>
      </c>
      <c r="F541">
        <f t="shared" si="16"/>
        <v>0.54600000000000004</v>
      </c>
      <c r="G541">
        <f t="shared" si="17"/>
        <v>-0.60513630323723189</v>
      </c>
    </row>
    <row r="542" spans="1:7" x14ac:dyDescent="0.25">
      <c r="A542">
        <v>1</v>
      </c>
      <c r="B542">
        <v>30</v>
      </c>
      <c r="C542">
        <v>23.36</v>
      </c>
      <c r="D542">
        <v>680</v>
      </c>
      <c r="E542">
        <v>1</v>
      </c>
      <c r="F542">
        <f t="shared" si="16"/>
        <v>0.71699999999999997</v>
      </c>
      <c r="G542">
        <f t="shared" si="17"/>
        <v>-0.33267943838251673</v>
      </c>
    </row>
    <row r="543" spans="1:7" x14ac:dyDescent="0.25">
      <c r="A543">
        <v>0</v>
      </c>
      <c r="B543">
        <v>47</v>
      </c>
      <c r="C543">
        <v>18.739999999999998</v>
      </c>
      <c r="D543">
        <v>670</v>
      </c>
      <c r="E543">
        <v>1</v>
      </c>
      <c r="F543">
        <f t="shared" si="16"/>
        <v>0.80600000000000005</v>
      </c>
      <c r="G543">
        <f t="shared" si="17"/>
        <v>-0.21567153647550871</v>
      </c>
    </row>
    <row r="544" spans="1:7" x14ac:dyDescent="0.25">
      <c r="A544">
        <v>1</v>
      </c>
      <c r="B544">
        <v>71</v>
      </c>
      <c r="C544">
        <v>20.45</v>
      </c>
      <c r="D544">
        <v>700</v>
      </c>
      <c r="E544">
        <v>1</v>
      </c>
      <c r="F544">
        <f t="shared" si="16"/>
        <v>0.79</v>
      </c>
      <c r="G544">
        <f t="shared" si="17"/>
        <v>-0.23572233352106983</v>
      </c>
    </row>
    <row r="545" spans="1:7" x14ac:dyDescent="0.25">
      <c r="A545">
        <v>1</v>
      </c>
      <c r="B545">
        <v>44.4</v>
      </c>
      <c r="C545">
        <v>12.03</v>
      </c>
      <c r="D545">
        <v>700</v>
      </c>
      <c r="E545">
        <v>1</v>
      </c>
      <c r="F545">
        <f t="shared" si="16"/>
        <v>0.80600000000000005</v>
      </c>
      <c r="G545">
        <f t="shared" si="17"/>
        <v>-0.21567153647550871</v>
      </c>
    </row>
    <row r="546" spans="1:7" x14ac:dyDescent="0.25">
      <c r="A546">
        <v>0</v>
      </c>
      <c r="B546">
        <v>50</v>
      </c>
      <c r="C546">
        <v>22.23</v>
      </c>
      <c r="D546">
        <v>665</v>
      </c>
      <c r="E546">
        <v>0</v>
      </c>
      <c r="F546">
        <f t="shared" si="16"/>
        <v>0.66100000000000003</v>
      </c>
      <c r="G546">
        <f t="shared" si="17"/>
        <v>-1.0817551716016869</v>
      </c>
    </row>
    <row r="547" spans="1:7" x14ac:dyDescent="0.25">
      <c r="A547">
        <v>1</v>
      </c>
      <c r="B547">
        <v>97</v>
      </c>
      <c r="C547">
        <v>13.42</v>
      </c>
      <c r="D547">
        <v>795</v>
      </c>
      <c r="E547">
        <v>1</v>
      </c>
      <c r="F547">
        <f t="shared" si="16"/>
        <v>0.92</v>
      </c>
      <c r="G547">
        <f t="shared" si="17"/>
        <v>-8.3381608939051013E-2</v>
      </c>
    </row>
    <row r="548" spans="1:7" x14ac:dyDescent="0.25">
      <c r="A548">
        <v>1</v>
      </c>
      <c r="B548">
        <v>25</v>
      </c>
      <c r="C548">
        <v>33.22</v>
      </c>
      <c r="D548">
        <v>660</v>
      </c>
      <c r="E548">
        <v>0</v>
      </c>
      <c r="F548">
        <f t="shared" si="16"/>
        <v>0.54600000000000004</v>
      </c>
      <c r="G548">
        <f t="shared" si="17"/>
        <v>-0.78965808094078915</v>
      </c>
    </row>
    <row r="549" spans="1:7" x14ac:dyDescent="0.25">
      <c r="A549">
        <v>0</v>
      </c>
      <c r="B549">
        <v>34</v>
      </c>
      <c r="C549">
        <v>22.65</v>
      </c>
      <c r="D549">
        <v>795</v>
      </c>
      <c r="E549">
        <v>1</v>
      </c>
      <c r="F549">
        <f t="shared" si="16"/>
        <v>0.85499999999999998</v>
      </c>
      <c r="G549">
        <f t="shared" si="17"/>
        <v>-0.15665381004537685</v>
      </c>
    </row>
    <row r="550" spans="1:7" x14ac:dyDescent="0.25">
      <c r="A550">
        <v>0</v>
      </c>
      <c r="B550">
        <v>70</v>
      </c>
      <c r="C550">
        <v>34.22</v>
      </c>
      <c r="D550">
        <v>665</v>
      </c>
      <c r="E550">
        <v>1</v>
      </c>
      <c r="F550">
        <f t="shared" si="16"/>
        <v>0.54600000000000004</v>
      </c>
      <c r="G550">
        <f t="shared" si="17"/>
        <v>-0.60513630323723189</v>
      </c>
    </row>
    <row r="551" spans="1:7" x14ac:dyDescent="0.25">
      <c r="A551">
        <v>1</v>
      </c>
      <c r="B551">
        <v>135</v>
      </c>
      <c r="C551">
        <v>12.71</v>
      </c>
      <c r="D551">
        <v>740</v>
      </c>
      <c r="E551">
        <v>1</v>
      </c>
      <c r="F551">
        <f t="shared" si="16"/>
        <v>0.92</v>
      </c>
      <c r="G551">
        <f t="shared" si="17"/>
        <v>-8.3381608939051013E-2</v>
      </c>
    </row>
    <row r="552" spans="1:7" x14ac:dyDescent="0.25">
      <c r="A552">
        <v>1</v>
      </c>
      <c r="B552">
        <v>82</v>
      </c>
      <c r="C552">
        <v>34.479999999999997</v>
      </c>
      <c r="D552">
        <v>670</v>
      </c>
      <c r="E552">
        <v>0</v>
      </c>
      <c r="F552">
        <f t="shared" si="16"/>
        <v>0.54600000000000004</v>
      </c>
      <c r="G552">
        <f t="shared" si="17"/>
        <v>-0.78965808094078915</v>
      </c>
    </row>
    <row r="553" spans="1:7" x14ac:dyDescent="0.25">
      <c r="A553">
        <v>1</v>
      </c>
      <c r="B553">
        <v>140</v>
      </c>
      <c r="C553">
        <v>20.09</v>
      </c>
      <c r="D553">
        <v>705</v>
      </c>
      <c r="E553">
        <v>1</v>
      </c>
      <c r="F553">
        <f t="shared" si="16"/>
        <v>0.79</v>
      </c>
      <c r="G553">
        <f t="shared" si="17"/>
        <v>-0.23572233352106983</v>
      </c>
    </row>
    <row r="554" spans="1:7" x14ac:dyDescent="0.25">
      <c r="A554">
        <v>1</v>
      </c>
      <c r="B554">
        <v>275</v>
      </c>
      <c r="C554">
        <v>7.99</v>
      </c>
      <c r="D554">
        <v>665</v>
      </c>
      <c r="E554">
        <v>1</v>
      </c>
      <c r="F554">
        <f t="shared" si="16"/>
        <v>0.878</v>
      </c>
      <c r="G554">
        <f t="shared" si="17"/>
        <v>-0.13010868534702039</v>
      </c>
    </row>
    <row r="555" spans="1:7" x14ac:dyDescent="0.25">
      <c r="A555">
        <v>1</v>
      </c>
      <c r="B555">
        <v>30</v>
      </c>
      <c r="C555">
        <v>7.84</v>
      </c>
      <c r="D555">
        <v>720</v>
      </c>
      <c r="E555">
        <v>1</v>
      </c>
      <c r="F555">
        <f t="shared" si="16"/>
        <v>0.80600000000000005</v>
      </c>
      <c r="G555">
        <f t="shared" si="17"/>
        <v>-0.21567153647550871</v>
      </c>
    </row>
    <row r="556" spans="1:7" x14ac:dyDescent="0.25">
      <c r="A556">
        <v>1</v>
      </c>
      <c r="B556">
        <v>62</v>
      </c>
      <c r="C556">
        <v>7.73</v>
      </c>
      <c r="D556">
        <v>715</v>
      </c>
      <c r="E556">
        <v>1</v>
      </c>
      <c r="F556">
        <f t="shared" si="16"/>
        <v>0.878</v>
      </c>
      <c r="G556">
        <f t="shared" si="17"/>
        <v>-0.13010868534702039</v>
      </c>
    </row>
    <row r="557" spans="1:7" x14ac:dyDescent="0.25">
      <c r="A557">
        <v>0</v>
      </c>
      <c r="B557">
        <v>35</v>
      </c>
      <c r="C557">
        <v>4.46</v>
      </c>
      <c r="D557">
        <v>730</v>
      </c>
      <c r="E557">
        <v>0</v>
      </c>
      <c r="F557">
        <f t="shared" si="16"/>
        <v>0.92</v>
      </c>
      <c r="G557">
        <f t="shared" si="17"/>
        <v>-2.5257286443082561</v>
      </c>
    </row>
    <row r="558" spans="1:7" x14ac:dyDescent="0.25">
      <c r="A558">
        <v>0</v>
      </c>
      <c r="B558">
        <v>103.2</v>
      </c>
      <c r="C558">
        <v>23</v>
      </c>
      <c r="D558">
        <v>715</v>
      </c>
      <c r="E558">
        <v>0</v>
      </c>
      <c r="F558">
        <f t="shared" si="16"/>
        <v>0.79</v>
      </c>
      <c r="G558">
        <f t="shared" si="17"/>
        <v>-1.5606477482646686</v>
      </c>
    </row>
    <row r="559" spans="1:7" x14ac:dyDescent="0.25">
      <c r="A559">
        <v>0</v>
      </c>
      <c r="B559">
        <v>11.651999999999999</v>
      </c>
      <c r="C559">
        <v>14.42</v>
      </c>
      <c r="D559">
        <v>670</v>
      </c>
      <c r="E559">
        <v>0</v>
      </c>
      <c r="F559">
        <f t="shared" si="16"/>
        <v>0.80600000000000005</v>
      </c>
      <c r="G559">
        <f t="shared" si="17"/>
        <v>-1.6398971199188093</v>
      </c>
    </row>
    <row r="560" spans="1:7" x14ac:dyDescent="0.25">
      <c r="A560">
        <v>0</v>
      </c>
      <c r="B560">
        <v>120</v>
      </c>
      <c r="C560">
        <v>9.83</v>
      </c>
      <c r="D560">
        <v>715</v>
      </c>
      <c r="E560">
        <v>1</v>
      </c>
      <c r="F560">
        <f t="shared" si="16"/>
        <v>0.878</v>
      </c>
      <c r="G560">
        <f t="shared" si="17"/>
        <v>-0.13010868534702039</v>
      </c>
    </row>
    <row r="561" spans="1:7" x14ac:dyDescent="0.25">
      <c r="A561">
        <v>0</v>
      </c>
      <c r="B561">
        <v>28</v>
      </c>
      <c r="C561">
        <v>24.38</v>
      </c>
      <c r="D561">
        <v>665</v>
      </c>
      <c r="E561">
        <v>1</v>
      </c>
      <c r="F561">
        <f t="shared" si="16"/>
        <v>0.66100000000000003</v>
      </c>
      <c r="G561">
        <f t="shared" si="17"/>
        <v>-0.41400143913045073</v>
      </c>
    </row>
    <row r="562" spans="1:7" x14ac:dyDescent="0.25">
      <c r="A562">
        <v>0</v>
      </c>
      <c r="B562">
        <v>50</v>
      </c>
      <c r="C562">
        <v>9.5</v>
      </c>
      <c r="D562">
        <v>670</v>
      </c>
      <c r="E562">
        <v>1</v>
      </c>
      <c r="F562">
        <f t="shared" si="16"/>
        <v>0.80600000000000005</v>
      </c>
      <c r="G562">
        <f t="shared" si="17"/>
        <v>-0.21567153647550871</v>
      </c>
    </row>
    <row r="563" spans="1:7" x14ac:dyDescent="0.25">
      <c r="A563">
        <v>0</v>
      </c>
      <c r="B563">
        <v>100</v>
      </c>
      <c r="C563">
        <v>21.4</v>
      </c>
      <c r="D563">
        <v>725</v>
      </c>
      <c r="E563">
        <v>1</v>
      </c>
      <c r="F563">
        <f t="shared" si="16"/>
        <v>0.79</v>
      </c>
      <c r="G563">
        <f t="shared" si="17"/>
        <v>-0.23572233352106983</v>
      </c>
    </row>
    <row r="564" spans="1:7" x14ac:dyDescent="0.25">
      <c r="A564">
        <v>1</v>
      </c>
      <c r="B564">
        <v>80</v>
      </c>
      <c r="C564">
        <v>17.829999999999998</v>
      </c>
      <c r="D564">
        <v>730</v>
      </c>
      <c r="E564">
        <v>1</v>
      </c>
      <c r="F564">
        <f t="shared" si="16"/>
        <v>0.92</v>
      </c>
      <c r="G564">
        <f t="shared" si="17"/>
        <v>-8.3381608939051013E-2</v>
      </c>
    </row>
    <row r="565" spans="1:7" x14ac:dyDescent="0.25">
      <c r="A565">
        <v>0</v>
      </c>
      <c r="B565">
        <v>68</v>
      </c>
      <c r="C565">
        <v>15.8</v>
      </c>
      <c r="D565">
        <v>695</v>
      </c>
      <c r="E565">
        <v>0</v>
      </c>
      <c r="F565">
        <f t="shared" si="16"/>
        <v>0.82099999999999995</v>
      </c>
      <c r="G565">
        <f t="shared" si="17"/>
        <v>-1.7203694731413819</v>
      </c>
    </row>
    <row r="566" spans="1:7" x14ac:dyDescent="0.25">
      <c r="A566">
        <v>0</v>
      </c>
      <c r="B566">
        <v>43</v>
      </c>
      <c r="C566">
        <v>2.9</v>
      </c>
      <c r="D566">
        <v>705</v>
      </c>
      <c r="E566">
        <v>0</v>
      </c>
      <c r="F566">
        <f t="shared" si="16"/>
        <v>0.80600000000000005</v>
      </c>
      <c r="G566">
        <f t="shared" si="17"/>
        <v>-1.6398971199188093</v>
      </c>
    </row>
    <row r="567" spans="1:7" x14ac:dyDescent="0.25">
      <c r="A567">
        <v>1</v>
      </c>
      <c r="B567">
        <v>70</v>
      </c>
      <c r="C567">
        <v>28.39</v>
      </c>
      <c r="D567">
        <v>745</v>
      </c>
      <c r="E567">
        <v>1</v>
      </c>
      <c r="F567">
        <f t="shared" si="16"/>
        <v>0.85499999999999998</v>
      </c>
      <c r="G567">
        <f t="shared" si="17"/>
        <v>-0.15665381004537685</v>
      </c>
    </row>
    <row r="568" spans="1:7" x14ac:dyDescent="0.25">
      <c r="A568">
        <v>1</v>
      </c>
      <c r="B568">
        <v>78</v>
      </c>
      <c r="C568">
        <v>21.48</v>
      </c>
      <c r="D568">
        <v>660</v>
      </c>
      <c r="E568">
        <v>1</v>
      </c>
      <c r="F568">
        <f t="shared" si="16"/>
        <v>0.71699999999999997</v>
      </c>
      <c r="G568">
        <f t="shared" si="17"/>
        <v>-0.33267943838251673</v>
      </c>
    </row>
    <row r="569" spans="1:7" x14ac:dyDescent="0.25">
      <c r="A569">
        <v>1</v>
      </c>
      <c r="B569">
        <v>39</v>
      </c>
      <c r="C569">
        <v>22.77</v>
      </c>
      <c r="D569">
        <v>670</v>
      </c>
      <c r="E569">
        <v>0</v>
      </c>
      <c r="F569">
        <f t="shared" si="16"/>
        <v>0.71699999999999997</v>
      </c>
      <c r="G569">
        <f t="shared" si="17"/>
        <v>-1.2623083813388993</v>
      </c>
    </row>
    <row r="570" spans="1:7" x14ac:dyDescent="0.25">
      <c r="A570">
        <v>0</v>
      </c>
      <c r="B570">
        <v>68.52</v>
      </c>
      <c r="C570">
        <v>31.94</v>
      </c>
      <c r="D570">
        <v>740</v>
      </c>
      <c r="E570">
        <v>1</v>
      </c>
      <c r="F570">
        <f t="shared" si="16"/>
        <v>0.85499999999999998</v>
      </c>
      <c r="G570">
        <f t="shared" si="17"/>
        <v>-0.15665381004537685</v>
      </c>
    </row>
    <row r="571" spans="1:7" x14ac:dyDescent="0.25">
      <c r="A571">
        <v>0</v>
      </c>
      <c r="B571">
        <v>56</v>
      </c>
      <c r="C571">
        <v>15.3</v>
      </c>
      <c r="D571">
        <v>690</v>
      </c>
      <c r="E571">
        <v>0</v>
      </c>
      <c r="F571">
        <f t="shared" si="16"/>
        <v>0.80600000000000005</v>
      </c>
      <c r="G571">
        <f t="shared" si="17"/>
        <v>-1.6398971199188093</v>
      </c>
    </row>
    <row r="572" spans="1:7" x14ac:dyDescent="0.25">
      <c r="A572">
        <v>0</v>
      </c>
      <c r="B572">
        <v>45.402999999999999</v>
      </c>
      <c r="C572">
        <v>24.24</v>
      </c>
      <c r="D572">
        <v>665</v>
      </c>
      <c r="E572">
        <v>0</v>
      </c>
      <c r="F572">
        <f t="shared" si="16"/>
        <v>0.66100000000000003</v>
      </c>
      <c r="G572">
        <f t="shared" si="17"/>
        <v>-1.0817551716016869</v>
      </c>
    </row>
    <row r="573" spans="1:7" x14ac:dyDescent="0.25">
      <c r="A573">
        <v>1</v>
      </c>
      <c r="B573">
        <v>65</v>
      </c>
      <c r="C573">
        <v>13.81</v>
      </c>
      <c r="D573">
        <v>700</v>
      </c>
      <c r="E573">
        <v>1</v>
      </c>
      <c r="F573">
        <f t="shared" si="16"/>
        <v>0.82099999999999995</v>
      </c>
      <c r="G573">
        <f t="shared" si="17"/>
        <v>-0.1972321695297089</v>
      </c>
    </row>
    <row r="574" spans="1:7" x14ac:dyDescent="0.25">
      <c r="A574">
        <v>0</v>
      </c>
      <c r="B574">
        <v>40</v>
      </c>
      <c r="C574">
        <v>11.89</v>
      </c>
      <c r="D574">
        <v>660</v>
      </c>
      <c r="E574">
        <v>1</v>
      </c>
      <c r="F574">
        <f t="shared" si="16"/>
        <v>0.72899999999999998</v>
      </c>
      <c r="G574">
        <f t="shared" si="17"/>
        <v>-0.31608154697347896</v>
      </c>
    </row>
    <row r="575" spans="1:7" x14ac:dyDescent="0.25">
      <c r="A575">
        <v>1</v>
      </c>
      <c r="B575">
        <v>95</v>
      </c>
      <c r="C575">
        <v>21.94</v>
      </c>
      <c r="D575">
        <v>740</v>
      </c>
      <c r="E575">
        <v>1</v>
      </c>
      <c r="F575">
        <f t="shared" si="16"/>
        <v>0.85499999999999998</v>
      </c>
      <c r="G575">
        <f t="shared" si="17"/>
        <v>-0.15665381004537685</v>
      </c>
    </row>
    <row r="576" spans="1:7" x14ac:dyDescent="0.25">
      <c r="A576">
        <v>0</v>
      </c>
      <c r="B576">
        <v>67.8</v>
      </c>
      <c r="C576">
        <v>13.22</v>
      </c>
      <c r="D576">
        <v>710</v>
      </c>
      <c r="E576">
        <v>1</v>
      </c>
      <c r="F576">
        <f t="shared" si="16"/>
        <v>0.82099999999999995</v>
      </c>
      <c r="G576">
        <f t="shared" si="17"/>
        <v>-0.1972321695297089</v>
      </c>
    </row>
    <row r="577" spans="1:7" x14ac:dyDescent="0.25">
      <c r="A577">
        <v>1</v>
      </c>
      <c r="B577">
        <v>110</v>
      </c>
      <c r="C577">
        <v>3.76</v>
      </c>
      <c r="D577">
        <v>710</v>
      </c>
      <c r="E577">
        <v>1</v>
      </c>
      <c r="F577">
        <f t="shared" si="16"/>
        <v>0.878</v>
      </c>
      <c r="G577">
        <f t="shared" si="17"/>
        <v>-0.13010868534702039</v>
      </c>
    </row>
    <row r="578" spans="1:7" x14ac:dyDescent="0.25">
      <c r="A578">
        <v>0</v>
      </c>
      <c r="B578">
        <v>20</v>
      </c>
      <c r="C578">
        <v>12.97</v>
      </c>
      <c r="D578">
        <v>705</v>
      </c>
      <c r="E578">
        <v>0</v>
      </c>
      <c r="F578">
        <f t="shared" si="16"/>
        <v>0.80600000000000005</v>
      </c>
      <c r="G578">
        <f t="shared" si="17"/>
        <v>-1.6398971199188093</v>
      </c>
    </row>
    <row r="579" spans="1:7" x14ac:dyDescent="0.25">
      <c r="A579">
        <v>1</v>
      </c>
      <c r="B579">
        <v>89.5</v>
      </c>
      <c r="C579">
        <v>22.87</v>
      </c>
      <c r="D579">
        <v>660</v>
      </c>
      <c r="E579">
        <v>1</v>
      </c>
      <c r="F579">
        <f t="shared" si="16"/>
        <v>0.71699999999999997</v>
      </c>
      <c r="G579">
        <f t="shared" si="17"/>
        <v>-0.33267943838251673</v>
      </c>
    </row>
    <row r="580" spans="1:7" x14ac:dyDescent="0.25">
      <c r="A580">
        <v>1</v>
      </c>
      <c r="B580">
        <v>62</v>
      </c>
      <c r="C580">
        <v>28.18</v>
      </c>
      <c r="D580">
        <v>665</v>
      </c>
      <c r="E580">
        <v>1</v>
      </c>
      <c r="F580">
        <f t="shared" si="16"/>
        <v>0.71699999999999997</v>
      </c>
      <c r="G580">
        <f t="shared" si="17"/>
        <v>-0.33267943838251673</v>
      </c>
    </row>
    <row r="581" spans="1:7" x14ac:dyDescent="0.25">
      <c r="A581">
        <v>0</v>
      </c>
      <c r="B581">
        <v>76</v>
      </c>
      <c r="C581">
        <v>25.21</v>
      </c>
      <c r="D581">
        <v>715</v>
      </c>
      <c r="E581">
        <v>0</v>
      </c>
      <c r="F581">
        <f t="shared" ref="F581:F644" si="18">IF(C581&lt;=19.85,IF(D581&lt;=722.5,IF(B581&lt;=60.41,IF(D581&lt;=667.5,0.729,0.806),IF(C581&lt;=9.905,0.878,0.821)),0.92),IF(D581&lt;=687.5,IF(C581&lt;=31.375,IF(A581&lt;=0.5,0.661,0.717),0.546),IF(D581&lt;=727.5,IF(C581&lt;=29.88,0.79,0.693),0.855)))</f>
        <v>0.79</v>
      </c>
      <c r="G581">
        <f t="shared" si="17"/>
        <v>-1.5606477482646686</v>
      </c>
    </row>
    <row r="582" spans="1:7" x14ac:dyDescent="0.25">
      <c r="A582">
        <v>0</v>
      </c>
      <c r="B582">
        <v>36</v>
      </c>
      <c r="C582">
        <v>24.27</v>
      </c>
      <c r="D582">
        <v>710</v>
      </c>
      <c r="E582">
        <v>1</v>
      </c>
      <c r="F582">
        <f t="shared" si="18"/>
        <v>0.79</v>
      </c>
      <c r="G582">
        <f t="shared" ref="G582:G645" si="19">IF(E582=1,LN(F582),LN(1-F582))</f>
        <v>-0.23572233352106983</v>
      </c>
    </row>
    <row r="583" spans="1:7" x14ac:dyDescent="0.25">
      <c r="A583">
        <v>0</v>
      </c>
      <c r="B583">
        <v>40</v>
      </c>
      <c r="C583">
        <v>24.21</v>
      </c>
      <c r="D583">
        <v>675</v>
      </c>
      <c r="E583">
        <v>1</v>
      </c>
      <c r="F583">
        <f t="shared" si="18"/>
        <v>0.66100000000000003</v>
      </c>
      <c r="G583">
        <f t="shared" si="19"/>
        <v>-0.41400143913045073</v>
      </c>
    </row>
    <row r="584" spans="1:7" x14ac:dyDescent="0.25">
      <c r="A584">
        <v>1</v>
      </c>
      <c r="B584">
        <v>20.847999999999999</v>
      </c>
      <c r="C584">
        <v>34.159999999999997</v>
      </c>
      <c r="D584">
        <v>665</v>
      </c>
      <c r="E584">
        <v>0</v>
      </c>
      <c r="F584">
        <f t="shared" si="18"/>
        <v>0.54600000000000004</v>
      </c>
      <c r="G584">
        <f t="shared" si="19"/>
        <v>-0.78965808094078915</v>
      </c>
    </row>
    <row r="585" spans="1:7" x14ac:dyDescent="0.25">
      <c r="A585">
        <v>1</v>
      </c>
      <c r="B585">
        <v>60</v>
      </c>
      <c r="C585">
        <v>15.74</v>
      </c>
      <c r="D585">
        <v>705</v>
      </c>
      <c r="E585">
        <v>1</v>
      </c>
      <c r="F585">
        <f t="shared" si="18"/>
        <v>0.80600000000000005</v>
      </c>
      <c r="G585">
        <f t="shared" si="19"/>
        <v>-0.21567153647550871</v>
      </c>
    </row>
    <row r="586" spans="1:7" x14ac:dyDescent="0.25">
      <c r="A586">
        <v>1</v>
      </c>
      <c r="B586">
        <v>105</v>
      </c>
      <c r="C586">
        <v>13.36</v>
      </c>
      <c r="D586">
        <v>750</v>
      </c>
      <c r="E586">
        <v>1</v>
      </c>
      <c r="F586">
        <f t="shared" si="18"/>
        <v>0.92</v>
      </c>
      <c r="G586">
        <f t="shared" si="19"/>
        <v>-8.3381608939051013E-2</v>
      </c>
    </row>
    <row r="587" spans="1:7" x14ac:dyDescent="0.25">
      <c r="A587">
        <v>1</v>
      </c>
      <c r="B587">
        <v>150</v>
      </c>
      <c r="C587">
        <v>9.4600000000000009</v>
      </c>
      <c r="D587">
        <v>810</v>
      </c>
      <c r="E587">
        <v>1</v>
      </c>
      <c r="F587">
        <f t="shared" si="18"/>
        <v>0.92</v>
      </c>
      <c r="G587">
        <f t="shared" si="19"/>
        <v>-8.3381608939051013E-2</v>
      </c>
    </row>
    <row r="588" spans="1:7" x14ac:dyDescent="0.25">
      <c r="A588">
        <v>1</v>
      </c>
      <c r="B588">
        <v>70</v>
      </c>
      <c r="C588">
        <v>19.61</v>
      </c>
      <c r="D588">
        <v>675</v>
      </c>
      <c r="E588">
        <v>1</v>
      </c>
      <c r="F588">
        <f t="shared" si="18"/>
        <v>0.82099999999999995</v>
      </c>
      <c r="G588">
        <f t="shared" si="19"/>
        <v>-0.1972321695297089</v>
      </c>
    </row>
    <row r="589" spans="1:7" x14ac:dyDescent="0.25">
      <c r="A589">
        <v>1</v>
      </c>
      <c r="B589">
        <v>89.793000000000006</v>
      </c>
      <c r="C589">
        <v>7.07</v>
      </c>
      <c r="D589">
        <v>665</v>
      </c>
      <c r="E589">
        <v>1</v>
      </c>
      <c r="F589">
        <f t="shared" si="18"/>
        <v>0.878</v>
      </c>
      <c r="G589">
        <f t="shared" si="19"/>
        <v>-0.13010868534702039</v>
      </c>
    </row>
    <row r="590" spans="1:7" x14ac:dyDescent="0.25">
      <c r="A590">
        <v>0</v>
      </c>
      <c r="B590">
        <v>40</v>
      </c>
      <c r="C590">
        <v>15.54</v>
      </c>
      <c r="D590">
        <v>720</v>
      </c>
      <c r="E590">
        <v>1</v>
      </c>
      <c r="F590">
        <f t="shared" si="18"/>
        <v>0.80600000000000005</v>
      </c>
      <c r="G590">
        <f t="shared" si="19"/>
        <v>-0.21567153647550871</v>
      </c>
    </row>
    <row r="591" spans="1:7" x14ac:dyDescent="0.25">
      <c r="A591">
        <v>1</v>
      </c>
      <c r="B591">
        <v>53.661000000000001</v>
      </c>
      <c r="C591">
        <v>21.22</v>
      </c>
      <c r="D591">
        <v>665</v>
      </c>
      <c r="E591">
        <v>1</v>
      </c>
      <c r="F591">
        <f t="shared" si="18"/>
        <v>0.71699999999999997</v>
      </c>
      <c r="G591">
        <f t="shared" si="19"/>
        <v>-0.33267943838251673</v>
      </c>
    </row>
    <row r="592" spans="1:7" x14ac:dyDescent="0.25">
      <c r="A592">
        <v>1</v>
      </c>
      <c r="B592">
        <v>130</v>
      </c>
      <c r="C592">
        <v>18.43</v>
      </c>
      <c r="D592">
        <v>725</v>
      </c>
      <c r="E592">
        <v>1</v>
      </c>
      <c r="F592">
        <f t="shared" si="18"/>
        <v>0.92</v>
      </c>
      <c r="G592">
        <f t="shared" si="19"/>
        <v>-8.3381608939051013E-2</v>
      </c>
    </row>
    <row r="593" spans="1:7" x14ac:dyDescent="0.25">
      <c r="A593">
        <v>1</v>
      </c>
      <c r="B593">
        <v>160</v>
      </c>
      <c r="C593">
        <v>16.71</v>
      </c>
      <c r="D593">
        <v>730</v>
      </c>
      <c r="E593">
        <v>1</v>
      </c>
      <c r="F593">
        <f t="shared" si="18"/>
        <v>0.92</v>
      </c>
      <c r="G593">
        <f t="shared" si="19"/>
        <v>-8.3381608939051013E-2</v>
      </c>
    </row>
    <row r="594" spans="1:7" x14ac:dyDescent="0.25">
      <c r="A594">
        <v>1</v>
      </c>
      <c r="B594">
        <v>70</v>
      </c>
      <c r="C594">
        <v>13.68</v>
      </c>
      <c r="D594">
        <v>685</v>
      </c>
      <c r="E594">
        <v>1</v>
      </c>
      <c r="F594">
        <f t="shared" si="18"/>
        <v>0.82099999999999995</v>
      </c>
      <c r="G594">
        <f t="shared" si="19"/>
        <v>-0.1972321695297089</v>
      </c>
    </row>
    <row r="595" spans="1:7" x14ac:dyDescent="0.25">
      <c r="A595">
        <v>1</v>
      </c>
      <c r="B595">
        <v>125</v>
      </c>
      <c r="C595">
        <v>10.74</v>
      </c>
      <c r="D595">
        <v>665</v>
      </c>
      <c r="E595">
        <v>0</v>
      </c>
      <c r="F595">
        <f t="shared" si="18"/>
        <v>0.82099999999999995</v>
      </c>
      <c r="G595">
        <f t="shared" si="19"/>
        <v>-1.7203694731413819</v>
      </c>
    </row>
    <row r="596" spans="1:7" x14ac:dyDescent="0.25">
      <c r="A596">
        <v>1</v>
      </c>
      <c r="B596">
        <v>80</v>
      </c>
      <c r="C596">
        <v>9.7200000000000006</v>
      </c>
      <c r="D596">
        <v>725</v>
      </c>
      <c r="E596">
        <v>1</v>
      </c>
      <c r="F596">
        <f t="shared" si="18"/>
        <v>0.92</v>
      </c>
      <c r="G596">
        <f t="shared" si="19"/>
        <v>-8.3381608939051013E-2</v>
      </c>
    </row>
    <row r="597" spans="1:7" x14ac:dyDescent="0.25">
      <c r="A597">
        <v>1</v>
      </c>
      <c r="B597">
        <v>53</v>
      </c>
      <c r="C597">
        <v>11.07</v>
      </c>
      <c r="D597">
        <v>695</v>
      </c>
      <c r="E597">
        <v>1</v>
      </c>
      <c r="F597">
        <f t="shared" si="18"/>
        <v>0.80600000000000005</v>
      </c>
      <c r="G597">
        <f t="shared" si="19"/>
        <v>-0.21567153647550871</v>
      </c>
    </row>
    <row r="598" spans="1:7" x14ac:dyDescent="0.25">
      <c r="A598">
        <v>1</v>
      </c>
      <c r="B598">
        <v>28</v>
      </c>
      <c r="C598">
        <v>7.93</v>
      </c>
      <c r="D598">
        <v>685</v>
      </c>
      <c r="E598">
        <v>0</v>
      </c>
      <c r="F598">
        <f t="shared" si="18"/>
        <v>0.80600000000000005</v>
      </c>
      <c r="G598">
        <f t="shared" si="19"/>
        <v>-1.6398971199188093</v>
      </c>
    </row>
    <row r="599" spans="1:7" x14ac:dyDescent="0.25">
      <c r="A599">
        <v>0</v>
      </c>
      <c r="B599">
        <v>38</v>
      </c>
      <c r="C599">
        <v>30.48</v>
      </c>
      <c r="D599">
        <v>690</v>
      </c>
      <c r="E599">
        <v>0</v>
      </c>
      <c r="F599">
        <f t="shared" si="18"/>
        <v>0.69299999999999995</v>
      </c>
      <c r="G599">
        <f t="shared" si="19"/>
        <v>-1.1809075313949398</v>
      </c>
    </row>
    <row r="600" spans="1:7" x14ac:dyDescent="0.25">
      <c r="A600">
        <v>0</v>
      </c>
      <c r="B600">
        <v>38.4</v>
      </c>
      <c r="C600">
        <v>34.630000000000003</v>
      </c>
      <c r="D600">
        <v>675</v>
      </c>
      <c r="E600">
        <v>0</v>
      </c>
      <c r="F600">
        <f t="shared" si="18"/>
        <v>0.54600000000000004</v>
      </c>
      <c r="G600">
        <f t="shared" si="19"/>
        <v>-0.78965808094078915</v>
      </c>
    </row>
    <row r="601" spans="1:7" x14ac:dyDescent="0.25">
      <c r="A601">
        <v>1</v>
      </c>
      <c r="B601">
        <v>78</v>
      </c>
      <c r="C601">
        <v>20.6</v>
      </c>
      <c r="D601">
        <v>675</v>
      </c>
      <c r="E601">
        <v>1</v>
      </c>
      <c r="F601">
        <f t="shared" si="18"/>
        <v>0.71699999999999997</v>
      </c>
      <c r="G601">
        <f t="shared" si="19"/>
        <v>-0.33267943838251673</v>
      </c>
    </row>
    <row r="602" spans="1:7" x14ac:dyDescent="0.25">
      <c r="A602">
        <v>1</v>
      </c>
      <c r="B602">
        <v>51</v>
      </c>
      <c r="C602">
        <v>21.6</v>
      </c>
      <c r="D602">
        <v>670</v>
      </c>
      <c r="E602">
        <v>1</v>
      </c>
      <c r="F602">
        <f t="shared" si="18"/>
        <v>0.71699999999999997</v>
      </c>
      <c r="G602">
        <f t="shared" si="19"/>
        <v>-0.33267943838251673</v>
      </c>
    </row>
    <row r="603" spans="1:7" x14ac:dyDescent="0.25">
      <c r="A603">
        <v>1</v>
      </c>
      <c r="B603">
        <v>82</v>
      </c>
      <c r="C603">
        <v>6.83</v>
      </c>
      <c r="D603">
        <v>745</v>
      </c>
      <c r="E603">
        <v>1</v>
      </c>
      <c r="F603">
        <f t="shared" si="18"/>
        <v>0.92</v>
      </c>
      <c r="G603">
        <f t="shared" si="19"/>
        <v>-8.3381608939051013E-2</v>
      </c>
    </row>
    <row r="604" spans="1:7" x14ac:dyDescent="0.25">
      <c r="A604">
        <v>0</v>
      </c>
      <c r="B604">
        <v>42</v>
      </c>
      <c r="C604">
        <v>7.23</v>
      </c>
      <c r="D604">
        <v>660</v>
      </c>
      <c r="E604">
        <v>0</v>
      </c>
      <c r="F604">
        <f t="shared" si="18"/>
        <v>0.72899999999999998</v>
      </c>
      <c r="G604">
        <f t="shared" si="19"/>
        <v>-1.305636458102436</v>
      </c>
    </row>
    <row r="605" spans="1:7" x14ac:dyDescent="0.25">
      <c r="A605">
        <v>0</v>
      </c>
      <c r="B605">
        <v>105</v>
      </c>
      <c r="C605">
        <v>12.74</v>
      </c>
      <c r="D605">
        <v>660</v>
      </c>
      <c r="E605">
        <v>1</v>
      </c>
      <c r="F605">
        <f t="shared" si="18"/>
        <v>0.82099999999999995</v>
      </c>
      <c r="G605">
        <f t="shared" si="19"/>
        <v>-0.1972321695297089</v>
      </c>
    </row>
    <row r="606" spans="1:7" x14ac:dyDescent="0.25">
      <c r="A606">
        <v>1</v>
      </c>
      <c r="B606">
        <v>83</v>
      </c>
      <c r="C606">
        <v>12.54</v>
      </c>
      <c r="D606">
        <v>695</v>
      </c>
      <c r="E606">
        <v>1</v>
      </c>
      <c r="F606">
        <f t="shared" si="18"/>
        <v>0.82099999999999995</v>
      </c>
      <c r="G606">
        <f t="shared" si="19"/>
        <v>-0.1972321695297089</v>
      </c>
    </row>
    <row r="607" spans="1:7" x14ac:dyDescent="0.25">
      <c r="A607">
        <v>1</v>
      </c>
      <c r="B607">
        <v>160</v>
      </c>
      <c r="C607">
        <v>10.25</v>
      </c>
      <c r="D607">
        <v>660</v>
      </c>
      <c r="E607">
        <v>1</v>
      </c>
      <c r="F607">
        <f t="shared" si="18"/>
        <v>0.82099999999999995</v>
      </c>
      <c r="G607">
        <f t="shared" si="19"/>
        <v>-0.1972321695297089</v>
      </c>
    </row>
    <row r="608" spans="1:7" x14ac:dyDescent="0.25">
      <c r="A608">
        <v>1</v>
      </c>
      <c r="B608">
        <v>88.628799999999998</v>
      </c>
      <c r="C608">
        <v>20.07</v>
      </c>
      <c r="D608">
        <v>710</v>
      </c>
      <c r="E608">
        <v>1</v>
      </c>
      <c r="F608">
        <f t="shared" si="18"/>
        <v>0.79</v>
      </c>
      <c r="G608">
        <f t="shared" si="19"/>
        <v>-0.23572233352106983</v>
      </c>
    </row>
    <row r="609" spans="1:7" x14ac:dyDescent="0.25">
      <c r="A609">
        <v>0</v>
      </c>
      <c r="B609">
        <v>62.436</v>
      </c>
      <c r="C609">
        <v>19.97</v>
      </c>
      <c r="D609">
        <v>670</v>
      </c>
      <c r="E609">
        <v>0</v>
      </c>
      <c r="F609">
        <f t="shared" si="18"/>
        <v>0.66100000000000003</v>
      </c>
      <c r="G609">
        <f t="shared" si="19"/>
        <v>-1.0817551716016869</v>
      </c>
    </row>
    <row r="610" spans="1:7" x14ac:dyDescent="0.25">
      <c r="A610">
        <v>1</v>
      </c>
      <c r="B610">
        <v>120</v>
      </c>
      <c r="C610">
        <v>10.25</v>
      </c>
      <c r="D610">
        <v>690</v>
      </c>
      <c r="E610">
        <v>1</v>
      </c>
      <c r="F610">
        <f t="shared" si="18"/>
        <v>0.82099999999999995</v>
      </c>
      <c r="G610">
        <f t="shared" si="19"/>
        <v>-0.1972321695297089</v>
      </c>
    </row>
    <row r="611" spans="1:7" x14ac:dyDescent="0.25">
      <c r="A611">
        <v>1</v>
      </c>
      <c r="B611">
        <v>50</v>
      </c>
      <c r="C611">
        <v>28.95</v>
      </c>
      <c r="D611">
        <v>735</v>
      </c>
      <c r="E611">
        <v>1</v>
      </c>
      <c r="F611">
        <f t="shared" si="18"/>
        <v>0.85499999999999998</v>
      </c>
      <c r="G611">
        <f t="shared" si="19"/>
        <v>-0.15665381004537685</v>
      </c>
    </row>
    <row r="612" spans="1:7" x14ac:dyDescent="0.25">
      <c r="A612">
        <v>0</v>
      </c>
      <c r="B612">
        <v>54</v>
      </c>
      <c r="C612">
        <v>36.18</v>
      </c>
      <c r="D612">
        <v>665</v>
      </c>
      <c r="E612">
        <v>1</v>
      </c>
      <c r="F612">
        <f t="shared" si="18"/>
        <v>0.54600000000000004</v>
      </c>
      <c r="G612">
        <f t="shared" si="19"/>
        <v>-0.60513630323723189</v>
      </c>
    </row>
    <row r="613" spans="1:7" x14ac:dyDescent="0.25">
      <c r="A613">
        <v>1</v>
      </c>
      <c r="B613">
        <v>70</v>
      </c>
      <c r="C613">
        <v>13.58</v>
      </c>
      <c r="D613">
        <v>685</v>
      </c>
      <c r="E613">
        <v>1</v>
      </c>
      <c r="F613">
        <f t="shared" si="18"/>
        <v>0.82099999999999995</v>
      </c>
      <c r="G613">
        <f t="shared" si="19"/>
        <v>-0.1972321695297089</v>
      </c>
    </row>
    <row r="614" spans="1:7" x14ac:dyDescent="0.25">
      <c r="A614">
        <v>0</v>
      </c>
      <c r="B614">
        <v>85</v>
      </c>
      <c r="C614">
        <v>26.91</v>
      </c>
      <c r="D614">
        <v>665</v>
      </c>
      <c r="E614">
        <v>1</v>
      </c>
      <c r="F614">
        <f t="shared" si="18"/>
        <v>0.66100000000000003</v>
      </c>
      <c r="G614">
        <f t="shared" si="19"/>
        <v>-0.41400143913045073</v>
      </c>
    </row>
    <row r="615" spans="1:7" x14ac:dyDescent="0.25">
      <c r="A615">
        <v>1</v>
      </c>
      <c r="B615">
        <v>46</v>
      </c>
      <c r="C615">
        <v>15.55</v>
      </c>
      <c r="D615">
        <v>695</v>
      </c>
      <c r="E615">
        <v>1</v>
      </c>
      <c r="F615">
        <f t="shared" si="18"/>
        <v>0.80600000000000005</v>
      </c>
      <c r="G615">
        <f t="shared" si="19"/>
        <v>-0.21567153647550871</v>
      </c>
    </row>
    <row r="616" spans="1:7" x14ac:dyDescent="0.25">
      <c r="A616">
        <v>0</v>
      </c>
      <c r="B616">
        <v>60</v>
      </c>
      <c r="C616">
        <v>23.5</v>
      </c>
      <c r="D616">
        <v>705</v>
      </c>
      <c r="E616">
        <v>1</v>
      </c>
      <c r="F616">
        <f t="shared" si="18"/>
        <v>0.79</v>
      </c>
      <c r="G616">
        <f t="shared" si="19"/>
        <v>-0.23572233352106983</v>
      </c>
    </row>
    <row r="617" spans="1:7" x14ac:dyDescent="0.25">
      <c r="A617">
        <v>0</v>
      </c>
      <c r="B617">
        <v>82</v>
      </c>
      <c r="C617">
        <v>27.35</v>
      </c>
      <c r="D617">
        <v>705</v>
      </c>
      <c r="E617">
        <v>1</v>
      </c>
      <c r="F617">
        <f t="shared" si="18"/>
        <v>0.79</v>
      </c>
      <c r="G617">
        <f t="shared" si="19"/>
        <v>-0.23572233352106983</v>
      </c>
    </row>
    <row r="618" spans="1:7" x14ac:dyDescent="0.25">
      <c r="A618">
        <v>1</v>
      </c>
      <c r="B618">
        <v>21</v>
      </c>
      <c r="C618">
        <v>22.06</v>
      </c>
      <c r="D618">
        <v>680</v>
      </c>
      <c r="E618">
        <v>1</v>
      </c>
      <c r="F618">
        <f t="shared" si="18"/>
        <v>0.71699999999999997</v>
      </c>
      <c r="G618">
        <f t="shared" si="19"/>
        <v>-0.33267943838251673</v>
      </c>
    </row>
    <row r="619" spans="1:7" x14ac:dyDescent="0.25">
      <c r="A619">
        <v>1</v>
      </c>
      <c r="B619">
        <v>75</v>
      </c>
      <c r="C619">
        <v>14.05</v>
      </c>
      <c r="D619">
        <v>735</v>
      </c>
      <c r="E619">
        <v>1</v>
      </c>
      <c r="F619">
        <f t="shared" si="18"/>
        <v>0.92</v>
      </c>
      <c r="G619">
        <f t="shared" si="19"/>
        <v>-8.3381608939051013E-2</v>
      </c>
    </row>
    <row r="620" spans="1:7" x14ac:dyDescent="0.25">
      <c r="A620">
        <v>1</v>
      </c>
      <c r="B620">
        <v>110</v>
      </c>
      <c r="C620">
        <v>18.39</v>
      </c>
      <c r="D620">
        <v>730</v>
      </c>
      <c r="E620">
        <v>1</v>
      </c>
      <c r="F620">
        <f t="shared" si="18"/>
        <v>0.92</v>
      </c>
      <c r="G620">
        <f t="shared" si="19"/>
        <v>-8.3381608939051013E-2</v>
      </c>
    </row>
    <row r="621" spans="1:7" x14ac:dyDescent="0.25">
      <c r="A621">
        <v>1</v>
      </c>
      <c r="B621">
        <v>110</v>
      </c>
      <c r="C621">
        <v>19.93</v>
      </c>
      <c r="D621">
        <v>660</v>
      </c>
      <c r="E621">
        <v>1</v>
      </c>
      <c r="F621">
        <f t="shared" si="18"/>
        <v>0.71699999999999997</v>
      </c>
      <c r="G621">
        <f t="shared" si="19"/>
        <v>-0.33267943838251673</v>
      </c>
    </row>
    <row r="622" spans="1:7" x14ac:dyDescent="0.25">
      <c r="A622">
        <v>0</v>
      </c>
      <c r="B622">
        <v>54</v>
      </c>
      <c r="C622">
        <v>10.82</v>
      </c>
      <c r="D622">
        <v>660</v>
      </c>
      <c r="E622">
        <v>1</v>
      </c>
      <c r="F622">
        <f t="shared" si="18"/>
        <v>0.72899999999999998</v>
      </c>
      <c r="G622">
        <f t="shared" si="19"/>
        <v>-0.31608154697347896</v>
      </c>
    </row>
    <row r="623" spans="1:7" x14ac:dyDescent="0.25">
      <c r="A623">
        <v>1</v>
      </c>
      <c r="B623">
        <v>70</v>
      </c>
      <c r="C623">
        <v>6.58</v>
      </c>
      <c r="D623">
        <v>695</v>
      </c>
      <c r="E623">
        <v>0</v>
      </c>
      <c r="F623">
        <f t="shared" si="18"/>
        <v>0.878</v>
      </c>
      <c r="G623">
        <f t="shared" si="19"/>
        <v>-2.1037342342488805</v>
      </c>
    </row>
    <row r="624" spans="1:7" x14ac:dyDescent="0.25">
      <c r="A624">
        <v>1</v>
      </c>
      <c r="B624">
        <v>77.25</v>
      </c>
      <c r="C624">
        <v>15.15</v>
      </c>
      <c r="D624">
        <v>670</v>
      </c>
      <c r="E624">
        <v>0</v>
      </c>
      <c r="F624">
        <f t="shared" si="18"/>
        <v>0.82099999999999995</v>
      </c>
      <c r="G624">
        <f t="shared" si="19"/>
        <v>-1.7203694731413819</v>
      </c>
    </row>
    <row r="625" spans="1:7" x14ac:dyDescent="0.25">
      <c r="A625">
        <v>1</v>
      </c>
      <c r="B625">
        <v>136</v>
      </c>
      <c r="C625">
        <v>14.72</v>
      </c>
      <c r="D625">
        <v>675</v>
      </c>
      <c r="E625">
        <v>0</v>
      </c>
      <c r="F625">
        <f t="shared" si="18"/>
        <v>0.82099999999999995</v>
      </c>
      <c r="G625">
        <f t="shared" si="19"/>
        <v>-1.7203694731413819</v>
      </c>
    </row>
    <row r="626" spans="1:7" x14ac:dyDescent="0.25">
      <c r="A626">
        <v>0</v>
      </c>
      <c r="B626">
        <v>38.924999999999997</v>
      </c>
      <c r="C626">
        <v>21.06</v>
      </c>
      <c r="D626">
        <v>680</v>
      </c>
      <c r="E626">
        <v>0</v>
      </c>
      <c r="F626">
        <f t="shared" si="18"/>
        <v>0.66100000000000003</v>
      </c>
      <c r="G626">
        <f t="shared" si="19"/>
        <v>-1.0817551716016869</v>
      </c>
    </row>
    <row r="627" spans="1:7" x14ac:dyDescent="0.25">
      <c r="A627">
        <v>1</v>
      </c>
      <c r="B627">
        <v>85</v>
      </c>
      <c r="C627">
        <v>26.43</v>
      </c>
      <c r="D627">
        <v>685</v>
      </c>
      <c r="E627">
        <v>0</v>
      </c>
      <c r="F627">
        <f t="shared" si="18"/>
        <v>0.71699999999999997</v>
      </c>
      <c r="G627">
        <f t="shared" si="19"/>
        <v>-1.2623083813388993</v>
      </c>
    </row>
    <row r="628" spans="1:7" x14ac:dyDescent="0.25">
      <c r="A628">
        <v>0</v>
      </c>
      <c r="B628">
        <v>90</v>
      </c>
      <c r="C628">
        <v>25.56</v>
      </c>
      <c r="D628">
        <v>720</v>
      </c>
      <c r="E628">
        <v>1</v>
      </c>
      <c r="F628">
        <f t="shared" si="18"/>
        <v>0.79</v>
      </c>
      <c r="G628">
        <f t="shared" si="19"/>
        <v>-0.23572233352106983</v>
      </c>
    </row>
    <row r="629" spans="1:7" x14ac:dyDescent="0.25">
      <c r="A629">
        <v>0</v>
      </c>
      <c r="B629">
        <v>70</v>
      </c>
      <c r="C629">
        <v>14.09</v>
      </c>
      <c r="D629">
        <v>695</v>
      </c>
      <c r="E629">
        <v>1</v>
      </c>
      <c r="F629">
        <f t="shared" si="18"/>
        <v>0.82099999999999995</v>
      </c>
      <c r="G629">
        <f t="shared" si="19"/>
        <v>-0.1972321695297089</v>
      </c>
    </row>
    <row r="630" spans="1:7" x14ac:dyDescent="0.25">
      <c r="A630">
        <v>0</v>
      </c>
      <c r="B630">
        <v>43</v>
      </c>
      <c r="C630">
        <v>11.61</v>
      </c>
      <c r="D630">
        <v>680</v>
      </c>
      <c r="E630">
        <v>1</v>
      </c>
      <c r="F630">
        <f t="shared" si="18"/>
        <v>0.80600000000000005</v>
      </c>
      <c r="G630">
        <f t="shared" si="19"/>
        <v>-0.21567153647550871</v>
      </c>
    </row>
    <row r="631" spans="1:7" x14ac:dyDescent="0.25">
      <c r="A631">
        <v>1</v>
      </c>
      <c r="B631">
        <v>56</v>
      </c>
      <c r="C631">
        <v>10.82</v>
      </c>
      <c r="D631">
        <v>660</v>
      </c>
      <c r="E631">
        <v>1</v>
      </c>
      <c r="F631">
        <f t="shared" si="18"/>
        <v>0.72899999999999998</v>
      </c>
      <c r="G631">
        <f t="shared" si="19"/>
        <v>-0.31608154697347896</v>
      </c>
    </row>
    <row r="632" spans="1:7" x14ac:dyDescent="0.25">
      <c r="A632">
        <v>0</v>
      </c>
      <c r="B632">
        <v>140</v>
      </c>
      <c r="C632">
        <v>6.5</v>
      </c>
      <c r="D632">
        <v>675</v>
      </c>
      <c r="E632">
        <v>1</v>
      </c>
      <c r="F632">
        <f t="shared" si="18"/>
        <v>0.878</v>
      </c>
      <c r="G632">
        <f t="shared" si="19"/>
        <v>-0.13010868534702039</v>
      </c>
    </row>
    <row r="633" spans="1:7" x14ac:dyDescent="0.25">
      <c r="A633">
        <v>0</v>
      </c>
      <c r="B633">
        <v>80</v>
      </c>
      <c r="C633">
        <v>16.22</v>
      </c>
      <c r="D633">
        <v>700</v>
      </c>
      <c r="E633">
        <v>1</v>
      </c>
      <c r="F633">
        <f t="shared" si="18"/>
        <v>0.82099999999999995</v>
      </c>
      <c r="G633">
        <f t="shared" si="19"/>
        <v>-0.1972321695297089</v>
      </c>
    </row>
    <row r="634" spans="1:7" x14ac:dyDescent="0.25">
      <c r="A634">
        <v>0</v>
      </c>
      <c r="B634">
        <v>55</v>
      </c>
      <c r="C634">
        <v>21.91</v>
      </c>
      <c r="D634">
        <v>670</v>
      </c>
      <c r="E634">
        <v>0</v>
      </c>
      <c r="F634">
        <f t="shared" si="18"/>
        <v>0.66100000000000003</v>
      </c>
      <c r="G634">
        <f t="shared" si="19"/>
        <v>-1.0817551716016869</v>
      </c>
    </row>
    <row r="635" spans="1:7" x14ac:dyDescent="0.25">
      <c r="A635">
        <v>1</v>
      </c>
      <c r="B635">
        <v>87.5</v>
      </c>
      <c r="C635">
        <v>17.559999999999999</v>
      </c>
      <c r="D635">
        <v>685</v>
      </c>
      <c r="E635">
        <v>1</v>
      </c>
      <c r="F635">
        <f t="shared" si="18"/>
        <v>0.82099999999999995</v>
      </c>
      <c r="G635">
        <f t="shared" si="19"/>
        <v>-0.1972321695297089</v>
      </c>
    </row>
    <row r="636" spans="1:7" x14ac:dyDescent="0.25">
      <c r="A636">
        <v>1</v>
      </c>
      <c r="B636">
        <v>44</v>
      </c>
      <c r="C636">
        <v>7.53</v>
      </c>
      <c r="D636">
        <v>740</v>
      </c>
      <c r="E636">
        <v>1</v>
      </c>
      <c r="F636">
        <f t="shared" si="18"/>
        <v>0.92</v>
      </c>
      <c r="G636">
        <f t="shared" si="19"/>
        <v>-8.3381608939051013E-2</v>
      </c>
    </row>
    <row r="637" spans="1:7" x14ac:dyDescent="0.25">
      <c r="A637">
        <v>0</v>
      </c>
      <c r="B637">
        <v>26.207999999999998</v>
      </c>
      <c r="C637">
        <v>22.62</v>
      </c>
      <c r="D637">
        <v>720</v>
      </c>
      <c r="E637">
        <v>1</v>
      </c>
      <c r="F637">
        <f t="shared" si="18"/>
        <v>0.79</v>
      </c>
      <c r="G637">
        <f t="shared" si="19"/>
        <v>-0.23572233352106983</v>
      </c>
    </row>
    <row r="638" spans="1:7" x14ac:dyDescent="0.25">
      <c r="A638">
        <v>1</v>
      </c>
      <c r="B638">
        <v>80</v>
      </c>
      <c r="C638">
        <v>25.58</v>
      </c>
      <c r="D638">
        <v>750</v>
      </c>
      <c r="E638">
        <v>0</v>
      </c>
      <c r="F638">
        <f t="shared" si="18"/>
        <v>0.85499999999999998</v>
      </c>
      <c r="G638">
        <f t="shared" si="19"/>
        <v>-1.9310215365615626</v>
      </c>
    </row>
    <row r="639" spans="1:7" x14ac:dyDescent="0.25">
      <c r="A639">
        <v>0</v>
      </c>
      <c r="B639">
        <v>40</v>
      </c>
      <c r="C639">
        <v>32.909999999999997</v>
      </c>
      <c r="D639">
        <v>665</v>
      </c>
      <c r="E639">
        <v>1</v>
      </c>
      <c r="F639">
        <f t="shared" si="18"/>
        <v>0.54600000000000004</v>
      </c>
      <c r="G639">
        <f t="shared" si="19"/>
        <v>-0.60513630323723189</v>
      </c>
    </row>
    <row r="640" spans="1:7" x14ac:dyDescent="0.25">
      <c r="A640">
        <v>1</v>
      </c>
      <c r="B640">
        <v>125</v>
      </c>
      <c r="C640">
        <v>22.29</v>
      </c>
      <c r="D640">
        <v>685</v>
      </c>
      <c r="E640">
        <v>1</v>
      </c>
      <c r="F640">
        <f t="shared" si="18"/>
        <v>0.71699999999999997</v>
      </c>
      <c r="G640">
        <f t="shared" si="19"/>
        <v>-0.33267943838251673</v>
      </c>
    </row>
    <row r="641" spans="1:7" x14ac:dyDescent="0.25">
      <c r="A641">
        <v>0</v>
      </c>
      <c r="B641">
        <v>33.28</v>
      </c>
      <c r="C641">
        <v>22.9</v>
      </c>
      <c r="D641">
        <v>715</v>
      </c>
      <c r="E641">
        <v>0</v>
      </c>
      <c r="F641">
        <f t="shared" si="18"/>
        <v>0.79</v>
      </c>
      <c r="G641">
        <f t="shared" si="19"/>
        <v>-1.5606477482646686</v>
      </c>
    </row>
    <row r="642" spans="1:7" x14ac:dyDescent="0.25">
      <c r="A642">
        <v>1</v>
      </c>
      <c r="B642">
        <v>102.495</v>
      </c>
      <c r="C642">
        <v>19.510000000000002</v>
      </c>
      <c r="D642">
        <v>695</v>
      </c>
      <c r="E642">
        <v>1</v>
      </c>
      <c r="F642">
        <f t="shared" si="18"/>
        <v>0.82099999999999995</v>
      </c>
      <c r="G642">
        <f t="shared" si="19"/>
        <v>-0.1972321695297089</v>
      </c>
    </row>
    <row r="643" spans="1:7" x14ac:dyDescent="0.25">
      <c r="A643">
        <v>0</v>
      </c>
      <c r="B643">
        <v>101</v>
      </c>
      <c r="C643">
        <v>9.6999999999999993</v>
      </c>
      <c r="D643">
        <v>760</v>
      </c>
      <c r="E643">
        <v>1</v>
      </c>
      <c r="F643">
        <f t="shared" si="18"/>
        <v>0.92</v>
      </c>
      <c r="G643">
        <f t="shared" si="19"/>
        <v>-8.3381608939051013E-2</v>
      </c>
    </row>
    <row r="644" spans="1:7" x14ac:dyDescent="0.25">
      <c r="A644">
        <v>0</v>
      </c>
      <c r="B644">
        <v>82</v>
      </c>
      <c r="C644">
        <v>8.15</v>
      </c>
      <c r="D644">
        <v>665</v>
      </c>
      <c r="E644">
        <v>1</v>
      </c>
      <c r="F644">
        <f t="shared" si="18"/>
        <v>0.878</v>
      </c>
      <c r="G644">
        <f t="shared" si="19"/>
        <v>-0.13010868534702039</v>
      </c>
    </row>
    <row r="645" spans="1:7" x14ac:dyDescent="0.25">
      <c r="A645">
        <v>1</v>
      </c>
      <c r="B645">
        <v>25</v>
      </c>
      <c r="C645">
        <v>25.35</v>
      </c>
      <c r="D645">
        <v>695</v>
      </c>
      <c r="E645">
        <v>1</v>
      </c>
      <c r="F645">
        <f t="shared" ref="F645:F708" si="20">IF(C645&lt;=19.85,IF(D645&lt;=722.5,IF(B645&lt;=60.41,IF(D645&lt;=667.5,0.729,0.806),IF(C645&lt;=9.905,0.878,0.821)),0.92),IF(D645&lt;=687.5,IF(C645&lt;=31.375,IF(A645&lt;=0.5,0.661,0.717),0.546),IF(D645&lt;=727.5,IF(C645&lt;=29.88,0.79,0.693),0.855)))</f>
        <v>0.79</v>
      </c>
      <c r="G645">
        <f t="shared" si="19"/>
        <v>-0.23572233352106983</v>
      </c>
    </row>
    <row r="646" spans="1:7" x14ac:dyDescent="0.25">
      <c r="A646">
        <v>0</v>
      </c>
      <c r="B646">
        <v>34</v>
      </c>
      <c r="C646">
        <v>33.71</v>
      </c>
      <c r="D646">
        <v>685</v>
      </c>
      <c r="E646">
        <v>0</v>
      </c>
      <c r="F646">
        <f t="shared" si="20"/>
        <v>0.54600000000000004</v>
      </c>
      <c r="G646">
        <f t="shared" ref="G646:G709" si="21">IF(E646=1,LN(F646),LN(1-F646))</f>
        <v>-0.78965808094078915</v>
      </c>
    </row>
    <row r="647" spans="1:7" x14ac:dyDescent="0.25">
      <c r="A647">
        <v>1</v>
      </c>
      <c r="B647">
        <v>125</v>
      </c>
      <c r="C647">
        <v>13.8</v>
      </c>
      <c r="D647">
        <v>685</v>
      </c>
      <c r="E647">
        <v>1</v>
      </c>
      <c r="F647">
        <f t="shared" si="20"/>
        <v>0.82099999999999995</v>
      </c>
      <c r="G647">
        <f t="shared" si="21"/>
        <v>-0.1972321695297089</v>
      </c>
    </row>
    <row r="648" spans="1:7" x14ac:dyDescent="0.25">
      <c r="A648">
        <v>1</v>
      </c>
      <c r="B648">
        <v>45</v>
      </c>
      <c r="C648">
        <v>12.43</v>
      </c>
      <c r="D648">
        <v>705</v>
      </c>
      <c r="E648">
        <v>1</v>
      </c>
      <c r="F648">
        <f t="shared" si="20"/>
        <v>0.80600000000000005</v>
      </c>
      <c r="G648">
        <f t="shared" si="21"/>
        <v>-0.21567153647550871</v>
      </c>
    </row>
    <row r="649" spans="1:7" x14ac:dyDescent="0.25">
      <c r="A649">
        <v>1</v>
      </c>
      <c r="B649">
        <v>152.83799999999999</v>
      </c>
      <c r="C649">
        <v>32.880000000000003</v>
      </c>
      <c r="D649">
        <v>705</v>
      </c>
      <c r="E649">
        <v>0</v>
      </c>
      <c r="F649">
        <f t="shared" si="20"/>
        <v>0.69299999999999995</v>
      </c>
      <c r="G649">
        <f t="shared" si="21"/>
        <v>-1.1809075313949398</v>
      </c>
    </row>
    <row r="650" spans="1:7" x14ac:dyDescent="0.25">
      <c r="A650">
        <v>0</v>
      </c>
      <c r="B650">
        <v>52</v>
      </c>
      <c r="C650">
        <v>13.59</v>
      </c>
      <c r="D650">
        <v>660</v>
      </c>
      <c r="E650">
        <v>0</v>
      </c>
      <c r="F650">
        <f t="shared" si="20"/>
        <v>0.72899999999999998</v>
      </c>
      <c r="G650">
        <f t="shared" si="21"/>
        <v>-1.305636458102436</v>
      </c>
    </row>
    <row r="651" spans="1:7" x14ac:dyDescent="0.25">
      <c r="A651">
        <v>1</v>
      </c>
      <c r="B651">
        <v>45</v>
      </c>
      <c r="C651">
        <v>12.83</v>
      </c>
      <c r="D651">
        <v>725</v>
      </c>
      <c r="E651">
        <v>1</v>
      </c>
      <c r="F651">
        <f t="shared" si="20"/>
        <v>0.92</v>
      </c>
      <c r="G651">
        <f t="shared" si="21"/>
        <v>-8.3381608939051013E-2</v>
      </c>
    </row>
    <row r="652" spans="1:7" x14ac:dyDescent="0.25">
      <c r="A652">
        <v>0</v>
      </c>
      <c r="B652">
        <v>100</v>
      </c>
      <c r="C652">
        <v>6.72</v>
      </c>
      <c r="D652">
        <v>675</v>
      </c>
      <c r="E652">
        <v>1</v>
      </c>
      <c r="F652">
        <f t="shared" si="20"/>
        <v>0.878</v>
      </c>
      <c r="G652">
        <f t="shared" si="21"/>
        <v>-0.13010868534702039</v>
      </c>
    </row>
    <row r="653" spans="1:7" x14ac:dyDescent="0.25">
      <c r="A653">
        <v>1</v>
      </c>
      <c r="B653">
        <v>57</v>
      </c>
      <c r="C653">
        <v>22.4</v>
      </c>
      <c r="D653">
        <v>685</v>
      </c>
      <c r="E653">
        <v>1</v>
      </c>
      <c r="F653">
        <f t="shared" si="20"/>
        <v>0.71699999999999997</v>
      </c>
      <c r="G653">
        <f t="shared" si="21"/>
        <v>-0.33267943838251673</v>
      </c>
    </row>
    <row r="654" spans="1:7" x14ac:dyDescent="0.25">
      <c r="A654">
        <v>1</v>
      </c>
      <c r="B654">
        <v>145</v>
      </c>
      <c r="C654">
        <v>10.89</v>
      </c>
      <c r="D654">
        <v>695</v>
      </c>
      <c r="E654">
        <v>1</v>
      </c>
      <c r="F654">
        <f t="shared" si="20"/>
        <v>0.82099999999999995</v>
      </c>
      <c r="G654">
        <f t="shared" si="21"/>
        <v>-0.1972321695297089</v>
      </c>
    </row>
    <row r="655" spans="1:7" x14ac:dyDescent="0.25">
      <c r="A655">
        <v>1</v>
      </c>
      <c r="B655">
        <v>54</v>
      </c>
      <c r="C655">
        <v>14.24</v>
      </c>
      <c r="D655">
        <v>695</v>
      </c>
      <c r="E655">
        <v>1</v>
      </c>
      <c r="F655">
        <f t="shared" si="20"/>
        <v>0.80600000000000005</v>
      </c>
      <c r="G655">
        <f t="shared" si="21"/>
        <v>-0.21567153647550871</v>
      </c>
    </row>
    <row r="656" spans="1:7" x14ac:dyDescent="0.25">
      <c r="A656">
        <v>0</v>
      </c>
      <c r="B656">
        <v>20</v>
      </c>
      <c r="C656">
        <v>0</v>
      </c>
      <c r="D656">
        <v>770</v>
      </c>
      <c r="E656">
        <v>1</v>
      </c>
      <c r="F656">
        <f t="shared" si="20"/>
        <v>0.92</v>
      </c>
      <c r="G656">
        <f t="shared" si="21"/>
        <v>-8.3381608939051013E-2</v>
      </c>
    </row>
    <row r="657" spans="1:7" x14ac:dyDescent="0.25">
      <c r="A657">
        <v>1</v>
      </c>
      <c r="B657">
        <v>40</v>
      </c>
      <c r="C657">
        <v>13.86</v>
      </c>
      <c r="D657">
        <v>710</v>
      </c>
      <c r="E657">
        <v>1</v>
      </c>
      <c r="F657">
        <f t="shared" si="20"/>
        <v>0.80600000000000005</v>
      </c>
      <c r="G657">
        <f t="shared" si="21"/>
        <v>-0.21567153647550871</v>
      </c>
    </row>
    <row r="658" spans="1:7" x14ac:dyDescent="0.25">
      <c r="A658">
        <v>1</v>
      </c>
      <c r="B658">
        <v>82</v>
      </c>
      <c r="C658">
        <v>16.43</v>
      </c>
      <c r="D658">
        <v>690</v>
      </c>
      <c r="E658">
        <v>1</v>
      </c>
      <c r="F658">
        <f t="shared" si="20"/>
        <v>0.82099999999999995</v>
      </c>
      <c r="G658">
        <f t="shared" si="21"/>
        <v>-0.1972321695297089</v>
      </c>
    </row>
    <row r="659" spans="1:7" x14ac:dyDescent="0.25">
      <c r="A659">
        <v>1</v>
      </c>
      <c r="B659">
        <v>69.995999999999995</v>
      </c>
      <c r="C659">
        <v>15.91</v>
      </c>
      <c r="D659">
        <v>690</v>
      </c>
      <c r="E659">
        <v>1</v>
      </c>
      <c r="F659">
        <f t="shared" si="20"/>
        <v>0.82099999999999995</v>
      </c>
      <c r="G659">
        <f t="shared" si="21"/>
        <v>-0.1972321695297089</v>
      </c>
    </row>
    <row r="660" spans="1:7" x14ac:dyDescent="0.25">
      <c r="A660">
        <v>0</v>
      </c>
      <c r="B660">
        <v>35</v>
      </c>
      <c r="C660">
        <v>20.54</v>
      </c>
      <c r="D660">
        <v>665</v>
      </c>
      <c r="E660">
        <v>1</v>
      </c>
      <c r="F660">
        <f t="shared" si="20"/>
        <v>0.66100000000000003</v>
      </c>
      <c r="G660">
        <f t="shared" si="21"/>
        <v>-0.41400143913045073</v>
      </c>
    </row>
    <row r="661" spans="1:7" x14ac:dyDescent="0.25">
      <c r="A661">
        <v>1</v>
      </c>
      <c r="B661">
        <v>36</v>
      </c>
      <c r="C661">
        <v>21.9</v>
      </c>
      <c r="D661">
        <v>680</v>
      </c>
      <c r="E661">
        <v>1</v>
      </c>
      <c r="F661">
        <f t="shared" si="20"/>
        <v>0.71699999999999997</v>
      </c>
      <c r="G661">
        <f t="shared" si="21"/>
        <v>-0.33267943838251673</v>
      </c>
    </row>
    <row r="662" spans="1:7" x14ac:dyDescent="0.25">
      <c r="A662">
        <v>1</v>
      </c>
      <c r="B662">
        <v>67</v>
      </c>
      <c r="C662">
        <v>22.51</v>
      </c>
      <c r="D662">
        <v>670</v>
      </c>
      <c r="E662">
        <v>1</v>
      </c>
      <c r="F662">
        <f t="shared" si="20"/>
        <v>0.71699999999999997</v>
      </c>
      <c r="G662">
        <f t="shared" si="21"/>
        <v>-0.33267943838251673</v>
      </c>
    </row>
    <row r="663" spans="1:7" x14ac:dyDescent="0.25">
      <c r="A663">
        <v>1</v>
      </c>
      <c r="B663">
        <v>52</v>
      </c>
      <c r="C663">
        <v>21.6</v>
      </c>
      <c r="D663">
        <v>710</v>
      </c>
      <c r="E663">
        <v>0</v>
      </c>
      <c r="F663">
        <f t="shared" si="20"/>
        <v>0.79</v>
      </c>
      <c r="G663">
        <f t="shared" si="21"/>
        <v>-1.5606477482646686</v>
      </c>
    </row>
    <row r="664" spans="1:7" x14ac:dyDescent="0.25">
      <c r="A664">
        <v>0</v>
      </c>
      <c r="B664">
        <v>41</v>
      </c>
      <c r="C664">
        <v>17.100000000000001</v>
      </c>
      <c r="D664">
        <v>670</v>
      </c>
      <c r="E664">
        <v>1</v>
      </c>
      <c r="F664">
        <f t="shared" si="20"/>
        <v>0.80600000000000005</v>
      </c>
      <c r="G664">
        <f t="shared" si="21"/>
        <v>-0.21567153647550871</v>
      </c>
    </row>
    <row r="665" spans="1:7" x14ac:dyDescent="0.25">
      <c r="A665">
        <v>1</v>
      </c>
      <c r="B665">
        <v>290</v>
      </c>
      <c r="C665">
        <v>11.73</v>
      </c>
      <c r="D665">
        <v>685</v>
      </c>
      <c r="E665">
        <v>1</v>
      </c>
      <c r="F665">
        <f t="shared" si="20"/>
        <v>0.82099999999999995</v>
      </c>
      <c r="G665">
        <f t="shared" si="21"/>
        <v>-0.1972321695297089</v>
      </c>
    </row>
    <row r="666" spans="1:7" x14ac:dyDescent="0.25">
      <c r="A666">
        <v>1</v>
      </c>
      <c r="B666">
        <v>55</v>
      </c>
      <c r="C666">
        <v>29.54</v>
      </c>
      <c r="D666">
        <v>715</v>
      </c>
      <c r="E666">
        <v>1</v>
      </c>
      <c r="F666">
        <f t="shared" si="20"/>
        <v>0.79</v>
      </c>
      <c r="G666">
        <f t="shared" si="21"/>
        <v>-0.23572233352106983</v>
      </c>
    </row>
    <row r="667" spans="1:7" x14ac:dyDescent="0.25">
      <c r="A667">
        <v>0</v>
      </c>
      <c r="B667">
        <v>60</v>
      </c>
      <c r="C667">
        <v>15.5</v>
      </c>
      <c r="D667">
        <v>660</v>
      </c>
      <c r="E667">
        <v>0</v>
      </c>
      <c r="F667">
        <f t="shared" si="20"/>
        <v>0.72899999999999998</v>
      </c>
      <c r="G667">
        <f t="shared" si="21"/>
        <v>-1.305636458102436</v>
      </c>
    </row>
    <row r="668" spans="1:7" x14ac:dyDescent="0.25">
      <c r="A668">
        <v>0</v>
      </c>
      <c r="B668">
        <v>68</v>
      </c>
      <c r="C668">
        <v>7.58</v>
      </c>
      <c r="D668">
        <v>735</v>
      </c>
      <c r="E668">
        <v>1</v>
      </c>
      <c r="F668">
        <f t="shared" si="20"/>
        <v>0.92</v>
      </c>
      <c r="G668">
        <f t="shared" si="21"/>
        <v>-8.3381608939051013E-2</v>
      </c>
    </row>
    <row r="669" spans="1:7" x14ac:dyDescent="0.25">
      <c r="A669">
        <v>1</v>
      </c>
      <c r="B669">
        <v>48</v>
      </c>
      <c r="C669">
        <v>38.58</v>
      </c>
      <c r="D669">
        <v>660</v>
      </c>
      <c r="E669">
        <v>1</v>
      </c>
      <c r="F669">
        <f t="shared" si="20"/>
        <v>0.54600000000000004</v>
      </c>
      <c r="G669">
        <f t="shared" si="21"/>
        <v>-0.60513630323723189</v>
      </c>
    </row>
    <row r="670" spans="1:7" x14ac:dyDescent="0.25">
      <c r="A670">
        <v>1</v>
      </c>
      <c r="B670">
        <v>34.799999999999997</v>
      </c>
      <c r="C670">
        <v>27.68</v>
      </c>
      <c r="D670">
        <v>670</v>
      </c>
      <c r="E670">
        <v>1</v>
      </c>
      <c r="F670">
        <f t="shared" si="20"/>
        <v>0.71699999999999997</v>
      </c>
      <c r="G670">
        <f t="shared" si="21"/>
        <v>-0.33267943838251673</v>
      </c>
    </row>
    <row r="671" spans="1:7" x14ac:dyDescent="0.25">
      <c r="A671">
        <v>0</v>
      </c>
      <c r="B671">
        <v>182</v>
      </c>
      <c r="C671">
        <v>9.2799999999999994</v>
      </c>
      <c r="D671">
        <v>695</v>
      </c>
      <c r="E671">
        <v>1</v>
      </c>
      <c r="F671">
        <f t="shared" si="20"/>
        <v>0.878</v>
      </c>
      <c r="G671">
        <f t="shared" si="21"/>
        <v>-0.13010868534702039</v>
      </c>
    </row>
    <row r="672" spans="1:7" x14ac:dyDescent="0.25">
      <c r="A672">
        <v>1</v>
      </c>
      <c r="B672">
        <v>51</v>
      </c>
      <c r="C672">
        <v>9.6</v>
      </c>
      <c r="D672">
        <v>715</v>
      </c>
      <c r="E672">
        <v>1</v>
      </c>
      <c r="F672">
        <f t="shared" si="20"/>
        <v>0.80600000000000005</v>
      </c>
      <c r="G672">
        <f t="shared" si="21"/>
        <v>-0.21567153647550871</v>
      </c>
    </row>
    <row r="673" spans="1:7" x14ac:dyDescent="0.25">
      <c r="A673">
        <v>0</v>
      </c>
      <c r="B673">
        <v>45</v>
      </c>
      <c r="C673">
        <v>24.93</v>
      </c>
      <c r="D673">
        <v>690</v>
      </c>
      <c r="E673">
        <v>1</v>
      </c>
      <c r="F673">
        <f t="shared" si="20"/>
        <v>0.79</v>
      </c>
      <c r="G673">
        <f t="shared" si="21"/>
        <v>-0.23572233352106983</v>
      </c>
    </row>
    <row r="674" spans="1:7" x14ac:dyDescent="0.25">
      <c r="A674">
        <v>0</v>
      </c>
      <c r="B674">
        <v>28.8</v>
      </c>
      <c r="C674">
        <v>16.75</v>
      </c>
      <c r="D674">
        <v>665</v>
      </c>
      <c r="E674">
        <v>1</v>
      </c>
      <c r="F674">
        <f t="shared" si="20"/>
        <v>0.72899999999999998</v>
      </c>
      <c r="G674">
        <f t="shared" si="21"/>
        <v>-0.31608154697347896</v>
      </c>
    </row>
    <row r="675" spans="1:7" x14ac:dyDescent="0.25">
      <c r="A675">
        <v>1</v>
      </c>
      <c r="B675">
        <v>40</v>
      </c>
      <c r="C675">
        <v>5.04</v>
      </c>
      <c r="D675">
        <v>665</v>
      </c>
      <c r="E675">
        <v>1</v>
      </c>
      <c r="F675">
        <f t="shared" si="20"/>
        <v>0.72899999999999998</v>
      </c>
      <c r="G675">
        <f t="shared" si="21"/>
        <v>-0.31608154697347896</v>
      </c>
    </row>
    <row r="676" spans="1:7" x14ac:dyDescent="0.25">
      <c r="A676">
        <v>1</v>
      </c>
      <c r="B676">
        <v>80</v>
      </c>
      <c r="C676">
        <v>23.79</v>
      </c>
      <c r="D676">
        <v>715</v>
      </c>
      <c r="E676">
        <v>1</v>
      </c>
      <c r="F676">
        <f t="shared" si="20"/>
        <v>0.79</v>
      </c>
      <c r="G676">
        <f t="shared" si="21"/>
        <v>-0.23572233352106983</v>
      </c>
    </row>
    <row r="677" spans="1:7" x14ac:dyDescent="0.25">
      <c r="A677">
        <v>1</v>
      </c>
      <c r="B677">
        <v>75</v>
      </c>
      <c r="C677">
        <v>7.58</v>
      </c>
      <c r="D677">
        <v>670</v>
      </c>
      <c r="E677">
        <v>1</v>
      </c>
      <c r="F677">
        <f t="shared" si="20"/>
        <v>0.878</v>
      </c>
      <c r="G677">
        <f t="shared" si="21"/>
        <v>-0.13010868534702039</v>
      </c>
    </row>
    <row r="678" spans="1:7" x14ac:dyDescent="0.25">
      <c r="A678">
        <v>1</v>
      </c>
      <c r="B678">
        <v>52</v>
      </c>
      <c r="C678">
        <v>28.85</v>
      </c>
      <c r="D678">
        <v>705</v>
      </c>
      <c r="E678">
        <v>1</v>
      </c>
      <c r="F678">
        <f t="shared" si="20"/>
        <v>0.79</v>
      </c>
      <c r="G678">
        <f t="shared" si="21"/>
        <v>-0.23572233352106983</v>
      </c>
    </row>
    <row r="679" spans="1:7" x14ac:dyDescent="0.25">
      <c r="A679">
        <v>0</v>
      </c>
      <c r="B679">
        <v>120</v>
      </c>
      <c r="C679">
        <v>33.85</v>
      </c>
      <c r="D679">
        <v>705</v>
      </c>
      <c r="E679">
        <v>1</v>
      </c>
      <c r="F679">
        <f t="shared" si="20"/>
        <v>0.69299999999999995</v>
      </c>
      <c r="G679">
        <f t="shared" si="21"/>
        <v>-0.3667252797922339</v>
      </c>
    </row>
    <row r="680" spans="1:7" x14ac:dyDescent="0.25">
      <c r="A680">
        <v>0</v>
      </c>
      <c r="B680">
        <v>24.8</v>
      </c>
      <c r="C680">
        <v>23.33</v>
      </c>
      <c r="D680">
        <v>690</v>
      </c>
      <c r="E680">
        <v>0</v>
      </c>
      <c r="F680">
        <f t="shared" si="20"/>
        <v>0.79</v>
      </c>
      <c r="G680">
        <f t="shared" si="21"/>
        <v>-1.5606477482646686</v>
      </c>
    </row>
    <row r="681" spans="1:7" x14ac:dyDescent="0.25">
      <c r="A681">
        <v>1</v>
      </c>
      <c r="B681">
        <v>200</v>
      </c>
      <c r="C681">
        <v>7.44</v>
      </c>
      <c r="D681">
        <v>675</v>
      </c>
      <c r="E681">
        <v>0</v>
      </c>
      <c r="F681">
        <f t="shared" si="20"/>
        <v>0.878</v>
      </c>
      <c r="G681">
        <f t="shared" si="21"/>
        <v>-2.1037342342488805</v>
      </c>
    </row>
    <row r="682" spans="1:7" x14ac:dyDescent="0.25">
      <c r="A682">
        <v>1</v>
      </c>
      <c r="B682">
        <v>150</v>
      </c>
      <c r="C682">
        <v>1.77</v>
      </c>
      <c r="D682">
        <v>685</v>
      </c>
      <c r="E682">
        <v>1</v>
      </c>
      <c r="F682">
        <f t="shared" si="20"/>
        <v>0.878</v>
      </c>
      <c r="G682">
        <f t="shared" si="21"/>
        <v>-0.13010868534702039</v>
      </c>
    </row>
    <row r="683" spans="1:7" x14ac:dyDescent="0.25">
      <c r="A683">
        <v>1</v>
      </c>
      <c r="B683">
        <v>107</v>
      </c>
      <c r="C683">
        <v>20.62</v>
      </c>
      <c r="D683">
        <v>715</v>
      </c>
      <c r="E683">
        <v>1</v>
      </c>
      <c r="F683">
        <f t="shared" si="20"/>
        <v>0.79</v>
      </c>
      <c r="G683">
        <f t="shared" si="21"/>
        <v>-0.23572233352106983</v>
      </c>
    </row>
    <row r="684" spans="1:7" x14ac:dyDescent="0.25">
      <c r="A684">
        <v>1</v>
      </c>
      <c r="B684">
        <v>109</v>
      </c>
      <c r="C684">
        <v>26.47</v>
      </c>
      <c r="D684">
        <v>670</v>
      </c>
      <c r="E684">
        <v>1</v>
      </c>
      <c r="F684">
        <f t="shared" si="20"/>
        <v>0.71699999999999997</v>
      </c>
      <c r="G684">
        <f t="shared" si="21"/>
        <v>-0.33267943838251673</v>
      </c>
    </row>
    <row r="685" spans="1:7" x14ac:dyDescent="0.25">
      <c r="A685">
        <v>0</v>
      </c>
      <c r="B685">
        <v>60</v>
      </c>
      <c r="C685">
        <v>6.13</v>
      </c>
      <c r="D685">
        <v>670</v>
      </c>
      <c r="E685">
        <v>1</v>
      </c>
      <c r="F685">
        <f t="shared" si="20"/>
        <v>0.80600000000000005</v>
      </c>
      <c r="G685">
        <f t="shared" si="21"/>
        <v>-0.21567153647550871</v>
      </c>
    </row>
    <row r="686" spans="1:7" x14ac:dyDescent="0.25">
      <c r="A686">
        <v>1</v>
      </c>
      <c r="B686">
        <v>48</v>
      </c>
      <c r="C686">
        <v>21.95</v>
      </c>
      <c r="D686">
        <v>700</v>
      </c>
      <c r="E686">
        <v>1</v>
      </c>
      <c r="F686">
        <f t="shared" si="20"/>
        <v>0.79</v>
      </c>
      <c r="G686">
        <f t="shared" si="21"/>
        <v>-0.23572233352106983</v>
      </c>
    </row>
    <row r="687" spans="1:7" x14ac:dyDescent="0.25">
      <c r="A687">
        <v>0</v>
      </c>
      <c r="B687">
        <v>78</v>
      </c>
      <c r="C687">
        <v>14.85</v>
      </c>
      <c r="D687">
        <v>690</v>
      </c>
      <c r="E687">
        <v>1</v>
      </c>
      <c r="F687">
        <f t="shared" si="20"/>
        <v>0.82099999999999995</v>
      </c>
      <c r="G687">
        <f t="shared" si="21"/>
        <v>-0.1972321695297089</v>
      </c>
    </row>
    <row r="688" spans="1:7" x14ac:dyDescent="0.25">
      <c r="A688">
        <v>0</v>
      </c>
      <c r="B688">
        <v>100</v>
      </c>
      <c r="C688">
        <v>10.45</v>
      </c>
      <c r="D688">
        <v>670</v>
      </c>
      <c r="E688">
        <v>1</v>
      </c>
      <c r="F688">
        <f t="shared" si="20"/>
        <v>0.82099999999999995</v>
      </c>
      <c r="G688">
        <f t="shared" si="21"/>
        <v>-0.1972321695297089</v>
      </c>
    </row>
    <row r="689" spans="1:7" x14ac:dyDescent="0.25">
      <c r="A689">
        <v>0</v>
      </c>
      <c r="B689">
        <v>55</v>
      </c>
      <c r="C689">
        <v>12.55</v>
      </c>
      <c r="D689">
        <v>710</v>
      </c>
      <c r="E689">
        <v>1</v>
      </c>
      <c r="F689">
        <f t="shared" si="20"/>
        <v>0.80600000000000005</v>
      </c>
      <c r="G689">
        <f t="shared" si="21"/>
        <v>-0.21567153647550871</v>
      </c>
    </row>
    <row r="690" spans="1:7" x14ac:dyDescent="0.25">
      <c r="A690">
        <v>1</v>
      </c>
      <c r="B690">
        <v>118.58199999999999</v>
      </c>
      <c r="C690">
        <v>7.36</v>
      </c>
      <c r="D690">
        <v>745</v>
      </c>
      <c r="E690">
        <v>1</v>
      </c>
      <c r="F690">
        <f t="shared" si="20"/>
        <v>0.92</v>
      </c>
      <c r="G690">
        <f t="shared" si="21"/>
        <v>-8.3381608939051013E-2</v>
      </c>
    </row>
    <row r="691" spans="1:7" x14ac:dyDescent="0.25">
      <c r="A691">
        <v>1</v>
      </c>
      <c r="B691">
        <v>72</v>
      </c>
      <c r="C691">
        <v>23.22</v>
      </c>
      <c r="D691">
        <v>700</v>
      </c>
      <c r="E691">
        <v>1</v>
      </c>
      <c r="F691">
        <f t="shared" si="20"/>
        <v>0.79</v>
      </c>
      <c r="G691">
        <f t="shared" si="21"/>
        <v>-0.23572233352106983</v>
      </c>
    </row>
    <row r="692" spans="1:7" x14ac:dyDescent="0.25">
      <c r="A692">
        <v>1</v>
      </c>
      <c r="B692">
        <v>60.83</v>
      </c>
      <c r="C692">
        <v>10.06</v>
      </c>
      <c r="D692">
        <v>670</v>
      </c>
      <c r="E692">
        <v>1</v>
      </c>
      <c r="F692">
        <f t="shared" si="20"/>
        <v>0.82099999999999995</v>
      </c>
      <c r="G692">
        <f t="shared" si="21"/>
        <v>-0.1972321695297089</v>
      </c>
    </row>
    <row r="693" spans="1:7" x14ac:dyDescent="0.25">
      <c r="A693">
        <v>0</v>
      </c>
      <c r="B693">
        <v>30</v>
      </c>
      <c r="C693">
        <v>12.72</v>
      </c>
      <c r="D693">
        <v>705</v>
      </c>
      <c r="E693">
        <v>1</v>
      </c>
      <c r="F693">
        <f t="shared" si="20"/>
        <v>0.80600000000000005</v>
      </c>
      <c r="G693">
        <f t="shared" si="21"/>
        <v>-0.21567153647550871</v>
      </c>
    </row>
    <row r="694" spans="1:7" x14ac:dyDescent="0.25">
      <c r="A694">
        <v>1</v>
      </c>
      <c r="B694">
        <v>74</v>
      </c>
      <c r="C694">
        <v>22.93</v>
      </c>
      <c r="D694">
        <v>690</v>
      </c>
      <c r="E694">
        <v>1</v>
      </c>
      <c r="F694">
        <f t="shared" si="20"/>
        <v>0.79</v>
      </c>
      <c r="G694">
        <f t="shared" si="21"/>
        <v>-0.23572233352106983</v>
      </c>
    </row>
    <row r="695" spans="1:7" x14ac:dyDescent="0.25">
      <c r="A695">
        <v>0</v>
      </c>
      <c r="B695">
        <v>57</v>
      </c>
      <c r="C695">
        <v>4.38</v>
      </c>
      <c r="D695">
        <v>660</v>
      </c>
      <c r="E695">
        <v>1</v>
      </c>
      <c r="F695">
        <f t="shared" si="20"/>
        <v>0.72899999999999998</v>
      </c>
      <c r="G695">
        <f t="shared" si="21"/>
        <v>-0.31608154697347896</v>
      </c>
    </row>
    <row r="696" spans="1:7" x14ac:dyDescent="0.25">
      <c r="A696">
        <v>0</v>
      </c>
      <c r="B696">
        <v>35</v>
      </c>
      <c r="C696">
        <v>36.9</v>
      </c>
      <c r="D696">
        <v>660</v>
      </c>
      <c r="E696">
        <v>0</v>
      </c>
      <c r="F696">
        <f t="shared" si="20"/>
        <v>0.54600000000000004</v>
      </c>
      <c r="G696">
        <f t="shared" si="21"/>
        <v>-0.78965808094078915</v>
      </c>
    </row>
    <row r="697" spans="1:7" x14ac:dyDescent="0.25">
      <c r="A697">
        <v>1</v>
      </c>
      <c r="B697">
        <v>70</v>
      </c>
      <c r="C697">
        <v>38.520000000000003</v>
      </c>
      <c r="D697">
        <v>685</v>
      </c>
      <c r="E697">
        <v>1</v>
      </c>
      <c r="F697">
        <f t="shared" si="20"/>
        <v>0.54600000000000004</v>
      </c>
      <c r="G697">
        <f t="shared" si="21"/>
        <v>-0.60513630323723189</v>
      </c>
    </row>
    <row r="698" spans="1:7" x14ac:dyDescent="0.25">
      <c r="A698">
        <v>0</v>
      </c>
      <c r="B698">
        <v>85</v>
      </c>
      <c r="C698">
        <v>17.28</v>
      </c>
      <c r="D698">
        <v>690</v>
      </c>
      <c r="E698">
        <v>1</v>
      </c>
      <c r="F698">
        <f t="shared" si="20"/>
        <v>0.82099999999999995</v>
      </c>
      <c r="G698">
        <f t="shared" si="21"/>
        <v>-0.1972321695297089</v>
      </c>
    </row>
    <row r="699" spans="1:7" x14ac:dyDescent="0.25">
      <c r="A699">
        <v>0</v>
      </c>
      <c r="B699">
        <v>80</v>
      </c>
      <c r="C699">
        <v>24.58</v>
      </c>
      <c r="D699">
        <v>675</v>
      </c>
      <c r="E699">
        <v>1</v>
      </c>
      <c r="F699">
        <f t="shared" si="20"/>
        <v>0.66100000000000003</v>
      </c>
      <c r="G699">
        <f t="shared" si="21"/>
        <v>-0.41400143913045073</v>
      </c>
    </row>
    <row r="700" spans="1:7" x14ac:dyDescent="0.25">
      <c r="A700">
        <v>0</v>
      </c>
      <c r="B700">
        <v>50</v>
      </c>
      <c r="C700">
        <v>10.61</v>
      </c>
      <c r="D700">
        <v>730</v>
      </c>
      <c r="E700">
        <v>1</v>
      </c>
      <c r="F700">
        <f t="shared" si="20"/>
        <v>0.92</v>
      </c>
      <c r="G700">
        <f t="shared" si="21"/>
        <v>-8.3381608939051013E-2</v>
      </c>
    </row>
    <row r="701" spans="1:7" x14ac:dyDescent="0.25">
      <c r="A701">
        <v>0</v>
      </c>
      <c r="B701">
        <v>34</v>
      </c>
      <c r="C701">
        <v>12.68</v>
      </c>
      <c r="D701">
        <v>700</v>
      </c>
      <c r="E701">
        <v>1</v>
      </c>
      <c r="F701">
        <f t="shared" si="20"/>
        <v>0.80600000000000005</v>
      </c>
      <c r="G701">
        <f t="shared" si="21"/>
        <v>-0.21567153647550871</v>
      </c>
    </row>
    <row r="702" spans="1:7" x14ac:dyDescent="0.25">
      <c r="A702">
        <v>0</v>
      </c>
      <c r="B702">
        <v>50.2</v>
      </c>
      <c r="C702">
        <v>23.24</v>
      </c>
      <c r="D702">
        <v>680</v>
      </c>
      <c r="E702">
        <v>1</v>
      </c>
      <c r="F702">
        <f t="shared" si="20"/>
        <v>0.66100000000000003</v>
      </c>
      <c r="G702">
        <f t="shared" si="21"/>
        <v>-0.41400143913045073</v>
      </c>
    </row>
    <row r="703" spans="1:7" x14ac:dyDescent="0.25">
      <c r="A703">
        <v>1</v>
      </c>
      <c r="B703">
        <v>92</v>
      </c>
      <c r="C703">
        <v>27.43</v>
      </c>
      <c r="D703">
        <v>685</v>
      </c>
      <c r="E703">
        <v>1</v>
      </c>
      <c r="F703">
        <f t="shared" si="20"/>
        <v>0.71699999999999997</v>
      </c>
      <c r="G703">
        <f t="shared" si="21"/>
        <v>-0.33267943838251673</v>
      </c>
    </row>
    <row r="704" spans="1:7" x14ac:dyDescent="0.25">
      <c r="A704">
        <v>1</v>
      </c>
      <c r="B704">
        <v>140</v>
      </c>
      <c r="C704">
        <v>30.54</v>
      </c>
      <c r="D704">
        <v>685</v>
      </c>
      <c r="E704">
        <v>1</v>
      </c>
      <c r="F704">
        <f t="shared" si="20"/>
        <v>0.71699999999999997</v>
      </c>
      <c r="G704">
        <f t="shared" si="21"/>
        <v>-0.33267943838251673</v>
      </c>
    </row>
    <row r="705" spans="1:7" x14ac:dyDescent="0.25">
      <c r="A705">
        <v>1</v>
      </c>
      <c r="B705">
        <v>56</v>
      </c>
      <c r="C705">
        <v>12.86</v>
      </c>
      <c r="D705">
        <v>685</v>
      </c>
      <c r="E705">
        <v>1</v>
      </c>
      <c r="F705">
        <f t="shared" si="20"/>
        <v>0.80600000000000005</v>
      </c>
      <c r="G705">
        <f t="shared" si="21"/>
        <v>-0.21567153647550871</v>
      </c>
    </row>
    <row r="706" spans="1:7" x14ac:dyDescent="0.25">
      <c r="A706">
        <v>0</v>
      </c>
      <c r="B706">
        <v>140</v>
      </c>
      <c r="C706">
        <v>29.46</v>
      </c>
      <c r="D706">
        <v>710</v>
      </c>
      <c r="E706">
        <v>1</v>
      </c>
      <c r="F706">
        <f t="shared" si="20"/>
        <v>0.79</v>
      </c>
      <c r="G706">
        <f t="shared" si="21"/>
        <v>-0.23572233352106983</v>
      </c>
    </row>
    <row r="707" spans="1:7" x14ac:dyDescent="0.25">
      <c r="A707">
        <v>1</v>
      </c>
      <c r="B707">
        <v>85</v>
      </c>
      <c r="C707">
        <v>16.690000000000001</v>
      </c>
      <c r="D707">
        <v>700</v>
      </c>
      <c r="E707">
        <v>1</v>
      </c>
      <c r="F707">
        <f t="shared" si="20"/>
        <v>0.82099999999999995</v>
      </c>
      <c r="G707">
        <f t="shared" si="21"/>
        <v>-0.1972321695297089</v>
      </c>
    </row>
    <row r="708" spans="1:7" x14ac:dyDescent="0.25">
      <c r="A708">
        <v>1</v>
      </c>
      <c r="B708">
        <v>60</v>
      </c>
      <c r="C708">
        <v>13.52</v>
      </c>
      <c r="D708">
        <v>690</v>
      </c>
      <c r="E708">
        <v>0</v>
      </c>
      <c r="F708">
        <f t="shared" si="20"/>
        <v>0.80600000000000005</v>
      </c>
      <c r="G708">
        <f t="shared" si="21"/>
        <v>-1.6398971199188093</v>
      </c>
    </row>
    <row r="709" spans="1:7" x14ac:dyDescent="0.25">
      <c r="A709">
        <v>1</v>
      </c>
      <c r="B709">
        <v>58.7</v>
      </c>
      <c r="C709">
        <v>33.450000000000003</v>
      </c>
      <c r="D709">
        <v>690</v>
      </c>
      <c r="E709">
        <v>1</v>
      </c>
      <c r="F709">
        <f t="shared" ref="F709:F772" si="22">IF(C709&lt;=19.85,IF(D709&lt;=722.5,IF(B709&lt;=60.41,IF(D709&lt;=667.5,0.729,0.806),IF(C709&lt;=9.905,0.878,0.821)),0.92),IF(D709&lt;=687.5,IF(C709&lt;=31.375,IF(A709&lt;=0.5,0.661,0.717),0.546),IF(D709&lt;=727.5,IF(C709&lt;=29.88,0.79,0.693),0.855)))</f>
        <v>0.69299999999999995</v>
      </c>
      <c r="G709">
        <f t="shared" si="21"/>
        <v>-0.3667252797922339</v>
      </c>
    </row>
    <row r="710" spans="1:7" x14ac:dyDescent="0.25">
      <c r="A710">
        <v>1</v>
      </c>
      <c r="B710">
        <v>95</v>
      </c>
      <c r="C710">
        <v>15.49</v>
      </c>
      <c r="D710">
        <v>680</v>
      </c>
      <c r="E710">
        <v>1</v>
      </c>
      <c r="F710">
        <f t="shared" si="22"/>
        <v>0.82099999999999995</v>
      </c>
      <c r="G710">
        <f t="shared" ref="G710:G773" si="23">IF(E710=1,LN(F710),LN(1-F710))</f>
        <v>-0.1972321695297089</v>
      </c>
    </row>
    <row r="711" spans="1:7" x14ac:dyDescent="0.25">
      <c r="A711">
        <v>0</v>
      </c>
      <c r="B711">
        <v>48</v>
      </c>
      <c r="C711">
        <v>26.08</v>
      </c>
      <c r="D711">
        <v>695</v>
      </c>
      <c r="E711">
        <v>1</v>
      </c>
      <c r="F711">
        <f t="shared" si="22"/>
        <v>0.79</v>
      </c>
      <c r="G711">
        <f t="shared" si="23"/>
        <v>-0.23572233352106983</v>
      </c>
    </row>
    <row r="712" spans="1:7" x14ac:dyDescent="0.25">
      <c r="A712">
        <v>1</v>
      </c>
      <c r="B712">
        <v>50</v>
      </c>
      <c r="C712">
        <v>13.34</v>
      </c>
      <c r="D712">
        <v>690</v>
      </c>
      <c r="E712">
        <v>1</v>
      </c>
      <c r="F712">
        <f t="shared" si="22"/>
        <v>0.80600000000000005</v>
      </c>
      <c r="G712">
        <f t="shared" si="23"/>
        <v>-0.21567153647550871</v>
      </c>
    </row>
    <row r="713" spans="1:7" x14ac:dyDescent="0.25">
      <c r="A713">
        <v>1</v>
      </c>
      <c r="B713">
        <v>140</v>
      </c>
      <c r="C713">
        <v>7.6</v>
      </c>
      <c r="D713">
        <v>690</v>
      </c>
      <c r="E713">
        <v>1</v>
      </c>
      <c r="F713">
        <f t="shared" si="22"/>
        <v>0.878</v>
      </c>
      <c r="G713">
        <f t="shared" si="23"/>
        <v>-0.13010868534702039</v>
      </c>
    </row>
    <row r="714" spans="1:7" x14ac:dyDescent="0.25">
      <c r="A714">
        <v>1</v>
      </c>
      <c r="B714">
        <v>100</v>
      </c>
      <c r="C714">
        <v>19.18</v>
      </c>
      <c r="D714">
        <v>770</v>
      </c>
      <c r="E714">
        <v>1</v>
      </c>
      <c r="F714">
        <f t="shared" si="22"/>
        <v>0.92</v>
      </c>
      <c r="G714">
        <f t="shared" si="23"/>
        <v>-8.3381608939051013E-2</v>
      </c>
    </row>
    <row r="715" spans="1:7" x14ac:dyDescent="0.25">
      <c r="A715">
        <v>1</v>
      </c>
      <c r="B715">
        <v>75</v>
      </c>
      <c r="C715">
        <v>20.29</v>
      </c>
      <c r="D715">
        <v>695</v>
      </c>
      <c r="E715">
        <v>1</v>
      </c>
      <c r="F715">
        <f t="shared" si="22"/>
        <v>0.79</v>
      </c>
      <c r="G715">
        <f t="shared" si="23"/>
        <v>-0.23572233352106983</v>
      </c>
    </row>
    <row r="716" spans="1:7" x14ac:dyDescent="0.25">
      <c r="A716">
        <v>1</v>
      </c>
      <c r="B716">
        <v>40</v>
      </c>
      <c r="C716">
        <v>21.87</v>
      </c>
      <c r="D716">
        <v>665</v>
      </c>
      <c r="E716">
        <v>1</v>
      </c>
      <c r="F716">
        <f t="shared" si="22"/>
        <v>0.71699999999999997</v>
      </c>
      <c r="G716">
        <f t="shared" si="23"/>
        <v>-0.33267943838251673</v>
      </c>
    </row>
    <row r="717" spans="1:7" x14ac:dyDescent="0.25">
      <c r="A717">
        <v>1</v>
      </c>
      <c r="B717">
        <v>156</v>
      </c>
      <c r="C717">
        <v>23.57</v>
      </c>
      <c r="D717">
        <v>660</v>
      </c>
      <c r="E717">
        <v>1</v>
      </c>
      <c r="F717">
        <f t="shared" si="22"/>
        <v>0.71699999999999997</v>
      </c>
      <c r="G717">
        <f t="shared" si="23"/>
        <v>-0.33267943838251673</v>
      </c>
    </row>
    <row r="718" spans="1:7" x14ac:dyDescent="0.25">
      <c r="A718">
        <v>1</v>
      </c>
      <c r="B718">
        <v>42</v>
      </c>
      <c r="C718">
        <v>7.34</v>
      </c>
      <c r="D718">
        <v>795</v>
      </c>
      <c r="E718">
        <v>1</v>
      </c>
      <c r="F718">
        <f t="shared" si="22"/>
        <v>0.92</v>
      </c>
      <c r="G718">
        <f t="shared" si="23"/>
        <v>-8.3381608939051013E-2</v>
      </c>
    </row>
    <row r="719" spans="1:7" x14ac:dyDescent="0.25">
      <c r="A719">
        <v>0</v>
      </c>
      <c r="B719">
        <v>67</v>
      </c>
      <c r="C719">
        <v>19.989999999999998</v>
      </c>
      <c r="D719">
        <v>715</v>
      </c>
      <c r="E719">
        <v>1</v>
      </c>
      <c r="F719">
        <f t="shared" si="22"/>
        <v>0.79</v>
      </c>
      <c r="G719">
        <f t="shared" si="23"/>
        <v>-0.23572233352106983</v>
      </c>
    </row>
    <row r="720" spans="1:7" x14ac:dyDescent="0.25">
      <c r="A720">
        <v>0</v>
      </c>
      <c r="B720">
        <v>43</v>
      </c>
      <c r="C720">
        <v>10.52</v>
      </c>
      <c r="D720">
        <v>685</v>
      </c>
      <c r="E720">
        <v>1</v>
      </c>
      <c r="F720">
        <f t="shared" si="22"/>
        <v>0.80600000000000005</v>
      </c>
      <c r="G720">
        <f t="shared" si="23"/>
        <v>-0.21567153647550871</v>
      </c>
    </row>
    <row r="721" spans="1:7" x14ac:dyDescent="0.25">
      <c r="A721">
        <v>1</v>
      </c>
      <c r="B721">
        <v>53</v>
      </c>
      <c r="C721">
        <v>32.630000000000003</v>
      </c>
      <c r="D721">
        <v>690</v>
      </c>
      <c r="E721">
        <v>1</v>
      </c>
      <c r="F721">
        <f t="shared" si="22"/>
        <v>0.69299999999999995</v>
      </c>
      <c r="G721">
        <f t="shared" si="23"/>
        <v>-0.3667252797922339</v>
      </c>
    </row>
    <row r="722" spans="1:7" x14ac:dyDescent="0.25">
      <c r="A722">
        <v>1</v>
      </c>
      <c r="B722">
        <v>103</v>
      </c>
      <c r="C722">
        <v>14.26</v>
      </c>
      <c r="D722">
        <v>680</v>
      </c>
      <c r="E722">
        <v>1</v>
      </c>
      <c r="F722">
        <f t="shared" si="22"/>
        <v>0.82099999999999995</v>
      </c>
      <c r="G722">
        <f t="shared" si="23"/>
        <v>-0.1972321695297089</v>
      </c>
    </row>
    <row r="723" spans="1:7" x14ac:dyDescent="0.25">
      <c r="A723">
        <v>1</v>
      </c>
      <c r="B723">
        <v>80</v>
      </c>
      <c r="C723">
        <v>13.58</v>
      </c>
      <c r="D723">
        <v>665</v>
      </c>
      <c r="E723">
        <v>1</v>
      </c>
      <c r="F723">
        <f t="shared" si="22"/>
        <v>0.82099999999999995</v>
      </c>
      <c r="G723">
        <f t="shared" si="23"/>
        <v>-0.1972321695297089</v>
      </c>
    </row>
    <row r="724" spans="1:7" x14ac:dyDescent="0.25">
      <c r="A724">
        <v>1</v>
      </c>
      <c r="B724">
        <v>150</v>
      </c>
      <c r="C724">
        <v>14.53</v>
      </c>
      <c r="D724">
        <v>700</v>
      </c>
      <c r="E724">
        <v>1</v>
      </c>
      <c r="F724">
        <f t="shared" si="22"/>
        <v>0.82099999999999995</v>
      </c>
      <c r="G724">
        <f t="shared" si="23"/>
        <v>-0.1972321695297089</v>
      </c>
    </row>
    <row r="725" spans="1:7" x14ac:dyDescent="0.25">
      <c r="A725">
        <v>1</v>
      </c>
      <c r="B725">
        <v>84</v>
      </c>
      <c r="C725">
        <v>17.13</v>
      </c>
      <c r="D725">
        <v>675</v>
      </c>
      <c r="E725">
        <v>0</v>
      </c>
      <c r="F725">
        <f t="shared" si="22"/>
        <v>0.82099999999999995</v>
      </c>
      <c r="G725">
        <f t="shared" si="23"/>
        <v>-1.7203694731413819</v>
      </c>
    </row>
    <row r="726" spans="1:7" x14ac:dyDescent="0.25">
      <c r="A726">
        <v>1</v>
      </c>
      <c r="B726">
        <v>75</v>
      </c>
      <c r="C726">
        <v>18.18</v>
      </c>
      <c r="D726">
        <v>695</v>
      </c>
      <c r="E726">
        <v>1</v>
      </c>
      <c r="F726">
        <f t="shared" si="22"/>
        <v>0.82099999999999995</v>
      </c>
      <c r="G726">
        <f t="shared" si="23"/>
        <v>-0.1972321695297089</v>
      </c>
    </row>
    <row r="727" spans="1:7" x14ac:dyDescent="0.25">
      <c r="A727">
        <v>0</v>
      </c>
      <c r="B727">
        <v>100</v>
      </c>
      <c r="C727">
        <v>9.9</v>
      </c>
      <c r="D727">
        <v>660</v>
      </c>
      <c r="E727">
        <v>1</v>
      </c>
      <c r="F727">
        <f t="shared" si="22"/>
        <v>0.878</v>
      </c>
      <c r="G727">
        <f t="shared" si="23"/>
        <v>-0.13010868534702039</v>
      </c>
    </row>
    <row r="728" spans="1:7" x14ac:dyDescent="0.25">
      <c r="A728">
        <v>1</v>
      </c>
      <c r="B728">
        <v>59.859000000000002</v>
      </c>
      <c r="C728">
        <v>23.22</v>
      </c>
      <c r="D728">
        <v>670</v>
      </c>
      <c r="E728">
        <v>1</v>
      </c>
      <c r="F728">
        <f t="shared" si="22"/>
        <v>0.71699999999999997</v>
      </c>
      <c r="G728">
        <f t="shared" si="23"/>
        <v>-0.33267943838251673</v>
      </c>
    </row>
    <row r="729" spans="1:7" x14ac:dyDescent="0.25">
      <c r="A729">
        <v>0</v>
      </c>
      <c r="B729">
        <v>38</v>
      </c>
      <c r="C729">
        <v>13.83</v>
      </c>
      <c r="D729">
        <v>720</v>
      </c>
      <c r="E729">
        <v>1</v>
      </c>
      <c r="F729">
        <f t="shared" si="22"/>
        <v>0.80600000000000005</v>
      </c>
      <c r="G729">
        <f t="shared" si="23"/>
        <v>-0.21567153647550871</v>
      </c>
    </row>
    <row r="730" spans="1:7" x14ac:dyDescent="0.25">
      <c r="A730">
        <v>0</v>
      </c>
      <c r="B730">
        <v>80</v>
      </c>
      <c r="C730">
        <v>10.199999999999999</v>
      </c>
      <c r="D730">
        <v>795</v>
      </c>
      <c r="E730">
        <v>1</v>
      </c>
      <c r="F730">
        <f t="shared" si="22"/>
        <v>0.92</v>
      </c>
      <c r="G730">
        <f t="shared" si="23"/>
        <v>-8.3381608939051013E-2</v>
      </c>
    </row>
    <row r="731" spans="1:7" x14ac:dyDescent="0.25">
      <c r="A731">
        <v>1</v>
      </c>
      <c r="B731">
        <v>50</v>
      </c>
      <c r="C731">
        <v>15.89</v>
      </c>
      <c r="D731">
        <v>715</v>
      </c>
      <c r="E731">
        <v>0</v>
      </c>
      <c r="F731">
        <f t="shared" si="22"/>
        <v>0.80600000000000005</v>
      </c>
      <c r="G731">
        <f t="shared" si="23"/>
        <v>-1.6398971199188093</v>
      </c>
    </row>
    <row r="732" spans="1:7" x14ac:dyDescent="0.25">
      <c r="A732">
        <v>1</v>
      </c>
      <c r="B732">
        <v>63</v>
      </c>
      <c r="C732">
        <v>17.68</v>
      </c>
      <c r="D732">
        <v>745</v>
      </c>
      <c r="E732">
        <v>1</v>
      </c>
      <c r="F732">
        <f t="shared" si="22"/>
        <v>0.92</v>
      </c>
      <c r="G732">
        <f t="shared" si="23"/>
        <v>-8.3381608939051013E-2</v>
      </c>
    </row>
    <row r="733" spans="1:7" x14ac:dyDescent="0.25">
      <c r="A733">
        <v>1</v>
      </c>
      <c r="B733">
        <v>104</v>
      </c>
      <c r="C733">
        <v>14.56</v>
      </c>
      <c r="D733">
        <v>740</v>
      </c>
      <c r="E733">
        <v>1</v>
      </c>
      <c r="F733">
        <f t="shared" si="22"/>
        <v>0.92</v>
      </c>
      <c r="G733">
        <f t="shared" si="23"/>
        <v>-8.3381608939051013E-2</v>
      </c>
    </row>
    <row r="734" spans="1:7" x14ac:dyDescent="0.25">
      <c r="A734">
        <v>0</v>
      </c>
      <c r="B734">
        <v>156</v>
      </c>
      <c r="C734">
        <v>6.79</v>
      </c>
      <c r="D734">
        <v>660</v>
      </c>
      <c r="E734">
        <v>1</v>
      </c>
      <c r="F734">
        <f t="shared" si="22"/>
        <v>0.878</v>
      </c>
      <c r="G734">
        <f t="shared" si="23"/>
        <v>-0.13010868534702039</v>
      </c>
    </row>
    <row r="735" spans="1:7" x14ac:dyDescent="0.25">
      <c r="A735">
        <v>0</v>
      </c>
      <c r="B735">
        <v>55</v>
      </c>
      <c r="C735">
        <v>24.92</v>
      </c>
      <c r="D735">
        <v>700</v>
      </c>
      <c r="E735">
        <v>1</v>
      </c>
      <c r="F735">
        <f t="shared" si="22"/>
        <v>0.79</v>
      </c>
      <c r="G735">
        <f t="shared" si="23"/>
        <v>-0.23572233352106983</v>
      </c>
    </row>
    <row r="736" spans="1:7" x14ac:dyDescent="0.25">
      <c r="A736">
        <v>0</v>
      </c>
      <c r="B736">
        <v>61</v>
      </c>
      <c r="C736">
        <v>3.58</v>
      </c>
      <c r="D736">
        <v>665</v>
      </c>
      <c r="E736">
        <v>1</v>
      </c>
      <c r="F736">
        <f t="shared" si="22"/>
        <v>0.878</v>
      </c>
      <c r="G736">
        <f t="shared" si="23"/>
        <v>-0.13010868534702039</v>
      </c>
    </row>
    <row r="737" spans="1:7" x14ac:dyDescent="0.25">
      <c r="A737">
        <v>1</v>
      </c>
      <c r="B737">
        <v>75</v>
      </c>
      <c r="C737">
        <v>9.3800000000000008</v>
      </c>
      <c r="D737">
        <v>760</v>
      </c>
      <c r="E737">
        <v>1</v>
      </c>
      <c r="F737">
        <f t="shared" si="22"/>
        <v>0.92</v>
      </c>
      <c r="G737">
        <f t="shared" si="23"/>
        <v>-8.3381608939051013E-2</v>
      </c>
    </row>
    <row r="738" spans="1:7" x14ac:dyDescent="0.25">
      <c r="A738">
        <v>0</v>
      </c>
      <c r="B738">
        <v>35</v>
      </c>
      <c r="C738">
        <v>33.020000000000003</v>
      </c>
      <c r="D738">
        <v>670</v>
      </c>
      <c r="E738">
        <v>0</v>
      </c>
      <c r="F738">
        <f t="shared" si="22"/>
        <v>0.54600000000000004</v>
      </c>
      <c r="G738">
        <f t="shared" si="23"/>
        <v>-0.78965808094078915</v>
      </c>
    </row>
    <row r="739" spans="1:7" x14ac:dyDescent="0.25">
      <c r="A739">
        <v>1</v>
      </c>
      <c r="B739">
        <v>72.8</v>
      </c>
      <c r="C739">
        <v>20.74</v>
      </c>
      <c r="D739">
        <v>705</v>
      </c>
      <c r="E739">
        <v>1</v>
      </c>
      <c r="F739">
        <f t="shared" si="22"/>
        <v>0.79</v>
      </c>
      <c r="G739">
        <f t="shared" si="23"/>
        <v>-0.23572233352106983</v>
      </c>
    </row>
    <row r="740" spans="1:7" x14ac:dyDescent="0.25">
      <c r="A740">
        <v>1</v>
      </c>
      <c r="B740">
        <v>200</v>
      </c>
      <c r="C740">
        <v>7.58</v>
      </c>
      <c r="D740">
        <v>725</v>
      </c>
      <c r="E740">
        <v>1</v>
      </c>
      <c r="F740">
        <f t="shared" si="22"/>
        <v>0.92</v>
      </c>
      <c r="G740">
        <f t="shared" si="23"/>
        <v>-8.3381608939051013E-2</v>
      </c>
    </row>
    <row r="741" spans="1:7" x14ac:dyDescent="0.25">
      <c r="A741">
        <v>0</v>
      </c>
      <c r="B741">
        <v>51.506</v>
      </c>
      <c r="C741">
        <v>20.67</v>
      </c>
      <c r="D741">
        <v>680</v>
      </c>
      <c r="E741">
        <v>1</v>
      </c>
      <c r="F741">
        <f t="shared" si="22"/>
        <v>0.66100000000000003</v>
      </c>
      <c r="G741">
        <f t="shared" si="23"/>
        <v>-0.41400143913045073</v>
      </c>
    </row>
    <row r="742" spans="1:7" x14ac:dyDescent="0.25">
      <c r="A742">
        <v>1</v>
      </c>
      <c r="B742">
        <v>104.7</v>
      </c>
      <c r="C742">
        <v>22.5</v>
      </c>
      <c r="D742">
        <v>730</v>
      </c>
      <c r="E742">
        <v>1</v>
      </c>
      <c r="F742">
        <f t="shared" si="22"/>
        <v>0.85499999999999998</v>
      </c>
      <c r="G742">
        <f t="shared" si="23"/>
        <v>-0.15665381004537685</v>
      </c>
    </row>
    <row r="743" spans="1:7" x14ac:dyDescent="0.25">
      <c r="A743">
        <v>1</v>
      </c>
      <c r="B743">
        <v>78</v>
      </c>
      <c r="C743">
        <v>25.18</v>
      </c>
      <c r="D743">
        <v>705</v>
      </c>
      <c r="E743">
        <v>1</v>
      </c>
      <c r="F743">
        <f t="shared" si="22"/>
        <v>0.79</v>
      </c>
      <c r="G743">
        <f t="shared" si="23"/>
        <v>-0.23572233352106983</v>
      </c>
    </row>
    <row r="744" spans="1:7" x14ac:dyDescent="0.25">
      <c r="A744">
        <v>0</v>
      </c>
      <c r="B744">
        <v>50</v>
      </c>
      <c r="C744">
        <v>22.2</v>
      </c>
      <c r="D744">
        <v>720</v>
      </c>
      <c r="E744">
        <v>1</v>
      </c>
      <c r="F744">
        <f t="shared" si="22"/>
        <v>0.79</v>
      </c>
      <c r="G744">
        <f t="shared" si="23"/>
        <v>-0.23572233352106983</v>
      </c>
    </row>
    <row r="745" spans="1:7" x14ac:dyDescent="0.25">
      <c r="A745">
        <v>1</v>
      </c>
      <c r="B745">
        <v>70</v>
      </c>
      <c r="C745">
        <v>8.73</v>
      </c>
      <c r="D745">
        <v>765</v>
      </c>
      <c r="E745">
        <v>0</v>
      </c>
      <c r="F745">
        <f t="shared" si="22"/>
        <v>0.92</v>
      </c>
      <c r="G745">
        <f t="shared" si="23"/>
        <v>-2.5257286443082561</v>
      </c>
    </row>
    <row r="746" spans="1:7" x14ac:dyDescent="0.25">
      <c r="A746">
        <v>1</v>
      </c>
      <c r="B746">
        <v>63</v>
      </c>
      <c r="C746">
        <v>39.72</v>
      </c>
      <c r="D746">
        <v>705</v>
      </c>
      <c r="E746">
        <v>0</v>
      </c>
      <c r="F746">
        <f t="shared" si="22"/>
        <v>0.69299999999999995</v>
      </c>
      <c r="G746">
        <f t="shared" si="23"/>
        <v>-1.1809075313949398</v>
      </c>
    </row>
    <row r="747" spans="1:7" x14ac:dyDescent="0.25">
      <c r="A747">
        <v>1</v>
      </c>
      <c r="B747">
        <v>72</v>
      </c>
      <c r="C747">
        <v>10.220000000000001</v>
      </c>
      <c r="D747">
        <v>685</v>
      </c>
      <c r="E747">
        <v>0</v>
      </c>
      <c r="F747">
        <f t="shared" si="22"/>
        <v>0.82099999999999995</v>
      </c>
      <c r="G747">
        <f t="shared" si="23"/>
        <v>-1.7203694731413819</v>
      </c>
    </row>
    <row r="748" spans="1:7" x14ac:dyDescent="0.25">
      <c r="A748">
        <v>0</v>
      </c>
      <c r="B748">
        <v>50</v>
      </c>
      <c r="C748">
        <v>15.87</v>
      </c>
      <c r="D748">
        <v>670</v>
      </c>
      <c r="E748">
        <v>1</v>
      </c>
      <c r="F748">
        <f t="shared" si="22"/>
        <v>0.80600000000000005</v>
      </c>
      <c r="G748">
        <f t="shared" si="23"/>
        <v>-0.21567153647550871</v>
      </c>
    </row>
    <row r="749" spans="1:7" x14ac:dyDescent="0.25">
      <c r="A749">
        <v>1</v>
      </c>
      <c r="B749">
        <v>40</v>
      </c>
      <c r="C749">
        <v>23.55</v>
      </c>
      <c r="D749">
        <v>740</v>
      </c>
      <c r="E749">
        <v>0</v>
      </c>
      <c r="F749">
        <f t="shared" si="22"/>
        <v>0.85499999999999998</v>
      </c>
      <c r="G749">
        <f t="shared" si="23"/>
        <v>-1.9310215365615626</v>
      </c>
    </row>
    <row r="750" spans="1:7" x14ac:dyDescent="0.25">
      <c r="A750">
        <v>0</v>
      </c>
      <c r="B750">
        <v>46</v>
      </c>
      <c r="C750">
        <v>20.09</v>
      </c>
      <c r="D750">
        <v>705</v>
      </c>
      <c r="E750">
        <v>1</v>
      </c>
      <c r="F750">
        <f t="shared" si="22"/>
        <v>0.79</v>
      </c>
      <c r="G750">
        <f t="shared" si="23"/>
        <v>-0.23572233352106983</v>
      </c>
    </row>
    <row r="751" spans="1:7" x14ac:dyDescent="0.25">
      <c r="A751">
        <v>0</v>
      </c>
      <c r="B751">
        <v>120</v>
      </c>
      <c r="C751">
        <v>23.61</v>
      </c>
      <c r="D751">
        <v>685</v>
      </c>
      <c r="E751">
        <v>1</v>
      </c>
      <c r="F751">
        <f t="shared" si="22"/>
        <v>0.66100000000000003</v>
      </c>
      <c r="G751">
        <f t="shared" si="23"/>
        <v>-0.41400143913045073</v>
      </c>
    </row>
    <row r="752" spans="1:7" x14ac:dyDescent="0.25">
      <c r="A752">
        <v>1</v>
      </c>
      <c r="B752">
        <v>90</v>
      </c>
      <c r="C752">
        <v>31.28</v>
      </c>
      <c r="D752">
        <v>685</v>
      </c>
      <c r="E752">
        <v>1</v>
      </c>
      <c r="F752">
        <f t="shared" si="22"/>
        <v>0.71699999999999997</v>
      </c>
      <c r="G752">
        <f t="shared" si="23"/>
        <v>-0.33267943838251673</v>
      </c>
    </row>
    <row r="753" spans="1:7" x14ac:dyDescent="0.25">
      <c r="A753">
        <v>1</v>
      </c>
      <c r="B753">
        <v>273</v>
      </c>
      <c r="C753">
        <v>4.05</v>
      </c>
      <c r="D753">
        <v>680</v>
      </c>
      <c r="E753">
        <v>1</v>
      </c>
      <c r="F753">
        <f t="shared" si="22"/>
        <v>0.878</v>
      </c>
      <c r="G753">
        <f t="shared" si="23"/>
        <v>-0.13010868534702039</v>
      </c>
    </row>
    <row r="754" spans="1:7" x14ac:dyDescent="0.25">
      <c r="A754">
        <v>0</v>
      </c>
      <c r="B754">
        <v>50</v>
      </c>
      <c r="C754">
        <v>8.02</v>
      </c>
      <c r="D754">
        <v>670</v>
      </c>
      <c r="E754">
        <v>1</v>
      </c>
      <c r="F754">
        <f t="shared" si="22"/>
        <v>0.80600000000000005</v>
      </c>
      <c r="G754">
        <f t="shared" si="23"/>
        <v>-0.21567153647550871</v>
      </c>
    </row>
    <row r="755" spans="1:7" x14ac:dyDescent="0.25">
      <c r="A755">
        <v>1</v>
      </c>
      <c r="B755">
        <v>60.012</v>
      </c>
      <c r="C755">
        <v>32.33</v>
      </c>
      <c r="D755">
        <v>700</v>
      </c>
      <c r="E755">
        <v>1</v>
      </c>
      <c r="F755">
        <f t="shared" si="22"/>
        <v>0.69299999999999995</v>
      </c>
      <c r="G755">
        <f t="shared" si="23"/>
        <v>-0.3667252797922339</v>
      </c>
    </row>
    <row r="756" spans="1:7" x14ac:dyDescent="0.25">
      <c r="A756">
        <v>1</v>
      </c>
      <c r="B756">
        <v>87</v>
      </c>
      <c r="C756">
        <v>6.55</v>
      </c>
      <c r="D756">
        <v>750</v>
      </c>
      <c r="E756">
        <v>1</v>
      </c>
      <c r="F756">
        <f t="shared" si="22"/>
        <v>0.92</v>
      </c>
      <c r="G756">
        <f t="shared" si="23"/>
        <v>-8.3381608939051013E-2</v>
      </c>
    </row>
    <row r="757" spans="1:7" x14ac:dyDescent="0.25">
      <c r="A757">
        <v>0</v>
      </c>
      <c r="B757">
        <v>54</v>
      </c>
      <c r="C757">
        <v>17.239999999999998</v>
      </c>
      <c r="D757">
        <v>740</v>
      </c>
      <c r="E757">
        <v>1</v>
      </c>
      <c r="F757">
        <f t="shared" si="22"/>
        <v>0.92</v>
      </c>
      <c r="G757">
        <f t="shared" si="23"/>
        <v>-8.3381608939051013E-2</v>
      </c>
    </row>
    <row r="758" spans="1:7" x14ac:dyDescent="0.25">
      <c r="A758">
        <v>1</v>
      </c>
      <c r="B758">
        <v>86</v>
      </c>
      <c r="C758">
        <v>13.12</v>
      </c>
      <c r="D758">
        <v>720</v>
      </c>
      <c r="E758">
        <v>1</v>
      </c>
      <c r="F758">
        <f t="shared" si="22"/>
        <v>0.82099999999999995</v>
      </c>
      <c r="G758">
        <f t="shared" si="23"/>
        <v>-0.1972321695297089</v>
      </c>
    </row>
    <row r="759" spans="1:7" x14ac:dyDescent="0.25">
      <c r="A759">
        <v>0</v>
      </c>
      <c r="B759">
        <v>69.8</v>
      </c>
      <c r="C759">
        <v>29.38</v>
      </c>
      <c r="D759">
        <v>685</v>
      </c>
      <c r="E759">
        <v>0</v>
      </c>
      <c r="F759">
        <f t="shared" si="22"/>
        <v>0.66100000000000003</v>
      </c>
      <c r="G759">
        <f t="shared" si="23"/>
        <v>-1.0817551716016869</v>
      </c>
    </row>
    <row r="760" spans="1:7" x14ac:dyDescent="0.25">
      <c r="A760">
        <v>1</v>
      </c>
      <c r="B760">
        <v>60</v>
      </c>
      <c r="C760">
        <v>28.42</v>
      </c>
      <c r="D760">
        <v>785</v>
      </c>
      <c r="E760">
        <v>1</v>
      </c>
      <c r="F760">
        <f t="shared" si="22"/>
        <v>0.85499999999999998</v>
      </c>
      <c r="G760">
        <f t="shared" si="23"/>
        <v>-0.15665381004537685</v>
      </c>
    </row>
    <row r="761" spans="1:7" x14ac:dyDescent="0.25">
      <c r="A761">
        <v>1</v>
      </c>
      <c r="B761">
        <v>95.65</v>
      </c>
      <c r="C761">
        <v>4.53</v>
      </c>
      <c r="D761">
        <v>700</v>
      </c>
      <c r="E761">
        <v>1</v>
      </c>
      <c r="F761">
        <f t="shared" si="22"/>
        <v>0.878</v>
      </c>
      <c r="G761">
        <f t="shared" si="23"/>
        <v>-0.13010868534702039</v>
      </c>
    </row>
    <row r="762" spans="1:7" x14ac:dyDescent="0.25">
      <c r="A762">
        <v>1</v>
      </c>
      <c r="B762">
        <v>46.643999999999998</v>
      </c>
      <c r="C762">
        <v>12.79</v>
      </c>
      <c r="D762">
        <v>680</v>
      </c>
      <c r="E762">
        <v>1</v>
      </c>
      <c r="F762">
        <f t="shared" si="22"/>
        <v>0.80600000000000005</v>
      </c>
      <c r="G762">
        <f t="shared" si="23"/>
        <v>-0.21567153647550871</v>
      </c>
    </row>
    <row r="763" spans="1:7" x14ac:dyDescent="0.25">
      <c r="A763">
        <v>1</v>
      </c>
      <c r="B763">
        <v>150</v>
      </c>
      <c r="C763">
        <v>20.76</v>
      </c>
      <c r="D763">
        <v>690</v>
      </c>
      <c r="E763">
        <v>1</v>
      </c>
      <c r="F763">
        <f t="shared" si="22"/>
        <v>0.79</v>
      </c>
      <c r="G763">
        <f t="shared" si="23"/>
        <v>-0.23572233352106983</v>
      </c>
    </row>
    <row r="764" spans="1:7" x14ac:dyDescent="0.25">
      <c r="A764">
        <v>1</v>
      </c>
      <c r="B764">
        <v>65</v>
      </c>
      <c r="C764">
        <v>30.26</v>
      </c>
      <c r="D764">
        <v>740</v>
      </c>
      <c r="E764">
        <v>1</v>
      </c>
      <c r="F764">
        <f t="shared" si="22"/>
        <v>0.85499999999999998</v>
      </c>
      <c r="G764">
        <f t="shared" si="23"/>
        <v>-0.15665381004537685</v>
      </c>
    </row>
    <row r="765" spans="1:7" x14ac:dyDescent="0.25">
      <c r="A765">
        <v>0</v>
      </c>
      <c r="B765">
        <v>78</v>
      </c>
      <c r="C765">
        <v>10.14</v>
      </c>
      <c r="D765">
        <v>660</v>
      </c>
      <c r="E765">
        <v>1</v>
      </c>
      <c r="F765">
        <f t="shared" si="22"/>
        <v>0.82099999999999995</v>
      </c>
      <c r="G765">
        <f t="shared" si="23"/>
        <v>-0.1972321695297089</v>
      </c>
    </row>
    <row r="766" spans="1:7" x14ac:dyDescent="0.25">
      <c r="A766">
        <v>1</v>
      </c>
      <c r="B766">
        <v>61</v>
      </c>
      <c r="C766">
        <v>22.58</v>
      </c>
      <c r="D766">
        <v>750</v>
      </c>
      <c r="E766">
        <v>0</v>
      </c>
      <c r="F766">
        <f t="shared" si="22"/>
        <v>0.85499999999999998</v>
      </c>
      <c r="G766">
        <f t="shared" si="23"/>
        <v>-1.9310215365615626</v>
      </c>
    </row>
    <row r="767" spans="1:7" x14ac:dyDescent="0.25">
      <c r="A767">
        <v>1</v>
      </c>
      <c r="B767">
        <v>71.75</v>
      </c>
      <c r="C767">
        <v>20.25</v>
      </c>
      <c r="D767">
        <v>665</v>
      </c>
      <c r="E767">
        <v>0</v>
      </c>
      <c r="F767">
        <f t="shared" si="22"/>
        <v>0.71699999999999997</v>
      </c>
      <c r="G767">
        <f t="shared" si="23"/>
        <v>-1.2623083813388993</v>
      </c>
    </row>
    <row r="768" spans="1:7" x14ac:dyDescent="0.25">
      <c r="A768">
        <v>0</v>
      </c>
      <c r="B768">
        <v>185</v>
      </c>
      <c r="C768">
        <v>9.3000000000000007</v>
      </c>
      <c r="D768">
        <v>690</v>
      </c>
      <c r="E768">
        <v>1</v>
      </c>
      <c r="F768">
        <f t="shared" si="22"/>
        <v>0.878</v>
      </c>
      <c r="G768">
        <f t="shared" si="23"/>
        <v>-0.13010868534702039</v>
      </c>
    </row>
    <row r="769" spans="1:7" x14ac:dyDescent="0.25">
      <c r="A769">
        <v>0</v>
      </c>
      <c r="B769">
        <v>40</v>
      </c>
      <c r="C769">
        <v>18.149999999999999</v>
      </c>
      <c r="D769">
        <v>660</v>
      </c>
      <c r="E769">
        <v>1</v>
      </c>
      <c r="F769">
        <f t="shared" si="22"/>
        <v>0.72899999999999998</v>
      </c>
      <c r="G769">
        <f t="shared" si="23"/>
        <v>-0.31608154697347896</v>
      </c>
    </row>
    <row r="770" spans="1:7" x14ac:dyDescent="0.25">
      <c r="A770">
        <v>0</v>
      </c>
      <c r="B770">
        <v>29</v>
      </c>
      <c r="C770">
        <v>28.1</v>
      </c>
      <c r="D770">
        <v>675</v>
      </c>
      <c r="E770">
        <v>0</v>
      </c>
      <c r="F770">
        <f t="shared" si="22"/>
        <v>0.66100000000000003</v>
      </c>
      <c r="G770">
        <f t="shared" si="23"/>
        <v>-1.0817551716016869</v>
      </c>
    </row>
    <row r="771" spans="1:7" x14ac:dyDescent="0.25">
      <c r="A771">
        <v>0</v>
      </c>
      <c r="B771">
        <v>95</v>
      </c>
      <c r="C771">
        <v>19.190000000000001</v>
      </c>
      <c r="D771">
        <v>660</v>
      </c>
      <c r="E771">
        <v>1</v>
      </c>
      <c r="F771">
        <f t="shared" si="22"/>
        <v>0.82099999999999995</v>
      </c>
      <c r="G771">
        <f t="shared" si="23"/>
        <v>-0.1972321695297089</v>
      </c>
    </row>
    <row r="772" spans="1:7" x14ac:dyDescent="0.25">
      <c r="A772">
        <v>0</v>
      </c>
      <c r="B772">
        <v>92</v>
      </c>
      <c r="C772">
        <v>11.71</v>
      </c>
      <c r="D772">
        <v>695</v>
      </c>
      <c r="E772">
        <v>1</v>
      </c>
      <c r="F772">
        <f t="shared" si="22"/>
        <v>0.82099999999999995</v>
      </c>
      <c r="G772">
        <f t="shared" si="23"/>
        <v>-0.1972321695297089</v>
      </c>
    </row>
    <row r="773" spans="1:7" x14ac:dyDescent="0.25">
      <c r="A773">
        <v>0</v>
      </c>
      <c r="B773">
        <v>39.5</v>
      </c>
      <c r="C773">
        <v>18.27</v>
      </c>
      <c r="D773">
        <v>665</v>
      </c>
      <c r="E773">
        <v>1</v>
      </c>
      <c r="F773">
        <f t="shared" ref="F773:F836" si="24">IF(C773&lt;=19.85,IF(D773&lt;=722.5,IF(B773&lt;=60.41,IF(D773&lt;=667.5,0.729,0.806),IF(C773&lt;=9.905,0.878,0.821)),0.92),IF(D773&lt;=687.5,IF(C773&lt;=31.375,IF(A773&lt;=0.5,0.661,0.717),0.546),IF(D773&lt;=727.5,IF(C773&lt;=29.88,0.79,0.693),0.855)))</f>
        <v>0.72899999999999998</v>
      </c>
      <c r="G773">
        <f t="shared" si="23"/>
        <v>-0.31608154697347896</v>
      </c>
    </row>
    <row r="774" spans="1:7" x14ac:dyDescent="0.25">
      <c r="A774">
        <v>1</v>
      </c>
      <c r="B774">
        <v>23.305439999999997</v>
      </c>
      <c r="C774">
        <v>17.350000000000001</v>
      </c>
      <c r="D774">
        <v>685</v>
      </c>
      <c r="E774">
        <v>1</v>
      </c>
      <c r="F774">
        <f t="shared" si="24"/>
        <v>0.80600000000000005</v>
      </c>
      <c r="G774">
        <f t="shared" ref="G774:G837" si="25">IF(E774=1,LN(F774),LN(1-F774))</f>
        <v>-0.21567153647550871</v>
      </c>
    </row>
    <row r="775" spans="1:7" x14ac:dyDescent="0.25">
      <c r="A775">
        <v>1</v>
      </c>
      <c r="B775">
        <v>95</v>
      </c>
      <c r="C775">
        <v>3.63</v>
      </c>
      <c r="D775">
        <v>730</v>
      </c>
      <c r="E775">
        <v>1</v>
      </c>
      <c r="F775">
        <f t="shared" si="24"/>
        <v>0.92</v>
      </c>
      <c r="G775">
        <f t="shared" si="25"/>
        <v>-8.3381608939051013E-2</v>
      </c>
    </row>
    <row r="776" spans="1:7" x14ac:dyDescent="0.25">
      <c r="A776">
        <v>1</v>
      </c>
      <c r="B776">
        <v>60</v>
      </c>
      <c r="C776">
        <v>17.78</v>
      </c>
      <c r="D776">
        <v>710</v>
      </c>
      <c r="E776">
        <v>1</v>
      </c>
      <c r="F776">
        <f t="shared" si="24"/>
        <v>0.80600000000000005</v>
      </c>
      <c r="G776">
        <f t="shared" si="25"/>
        <v>-0.21567153647550871</v>
      </c>
    </row>
    <row r="777" spans="1:7" x14ac:dyDescent="0.25">
      <c r="A777">
        <v>0</v>
      </c>
      <c r="B777">
        <v>24.96</v>
      </c>
      <c r="C777">
        <v>21.39</v>
      </c>
      <c r="D777">
        <v>685</v>
      </c>
      <c r="E777">
        <v>1</v>
      </c>
      <c r="F777">
        <f t="shared" si="24"/>
        <v>0.66100000000000003</v>
      </c>
      <c r="G777">
        <f t="shared" si="25"/>
        <v>-0.41400143913045073</v>
      </c>
    </row>
    <row r="778" spans="1:7" x14ac:dyDescent="0.25">
      <c r="A778">
        <v>1</v>
      </c>
      <c r="B778">
        <v>50</v>
      </c>
      <c r="C778">
        <v>3.53</v>
      </c>
      <c r="D778">
        <v>680</v>
      </c>
      <c r="E778">
        <v>1</v>
      </c>
      <c r="F778">
        <f t="shared" si="24"/>
        <v>0.80600000000000005</v>
      </c>
      <c r="G778">
        <f t="shared" si="25"/>
        <v>-0.21567153647550871</v>
      </c>
    </row>
    <row r="779" spans="1:7" x14ac:dyDescent="0.25">
      <c r="A779">
        <v>1</v>
      </c>
      <c r="B779">
        <v>35</v>
      </c>
      <c r="C779">
        <v>21.5</v>
      </c>
      <c r="D779">
        <v>660</v>
      </c>
      <c r="E779">
        <v>1</v>
      </c>
      <c r="F779">
        <f t="shared" si="24"/>
        <v>0.71699999999999997</v>
      </c>
      <c r="G779">
        <f t="shared" si="25"/>
        <v>-0.33267943838251673</v>
      </c>
    </row>
    <row r="780" spans="1:7" x14ac:dyDescent="0.25">
      <c r="A780">
        <v>1</v>
      </c>
      <c r="B780">
        <v>40.250999999999998</v>
      </c>
      <c r="C780">
        <v>10.67</v>
      </c>
      <c r="D780">
        <v>695</v>
      </c>
      <c r="E780">
        <v>1</v>
      </c>
      <c r="F780">
        <f t="shared" si="24"/>
        <v>0.80600000000000005</v>
      </c>
      <c r="G780">
        <f t="shared" si="25"/>
        <v>-0.21567153647550871</v>
      </c>
    </row>
    <row r="781" spans="1:7" x14ac:dyDescent="0.25">
      <c r="A781">
        <v>1</v>
      </c>
      <c r="B781">
        <v>89</v>
      </c>
      <c r="C781">
        <v>25.34</v>
      </c>
      <c r="D781">
        <v>690</v>
      </c>
      <c r="E781">
        <v>1</v>
      </c>
      <c r="F781">
        <f t="shared" si="24"/>
        <v>0.79</v>
      </c>
      <c r="G781">
        <f t="shared" si="25"/>
        <v>-0.23572233352106983</v>
      </c>
    </row>
    <row r="782" spans="1:7" x14ac:dyDescent="0.25">
      <c r="A782">
        <v>1</v>
      </c>
      <c r="B782">
        <v>90</v>
      </c>
      <c r="C782">
        <v>9.01</v>
      </c>
      <c r="D782">
        <v>705</v>
      </c>
      <c r="E782">
        <v>1</v>
      </c>
      <c r="F782">
        <f t="shared" si="24"/>
        <v>0.878</v>
      </c>
      <c r="G782">
        <f t="shared" si="25"/>
        <v>-0.13010868534702039</v>
      </c>
    </row>
    <row r="783" spans="1:7" x14ac:dyDescent="0.25">
      <c r="A783">
        <v>1</v>
      </c>
      <c r="B783">
        <v>217</v>
      </c>
      <c r="C783">
        <v>8.35</v>
      </c>
      <c r="D783">
        <v>705</v>
      </c>
      <c r="E783">
        <v>1</v>
      </c>
      <c r="F783">
        <f t="shared" si="24"/>
        <v>0.878</v>
      </c>
      <c r="G783">
        <f t="shared" si="25"/>
        <v>-0.13010868534702039</v>
      </c>
    </row>
    <row r="784" spans="1:7" x14ac:dyDescent="0.25">
      <c r="A784">
        <v>1</v>
      </c>
      <c r="B784">
        <v>84</v>
      </c>
      <c r="C784">
        <v>7.71</v>
      </c>
      <c r="D784">
        <v>670</v>
      </c>
      <c r="E784">
        <v>1</v>
      </c>
      <c r="F784">
        <f t="shared" si="24"/>
        <v>0.878</v>
      </c>
      <c r="G784">
        <f t="shared" si="25"/>
        <v>-0.13010868534702039</v>
      </c>
    </row>
    <row r="785" spans="1:7" x14ac:dyDescent="0.25">
      <c r="A785">
        <v>0</v>
      </c>
      <c r="B785">
        <v>45</v>
      </c>
      <c r="C785">
        <v>20.45</v>
      </c>
      <c r="D785">
        <v>720</v>
      </c>
      <c r="E785">
        <v>1</v>
      </c>
      <c r="F785">
        <f t="shared" si="24"/>
        <v>0.79</v>
      </c>
      <c r="G785">
        <f t="shared" si="25"/>
        <v>-0.23572233352106983</v>
      </c>
    </row>
    <row r="786" spans="1:7" x14ac:dyDescent="0.25">
      <c r="A786">
        <v>1</v>
      </c>
      <c r="B786">
        <v>70</v>
      </c>
      <c r="C786">
        <v>18.86</v>
      </c>
      <c r="D786">
        <v>695</v>
      </c>
      <c r="E786">
        <v>1</v>
      </c>
      <c r="F786">
        <f t="shared" si="24"/>
        <v>0.82099999999999995</v>
      </c>
      <c r="G786">
        <f t="shared" si="25"/>
        <v>-0.1972321695297089</v>
      </c>
    </row>
    <row r="787" spans="1:7" x14ac:dyDescent="0.25">
      <c r="A787">
        <v>0</v>
      </c>
      <c r="B787">
        <v>82</v>
      </c>
      <c r="C787">
        <v>12.31</v>
      </c>
      <c r="D787">
        <v>670</v>
      </c>
      <c r="E787">
        <v>1</v>
      </c>
      <c r="F787">
        <f t="shared" si="24"/>
        <v>0.82099999999999995</v>
      </c>
      <c r="G787">
        <f t="shared" si="25"/>
        <v>-0.1972321695297089</v>
      </c>
    </row>
    <row r="788" spans="1:7" x14ac:dyDescent="0.25">
      <c r="A788">
        <v>0</v>
      </c>
      <c r="B788">
        <v>64</v>
      </c>
      <c r="C788">
        <v>18.34</v>
      </c>
      <c r="D788">
        <v>665</v>
      </c>
      <c r="E788">
        <v>0</v>
      </c>
      <c r="F788">
        <f t="shared" si="24"/>
        <v>0.82099999999999995</v>
      </c>
      <c r="G788">
        <f t="shared" si="25"/>
        <v>-1.7203694731413819</v>
      </c>
    </row>
    <row r="789" spans="1:7" x14ac:dyDescent="0.25">
      <c r="A789">
        <v>0</v>
      </c>
      <c r="B789">
        <v>75</v>
      </c>
      <c r="C789">
        <v>16.14</v>
      </c>
      <c r="D789">
        <v>660</v>
      </c>
      <c r="E789">
        <v>1</v>
      </c>
      <c r="F789">
        <f t="shared" si="24"/>
        <v>0.82099999999999995</v>
      </c>
      <c r="G789">
        <f t="shared" si="25"/>
        <v>-0.1972321695297089</v>
      </c>
    </row>
    <row r="790" spans="1:7" x14ac:dyDescent="0.25">
      <c r="A790">
        <v>0</v>
      </c>
      <c r="B790">
        <v>60</v>
      </c>
      <c r="C790">
        <v>24.72</v>
      </c>
      <c r="D790">
        <v>660</v>
      </c>
      <c r="E790">
        <v>1</v>
      </c>
      <c r="F790">
        <f t="shared" si="24"/>
        <v>0.66100000000000003</v>
      </c>
      <c r="G790">
        <f t="shared" si="25"/>
        <v>-0.41400143913045073</v>
      </c>
    </row>
    <row r="791" spans="1:7" x14ac:dyDescent="0.25">
      <c r="A791">
        <v>1</v>
      </c>
      <c r="B791">
        <v>85</v>
      </c>
      <c r="C791">
        <v>19.98</v>
      </c>
      <c r="D791">
        <v>690</v>
      </c>
      <c r="E791">
        <v>0</v>
      </c>
      <c r="F791">
        <f t="shared" si="24"/>
        <v>0.79</v>
      </c>
      <c r="G791">
        <f t="shared" si="25"/>
        <v>-1.5606477482646686</v>
      </c>
    </row>
    <row r="792" spans="1:7" x14ac:dyDescent="0.25">
      <c r="A792">
        <v>1</v>
      </c>
      <c r="B792">
        <v>85</v>
      </c>
      <c r="C792">
        <v>15.88</v>
      </c>
      <c r="D792">
        <v>730</v>
      </c>
      <c r="E792">
        <v>1</v>
      </c>
      <c r="F792">
        <f t="shared" si="24"/>
        <v>0.92</v>
      </c>
      <c r="G792">
        <f t="shared" si="25"/>
        <v>-8.3381608939051013E-2</v>
      </c>
    </row>
    <row r="793" spans="1:7" x14ac:dyDescent="0.25">
      <c r="A793">
        <v>0</v>
      </c>
      <c r="B793">
        <v>76</v>
      </c>
      <c r="C793">
        <v>16.45</v>
      </c>
      <c r="D793">
        <v>710</v>
      </c>
      <c r="E793">
        <v>1</v>
      </c>
      <c r="F793">
        <f t="shared" si="24"/>
        <v>0.82099999999999995</v>
      </c>
      <c r="G793">
        <f t="shared" si="25"/>
        <v>-0.1972321695297089</v>
      </c>
    </row>
    <row r="794" spans="1:7" x14ac:dyDescent="0.25">
      <c r="A794">
        <v>1</v>
      </c>
      <c r="B794">
        <v>57.5</v>
      </c>
      <c r="C794">
        <v>29.1</v>
      </c>
      <c r="D794">
        <v>705</v>
      </c>
      <c r="E794">
        <v>1</v>
      </c>
      <c r="F794">
        <f t="shared" si="24"/>
        <v>0.79</v>
      </c>
      <c r="G794">
        <f t="shared" si="25"/>
        <v>-0.23572233352106983</v>
      </c>
    </row>
    <row r="795" spans="1:7" x14ac:dyDescent="0.25">
      <c r="A795">
        <v>0</v>
      </c>
      <c r="B795">
        <v>56</v>
      </c>
      <c r="C795">
        <v>22.65</v>
      </c>
      <c r="D795">
        <v>670</v>
      </c>
      <c r="E795">
        <v>0</v>
      </c>
      <c r="F795">
        <f t="shared" si="24"/>
        <v>0.66100000000000003</v>
      </c>
      <c r="G795">
        <f t="shared" si="25"/>
        <v>-1.0817551716016869</v>
      </c>
    </row>
    <row r="796" spans="1:7" x14ac:dyDescent="0.25">
      <c r="A796">
        <v>1</v>
      </c>
      <c r="B796">
        <v>80</v>
      </c>
      <c r="C796">
        <v>30.08</v>
      </c>
      <c r="D796">
        <v>685</v>
      </c>
      <c r="E796">
        <v>1</v>
      </c>
      <c r="F796">
        <f t="shared" si="24"/>
        <v>0.71699999999999997</v>
      </c>
      <c r="G796">
        <f t="shared" si="25"/>
        <v>-0.33267943838251673</v>
      </c>
    </row>
    <row r="797" spans="1:7" x14ac:dyDescent="0.25">
      <c r="A797">
        <v>1</v>
      </c>
      <c r="B797">
        <v>86</v>
      </c>
      <c r="C797">
        <v>15</v>
      </c>
      <c r="D797">
        <v>735</v>
      </c>
      <c r="E797">
        <v>1</v>
      </c>
      <c r="F797">
        <f t="shared" si="24"/>
        <v>0.92</v>
      </c>
      <c r="G797">
        <f t="shared" si="25"/>
        <v>-8.3381608939051013E-2</v>
      </c>
    </row>
    <row r="798" spans="1:7" x14ac:dyDescent="0.25">
      <c r="A798">
        <v>1</v>
      </c>
      <c r="B798">
        <v>50</v>
      </c>
      <c r="C798">
        <v>28.16</v>
      </c>
      <c r="D798">
        <v>690</v>
      </c>
      <c r="E798">
        <v>1</v>
      </c>
      <c r="F798">
        <f t="shared" si="24"/>
        <v>0.79</v>
      </c>
      <c r="G798">
        <f t="shared" si="25"/>
        <v>-0.23572233352106983</v>
      </c>
    </row>
    <row r="799" spans="1:7" x14ac:dyDescent="0.25">
      <c r="A799">
        <v>0</v>
      </c>
      <c r="B799">
        <v>50</v>
      </c>
      <c r="C799">
        <v>15.12</v>
      </c>
      <c r="D799">
        <v>695</v>
      </c>
      <c r="E799">
        <v>1</v>
      </c>
      <c r="F799">
        <f t="shared" si="24"/>
        <v>0.80600000000000005</v>
      </c>
      <c r="G799">
        <f t="shared" si="25"/>
        <v>-0.21567153647550871</v>
      </c>
    </row>
    <row r="800" spans="1:7" x14ac:dyDescent="0.25">
      <c r="A800">
        <v>0</v>
      </c>
      <c r="B800">
        <v>30</v>
      </c>
      <c r="C800">
        <v>11.28</v>
      </c>
      <c r="D800">
        <v>690</v>
      </c>
      <c r="E800">
        <v>1</v>
      </c>
      <c r="F800">
        <f t="shared" si="24"/>
        <v>0.80600000000000005</v>
      </c>
      <c r="G800">
        <f t="shared" si="25"/>
        <v>-0.21567153647550871</v>
      </c>
    </row>
    <row r="801" spans="1:7" x14ac:dyDescent="0.25">
      <c r="A801">
        <v>1</v>
      </c>
      <c r="B801">
        <v>79.472999999999999</v>
      </c>
      <c r="C801">
        <v>25.54</v>
      </c>
      <c r="D801">
        <v>680</v>
      </c>
      <c r="E801">
        <v>1</v>
      </c>
      <c r="F801">
        <f t="shared" si="24"/>
        <v>0.71699999999999997</v>
      </c>
      <c r="G801">
        <f t="shared" si="25"/>
        <v>-0.33267943838251673</v>
      </c>
    </row>
    <row r="802" spans="1:7" x14ac:dyDescent="0.25">
      <c r="A802">
        <v>1</v>
      </c>
      <c r="B802">
        <v>120</v>
      </c>
      <c r="C802">
        <v>13.08</v>
      </c>
      <c r="D802">
        <v>715</v>
      </c>
      <c r="E802">
        <v>1</v>
      </c>
      <c r="F802">
        <f t="shared" si="24"/>
        <v>0.82099999999999995</v>
      </c>
      <c r="G802">
        <f t="shared" si="25"/>
        <v>-0.1972321695297089</v>
      </c>
    </row>
    <row r="803" spans="1:7" x14ac:dyDescent="0.25">
      <c r="A803">
        <v>0</v>
      </c>
      <c r="B803">
        <v>92</v>
      </c>
      <c r="C803">
        <v>20.62</v>
      </c>
      <c r="D803">
        <v>720</v>
      </c>
      <c r="E803">
        <v>0</v>
      </c>
      <c r="F803">
        <f t="shared" si="24"/>
        <v>0.79</v>
      </c>
      <c r="G803">
        <f t="shared" si="25"/>
        <v>-1.5606477482646686</v>
      </c>
    </row>
    <row r="804" spans="1:7" x14ac:dyDescent="0.25">
      <c r="A804">
        <v>1</v>
      </c>
      <c r="B804">
        <v>55.25</v>
      </c>
      <c r="C804">
        <v>34.4</v>
      </c>
      <c r="D804">
        <v>670</v>
      </c>
      <c r="E804">
        <v>1</v>
      </c>
      <c r="F804">
        <f t="shared" si="24"/>
        <v>0.54600000000000004</v>
      </c>
      <c r="G804">
        <f t="shared" si="25"/>
        <v>-0.60513630323723189</v>
      </c>
    </row>
    <row r="805" spans="1:7" x14ac:dyDescent="0.25">
      <c r="A805">
        <v>0</v>
      </c>
      <c r="B805">
        <v>46.5</v>
      </c>
      <c r="C805">
        <v>25.7</v>
      </c>
      <c r="D805">
        <v>760</v>
      </c>
      <c r="E805">
        <v>1</v>
      </c>
      <c r="F805">
        <f t="shared" si="24"/>
        <v>0.85499999999999998</v>
      </c>
      <c r="G805">
        <f t="shared" si="25"/>
        <v>-0.15665381004537685</v>
      </c>
    </row>
    <row r="806" spans="1:7" x14ac:dyDescent="0.25">
      <c r="A806">
        <v>1</v>
      </c>
      <c r="B806">
        <v>155</v>
      </c>
      <c r="C806">
        <v>24.86</v>
      </c>
      <c r="D806">
        <v>690</v>
      </c>
      <c r="E806">
        <v>1</v>
      </c>
      <c r="F806">
        <f t="shared" si="24"/>
        <v>0.79</v>
      </c>
      <c r="G806">
        <f t="shared" si="25"/>
        <v>-0.23572233352106983</v>
      </c>
    </row>
    <row r="807" spans="1:7" x14ac:dyDescent="0.25">
      <c r="A807">
        <v>1</v>
      </c>
      <c r="B807">
        <v>74</v>
      </c>
      <c r="C807">
        <v>23.35</v>
      </c>
      <c r="D807">
        <v>710</v>
      </c>
      <c r="E807">
        <v>0</v>
      </c>
      <c r="F807">
        <f t="shared" si="24"/>
        <v>0.79</v>
      </c>
      <c r="G807">
        <f t="shared" si="25"/>
        <v>-1.5606477482646686</v>
      </c>
    </row>
    <row r="808" spans="1:7" x14ac:dyDescent="0.25">
      <c r="A808">
        <v>1</v>
      </c>
      <c r="B808">
        <v>45</v>
      </c>
      <c r="C808">
        <v>29.52</v>
      </c>
      <c r="D808">
        <v>720</v>
      </c>
      <c r="E808">
        <v>1</v>
      </c>
      <c r="F808">
        <f t="shared" si="24"/>
        <v>0.79</v>
      </c>
      <c r="G808">
        <f t="shared" si="25"/>
        <v>-0.23572233352106983</v>
      </c>
    </row>
    <row r="809" spans="1:7" x14ac:dyDescent="0.25">
      <c r="A809">
        <v>0</v>
      </c>
      <c r="B809">
        <v>38.5</v>
      </c>
      <c r="C809">
        <v>31.02</v>
      </c>
      <c r="D809">
        <v>735</v>
      </c>
      <c r="E809">
        <v>1</v>
      </c>
      <c r="F809">
        <f t="shared" si="24"/>
        <v>0.85499999999999998</v>
      </c>
      <c r="G809">
        <f t="shared" si="25"/>
        <v>-0.15665381004537685</v>
      </c>
    </row>
    <row r="810" spans="1:7" x14ac:dyDescent="0.25">
      <c r="A810">
        <v>0</v>
      </c>
      <c r="B810">
        <v>47</v>
      </c>
      <c r="C810">
        <v>26</v>
      </c>
      <c r="D810">
        <v>700</v>
      </c>
      <c r="E810">
        <v>1</v>
      </c>
      <c r="F810">
        <f t="shared" si="24"/>
        <v>0.79</v>
      </c>
      <c r="G810">
        <f t="shared" si="25"/>
        <v>-0.23572233352106983</v>
      </c>
    </row>
    <row r="811" spans="1:7" x14ac:dyDescent="0.25">
      <c r="A811">
        <v>0</v>
      </c>
      <c r="B811">
        <v>48</v>
      </c>
      <c r="C811">
        <v>21.88</v>
      </c>
      <c r="D811">
        <v>700</v>
      </c>
      <c r="E811">
        <v>1</v>
      </c>
      <c r="F811">
        <f t="shared" si="24"/>
        <v>0.79</v>
      </c>
      <c r="G811">
        <f t="shared" si="25"/>
        <v>-0.23572233352106983</v>
      </c>
    </row>
    <row r="812" spans="1:7" x14ac:dyDescent="0.25">
      <c r="A812">
        <v>1</v>
      </c>
      <c r="B812">
        <v>148</v>
      </c>
      <c r="C812">
        <v>12.32</v>
      </c>
      <c r="D812">
        <v>770</v>
      </c>
      <c r="E812">
        <v>0</v>
      </c>
      <c r="F812">
        <f t="shared" si="24"/>
        <v>0.92</v>
      </c>
      <c r="G812">
        <f t="shared" si="25"/>
        <v>-2.5257286443082561</v>
      </c>
    </row>
    <row r="813" spans="1:7" x14ac:dyDescent="0.25">
      <c r="A813">
        <v>1</v>
      </c>
      <c r="B813">
        <v>70</v>
      </c>
      <c r="C813">
        <v>18.72</v>
      </c>
      <c r="D813">
        <v>670</v>
      </c>
      <c r="E813">
        <v>1</v>
      </c>
      <c r="F813">
        <f t="shared" si="24"/>
        <v>0.82099999999999995</v>
      </c>
      <c r="G813">
        <f t="shared" si="25"/>
        <v>-0.1972321695297089</v>
      </c>
    </row>
    <row r="814" spans="1:7" x14ac:dyDescent="0.25">
      <c r="A814">
        <v>0</v>
      </c>
      <c r="B814">
        <v>28.684999999999999</v>
      </c>
      <c r="C814">
        <v>22.72</v>
      </c>
      <c r="D814">
        <v>695</v>
      </c>
      <c r="E814">
        <v>1</v>
      </c>
      <c r="F814">
        <f t="shared" si="24"/>
        <v>0.79</v>
      </c>
      <c r="G814">
        <f t="shared" si="25"/>
        <v>-0.23572233352106983</v>
      </c>
    </row>
    <row r="815" spans="1:7" x14ac:dyDescent="0.25">
      <c r="A815">
        <v>0</v>
      </c>
      <c r="B815">
        <v>65</v>
      </c>
      <c r="C815">
        <v>4.97</v>
      </c>
      <c r="D815">
        <v>730</v>
      </c>
      <c r="E815">
        <v>1</v>
      </c>
      <c r="F815">
        <f t="shared" si="24"/>
        <v>0.92</v>
      </c>
      <c r="G815">
        <f t="shared" si="25"/>
        <v>-8.3381608939051013E-2</v>
      </c>
    </row>
    <row r="816" spans="1:7" x14ac:dyDescent="0.25">
      <c r="A816">
        <v>1</v>
      </c>
      <c r="B816">
        <v>37</v>
      </c>
      <c r="C816">
        <v>7.36</v>
      </c>
      <c r="D816">
        <v>715</v>
      </c>
      <c r="E816">
        <v>0</v>
      </c>
      <c r="F816">
        <f t="shared" si="24"/>
        <v>0.80600000000000005</v>
      </c>
      <c r="G816">
        <f t="shared" si="25"/>
        <v>-1.6398971199188093</v>
      </c>
    </row>
    <row r="817" spans="1:7" x14ac:dyDescent="0.25">
      <c r="A817">
        <v>0</v>
      </c>
      <c r="B817">
        <v>75</v>
      </c>
      <c r="C817">
        <v>18.78</v>
      </c>
      <c r="D817">
        <v>690</v>
      </c>
      <c r="E817">
        <v>1</v>
      </c>
      <c r="F817">
        <f t="shared" si="24"/>
        <v>0.82099999999999995</v>
      </c>
      <c r="G817">
        <f t="shared" si="25"/>
        <v>-0.1972321695297089</v>
      </c>
    </row>
    <row r="818" spans="1:7" x14ac:dyDescent="0.25">
      <c r="A818">
        <v>1</v>
      </c>
      <c r="B818">
        <v>60</v>
      </c>
      <c r="C818">
        <v>26.97</v>
      </c>
      <c r="D818">
        <v>780</v>
      </c>
      <c r="E818">
        <v>1</v>
      </c>
      <c r="F818">
        <f t="shared" si="24"/>
        <v>0.85499999999999998</v>
      </c>
      <c r="G818">
        <f t="shared" si="25"/>
        <v>-0.15665381004537685</v>
      </c>
    </row>
    <row r="819" spans="1:7" x14ac:dyDescent="0.25">
      <c r="A819">
        <v>1</v>
      </c>
      <c r="B819">
        <v>105</v>
      </c>
      <c r="C819">
        <v>15.66</v>
      </c>
      <c r="D819">
        <v>740</v>
      </c>
      <c r="E819">
        <v>1</v>
      </c>
      <c r="F819">
        <f t="shared" si="24"/>
        <v>0.92</v>
      </c>
      <c r="G819">
        <f t="shared" si="25"/>
        <v>-8.3381608939051013E-2</v>
      </c>
    </row>
    <row r="820" spans="1:7" x14ac:dyDescent="0.25">
      <c r="A820">
        <v>0</v>
      </c>
      <c r="B820">
        <v>72</v>
      </c>
      <c r="C820">
        <v>12.13</v>
      </c>
      <c r="D820">
        <v>670</v>
      </c>
      <c r="E820">
        <v>1</v>
      </c>
      <c r="F820">
        <f t="shared" si="24"/>
        <v>0.82099999999999995</v>
      </c>
      <c r="G820">
        <f t="shared" si="25"/>
        <v>-0.1972321695297089</v>
      </c>
    </row>
    <row r="821" spans="1:7" x14ac:dyDescent="0.25">
      <c r="A821">
        <v>1</v>
      </c>
      <c r="B821">
        <v>40</v>
      </c>
      <c r="C821">
        <v>25.47</v>
      </c>
      <c r="D821">
        <v>695</v>
      </c>
      <c r="E821">
        <v>0</v>
      </c>
      <c r="F821">
        <f t="shared" si="24"/>
        <v>0.79</v>
      </c>
      <c r="G821">
        <f t="shared" si="25"/>
        <v>-1.5606477482646686</v>
      </c>
    </row>
    <row r="822" spans="1:7" x14ac:dyDescent="0.25">
      <c r="A822">
        <v>0</v>
      </c>
      <c r="B822">
        <v>85</v>
      </c>
      <c r="C822">
        <v>21.98</v>
      </c>
      <c r="D822">
        <v>660</v>
      </c>
      <c r="E822">
        <v>1</v>
      </c>
      <c r="F822">
        <f t="shared" si="24"/>
        <v>0.66100000000000003</v>
      </c>
      <c r="G822">
        <f t="shared" si="25"/>
        <v>-0.41400143913045073</v>
      </c>
    </row>
    <row r="823" spans="1:7" x14ac:dyDescent="0.25">
      <c r="A823">
        <v>1</v>
      </c>
      <c r="B823">
        <v>40.5</v>
      </c>
      <c r="C823">
        <v>25.24</v>
      </c>
      <c r="D823">
        <v>690</v>
      </c>
      <c r="E823">
        <v>1</v>
      </c>
      <c r="F823">
        <f t="shared" si="24"/>
        <v>0.79</v>
      </c>
      <c r="G823">
        <f t="shared" si="25"/>
        <v>-0.23572233352106983</v>
      </c>
    </row>
    <row r="824" spans="1:7" x14ac:dyDescent="0.25">
      <c r="A824">
        <v>0</v>
      </c>
      <c r="B824">
        <v>120</v>
      </c>
      <c r="C824">
        <v>21.17</v>
      </c>
      <c r="D824">
        <v>670</v>
      </c>
      <c r="E824">
        <v>0</v>
      </c>
      <c r="F824">
        <f t="shared" si="24"/>
        <v>0.66100000000000003</v>
      </c>
      <c r="G824">
        <f t="shared" si="25"/>
        <v>-1.0817551716016869</v>
      </c>
    </row>
    <row r="825" spans="1:7" x14ac:dyDescent="0.25">
      <c r="A825">
        <v>0</v>
      </c>
      <c r="B825">
        <v>80</v>
      </c>
      <c r="C825">
        <v>22.22</v>
      </c>
      <c r="D825">
        <v>685</v>
      </c>
      <c r="E825">
        <v>1</v>
      </c>
      <c r="F825">
        <f t="shared" si="24"/>
        <v>0.66100000000000003</v>
      </c>
      <c r="G825">
        <f t="shared" si="25"/>
        <v>-0.41400143913045073</v>
      </c>
    </row>
    <row r="826" spans="1:7" x14ac:dyDescent="0.25">
      <c r="A826">
        <v>1</v>
      </c>
      <c r="B826">
        <v>66</v>
      </c>
      <c r="C826">
        <v>10.29</v>
      </c>
      <c r="D826">
        <v>700</v>
      </c>
      <c r="E826">
        <v>1</v>
      </c>
      <c r="F826">
        <f t="shared" si="24"/>
        <v>0.82099999999999995</v>
      </c>
      <c r="G826">
        <f t="shared" si="25"/>
        <v>-0.1972321695297089</v>
      </c>
    </row>
    <row r="827" spans="1:7" x14ac:dyDescent="0.25">
      <c r="A827">
        <v>1</v>
      </c>
      <c r="B827">
        <v>83</v>
      </c>
      <c r="C827">
        <v>13.18</v>
      </c>
      <c r="D827">
        <v>735</v>
      </c>
      <c r="E827">
        <v>1</v>
      </c>
      <c r="F827">
        <f t="shared" si="24"/>
        <v>0.92</v>
      </c>
      <c r="G827">
        <f t="shared" si="25"/>
        <v>-8.3381608939051013E-2</v>
      </c>
    </row>
    <row r="828" spans="1:7" x14ac:dyDescent="0.25">
      <c r="A828">
        <v>1</v>
      </c>
      <c r="B828">
        <v>45.24</v>
      </c>
      <c r="C828">
        <v>16.100000000000001</v>
      </c>
      <c r="D828">
        <v>750</v>
      </c>
      <c r="E828">
        <v>1</v>
      </c>
      <c r="F828">
        <f t="shared" si="24"/>
        <v>0.92</v>
      </c>
      <c r="G828">
        <f t="shared" si="25"/>
        <v>-8.3381608939051013E-2</v>
      </c>
    </row>
    <row r="829" spans="1:7" x14ac:dyDescent="0.25">
      <c r="A829">
        <v>0</v>
      </c>
      <c r="B829">
        <v>24.3</v>
      </c>
      <c r="C829">
        <v>28.49</v>
      </c>
      <c r="D829">
        <v>675</v>
      </c>
      <c r="E829">
        <v>1</v>
      </c>
      <c r="F829">
        <f t="shared" si="24"/>
        <v>0.66100000000000003</v>
      </c>
      <c r="G829">
        <f t="shared" si="25"/>
        <v>-0.41400143913045073</v>
      </c>
    </row>
    <row r="830" spans="1:7" x14ac:dyDescent="0.25">
      <c r="A830">
        <v>1</v>
      </c>
      <c r="B830">
        <v>35</v>
      </c>
      <c r="C830">
        <v>27.19</v>
      </c>
      <c r="D830">
        <v>660</v>
      </c>
      <c r="E830">
        <v>1</v>
      </c>
      <c r="F830">
        <f t="shared" si="24"/>
        <v>0.71699999999999997</v>
      </c>
      <c r="G830">
        <f t="shared" si="25"/>
        <v>-0.33267943838251673</v>
      </c>
    </row>
    <row r="831" spans="1:7" x14ac:dyDescent="0.25">
      <c r="A831">
        <v>1</v>
      </c>
      <c r="B831">
        <v>90</v>
      </c>
      <c r="C831">
        <v>9.06</v>
      </c>
      <c r="D831">
        <v>685</v>
      </c>
      <c r="E831">
        <v>1</v>
      </c>
      <c r="F831">
        <f t="shared" si="24"/>
        <v>0.878</v>
      </c>
      <c r="G831">
        <f t="shared" si="25"/>
        <v>-0.13010868534702039</v>
      </c>
    </row>
    <row r="832" spans="1:7" x14ac:dyDescent="0.25">
      <c r="A832">
        <v>0</v>
      </c>
      <c r="B832">
        <v>58</v>
      </c>
      <c r="C832">
        <v>12.08</v>
      </c>
      <c r="D832">
        <v>665</v>
      </c>
      <c r="E832">
        <v>1</v>
      </c>
      <c r="F832">
        <f t="shared" si="24"/>
        <v>0.72899999999999998</v>
      </c>
      <c r="G832">
        <f t="shared" si="25"/>
        <v>-0.31608154697347896</v>
      </c>
    </row>
    <row r="833" spans="1:7" x14ac:dyDescent="0.25">
      <c r="A833">
        <v>0</v>
      </c>
      <c r="B833">
        <v>40</v>
      </c>
      <c r="C833">
        <v>14.4</v>
      </c>
      <c r="D833">
        <v>660</v>
      </c>
      <c r="E833">
        <v>1</v>
      </c>
      <c r="F833">
        <f t="shared" si="24"/>
        <v>0.72899999999999998</v>
      </c>
      <c r="G833">
        <f t="shared" si="25"/>
        <v>-0.31608154697347896</v>
      </c>
    </row>
    <row r="834" spans="1:7" x14ac:dyDescent="0.25">
      <c r="A834">
        <v>0</v>
      </c>
      <c r="B834">
        <v>64</v>
      </c>
      <c r="C834">
        <v>0.51</v>
      </c>
      <c r="D834">
        <v>660</v>
      </c>
      <c r="E834">
        <v>0</v>
      </c>
      <c r="F834">
        <f t="shared" si="24"/>
        <v>0.878</v>
      </c>
      <c r="G834">
        <f t="shared" si="25"/>
        <v>-2.1037342342488805</v>
      </c>
    </row>
    <row r="835" spans="1:7" x14ac:dyDescent="0.25">
      <c r="A835">
        <v>1</v>
      </c>
      <c r="B835">
        <v>50</v>
      </c>
      <c r="C835">
        <v>18.96</v>
      </c>
      <c r="D835">
        <v>735</v>
      </c>
      <c r="E835">
        <v>1</v>
      </c>
      <c r="F835">
        <f t="shared" si="24"/>
        <v>0.92</v>
      </c>
      <c r="G835">
        <f t="shared" si="25"/>
        <v>-8.3381608939051013E-2</v>
      </c>
    </row>
    <row r="836" spans="1:7" x14ac:dyDescent="0.25">
      <c r="A836">
        <v>1</v>
      </c>
      <c r="B836">
        <v>90</v>
      </c>
      <c r="C836">
        <v>17.95</v>
      </c>
      <c r="D836">
        <v>725</v>
      </c>
      <c r="E836">
        <v>1</v>
      </c>
      <c r="F836">
        <f t="shared" si="24"/>
        <v>0.92</v>
      </c>
      <c r="G836">
        <f t="shared" si="25"/>
        <v>-8.3381608939051013E-2</v>
      </c>
    </row>
    <row r="837" spans="1:7" x14ac:dyDescent="0.25">
      <c r="A837">
        <v>1</v>
      </c>
      <c r="B837">
        <v>106</v>
      </c>
      <c r="C837">
        <v>17.21</v>
      </c>
      <c r="D837">
        <v>715</v>
      </c>
      <c r="E837">
        <v>1</v>
      </c>
      <c r="F837">
        <f t="shared" ref="F837:F900" si="26">IF(C837&lt;=19.85,IF(D837&lt;=722.5,IF(B837&lt;=60.41,IF(D837&lt;=667.5,0.729,0.806),IF(C837&lt;=9.905,0.878,0.821)),0.92),IF(D837&lt;=687.5,IF(C837&lt;=31.375,IF(A837&lt;=0.5,0.661,0.717),0.546),IF(D837&lt;=727.5,IF(C837&lt;=29.88,0.79,0.693),0.855)))</f>
        <v>0.82099999999999995</v>
      </c>
      <c r="G837">
        <f t="shared" si="25"/>
        <v>-0.1972321695297089</v>
      </c>
    </row>
    <row r="838" spans="1:7" x14ac:dyDescent="0.25">
      <c r="A838">
        <v>1</v>
      </c>
      <c r="B838">
        <v>40</v>
      </c>
      <c r="C838">
        <v>34.68</v>
      </c>
      <c r="D838">
        <v>695</v>
      </c>
      <c r="E838">
        <v>1</v>
      </c>
      <c r="F838">
        <f t="shared" si="26"/>
        <v>0.69299999999999995</v>
      </c>
      <c r="G838">
        <f t="shared" ref="G838:G901" si="27">IF(E838=1,LN(F838),LN(1-F838))</f>
        <v>-0.3667252797922339</v>
      </c>
    </row>
    <row r="839" spans="1:7" x14ac:dyDescent="0.25">
      <c r="A839">
        <v>0</v>
      </c>
      <c r="B839">
        <v>70</v>
      </c>
      <c r="C839">
        <v>38.659999999999997</v>
      </c>
      <c r="D839">
        <v>700</v>
      </c>
      <c r="E839">
        <v>1</v>
      </c>
      <c r="F839">
        <f t="shared" si="26"/>
        <v>0.69299999999999995</v>
      </c>
      <c r="G839">
        <f t="shared" si="27"/>
        <v>-0.3667252797922339</v>
      </c>
    </row>
    <row r="840" spans="1:7" x14ac:dyDescent="0.25">
      <c r="A840">
        <v>1</v>
      </c>
      <c r="B840">
        <v>100.8</v>
      </c>
      <c r="C840">
        <v>13.12</v>
      </c>
      <c r="D840">
        <v>705</v>
      </c>
      <c r="E840">
        <v>1</v>
      </c>
      <c r="F840">
        <f t="shared" si="26"/>
        <v>0.82099999999999995</v>
      </c>
      <c r="G840">
        <f t="shared" si="27"/>
        <v>-0.1972321695297089</v>
      </c>
    </row>
    <row r="841" spans="1:7" x14ac:dyDescent="0.25">
      <c r="A841">
        <v>0</v>
      </c>
      <c r="B841">
        <v>140</v>
      </c>
      <c r="C841">
        <v>16.940000000000001</v>
      </c>
      <c r="D841">
        <v>695</v>
      </c>
      <c r="E841">
        <v>1</v>
      </c>
      <c r="F841">
        <f t="shared" si="26"/>
        <v>0.82099999999999995</v>
      </c>
      <c r="G841">
        <f t="shared" si="27"/>
        <v>-0.1972321695297089</v>
      </c>
    </row>
    <row r="842" spans="1:7" x14ac:dyDescent="0.25">
      <c r="A842">
        <v>1</v>
      </c>
      <c r="B842">
        <v>150</v>
      </c>
      <c r="C842">
        <v>7.59</v>
      </c>
      <c r="D842">
        <v>755</v>
      </c>
      <c r="E842">
        <v>1</v>
      </c>
      <c r="F842">
        <f t="shared" si="26"/>
        <v>0.92</v>
      </c>
      <c r="G842">
        <f t="shared" si="27"/>
        <v>-8.3381608939051013E-2</v>
      </c>
    </row>
    <row r="843" spans="1:7" x14ac:dyDescent="0.25">
      <c r="A843">
        <v>0</v>
      </c>
      <c r="B843">
        <v>34.5</v>
      </c>
      <c r="C843">
        <v>31.44</v>
      </c>
      <c r="D843">
        <v>660</v>
      </c>
      <c r="E843">
        <v>1</v>
      </c>
      <c r="F843">
        <f t="shared" si="26"/>
        <v>0.54600000000000004</v>
      </c>
      <c r="G843">
        <f t="shared" si="27"/>
        <v>-0.60513630323723189</v>
      </c>
    </row>
    <row r="844" spans="1:7" x14ac:dyDescent="0.25">
      <c r="A844">
        <v>1</v>
      </c>
      <c r="B844">
        <v>77</v>
      </c>
      <c r="C844">
        <v>12.53</v>
      </c>
      <c r="D844">
        <v>705</v>
      </c>
      <c r="E844">
        <v>1</v>
      </c>
      <c r="F844">
        <f t="shared" si="26"/>
        <v>0.82099999999999995</v>
      </c>
      <c r="G844">
        <f t="shared" si="27"/>
        <v>-0.1972321695297089</v>
      </c>
    </row>
    <row r="845" spans="1:7" x14ac:dyDescent="0.25">
      <c r="A845">
        <v>0</v>
      </c>
      <c r="B845">
        <v>50</v>
      </c>
      <c r="C845">
        <v>6.41</v>
      </c>
      <c r="D845">
        <v>665</v>
      </c>
      <c r="E845">
        <v>1</v>
      </c>
      <c r="F845">
        <f t="shared" si="26"/>
        <v>0.72899999999999998</v>
      </c>
      <c r="G845">
        <f t="shared" si="27"/>
        <v>-0.31608154697347896</v>
      </c>
    </row>
    <row r="846" spans="1:7" x14ac:dyDescent="0.25">
      <c r="A846">
        <v>0</v>
      </c>
      <c r="B846">
        <v>45</v>
      </c>
      <c r="C846">
        <v>11.73</v>
      </c>
      <c r="D846">
        <v>710</v>
      </c>
      <c r="E846">
        <v>1</v>
      </c>
      <c r="F846">
        <f t="shared" si="26"/>
        <v>0.80600000000000005</v>
      </c>
      <c r="G846">
        <f t="shared" si="27"/>
        <v>-0.21567153647550871</v>
      </c>
    </row>
    <row r="847" spans="1:7" x14ac:dyDescent="0.25">
      <c r="A847">
        <v>0</v>
      </c>
      <c r="B847">
        <v>45</v>
      </c>
      <c r="C847">
        <v>24.35</v>
      </c>
      <c r="D847">
        <v>690</v>
      </c>
      <c r="E847">
        <v>1</v>
      </c>
      <c r="F847">
        <f t="shared" si="26"/>
        <v>0.79</v>
      </c>
      <c r="G847">
        <f t="shared" si="27"/>
        <v>-0.23572233352106983</v>
      </c>
    </row>
    <row r="848" spans="1:7" x14ac:dyDescent="0.25">
      <c r="A848">
        <v>0</v>
      </c>
      <c r="B848">
        <v>103.25</v>
      </c>
      <c r="C848">
        <v>17.399999999999999</v>
      </c>
      <c r="D848">
        <v>710</v>
      </c>
      <c r="E848">
        <v>1</v>
      </c>
      <c r="F848">
        <f t="shared" si="26"/>
        <v>0.82099999999999995</v>
      </c>
      <c r="G848">
        <f t="shared" si="27"/>
        <v>-0.1972321695297089</v>
      </c>
    </row>
    <row r="849" spans="1:7" x14ac:dyDescent="0.25">
      <c r="A849">
        <v>1</v>
      </c>
      <c r="B849">
        <v>52</v>
      </c>
      <c r="C849">
        <v>11.42</v>
      </c>
      <c r="D849">
        <v>695</v>
      </c>
      <c r="E849">
        <v>1</v>
      </c>
      <c r="F849">
        <f t="shared" si="26"/>
        <v>0.80600000000000005</v>
      </c>
      <c r="G849">
        <f t="shared" si="27"/>
        <v>-0.21567153647550871</v>
      </c>
    </row>
    <row r="850" spans="1:7" x14ac:dyDescent="0.25">
      <c r="A850">
        <v>1</v>
      </c>
      <c r="B850">
        <v>110</v>
      </c>
      <c r="C850">
        <v>21.44</v>
      </c>
      <c r="D850">
        <v>710</v>
      </c>
      <c r="E850">
        <v>1</v>
      </c>
      <c r="F850">
        <f t="shared" si="26"/>
        <v>0.79</v>
      </c>
      <c r="G850">
        <f t="shared" si="27"/>
        <v>-0.23572233352106983</v>
      </c>
    </row>
    <row r="851" spans="1:7" x14ac:dyDescent="0.25">
      <c r="A851">
        <v>1</v>
      </c>
      <c r="B851">
        <v>32</v>
      </c>
      <c r="C851">
        <v>19.13</v>
      </c>
      <c r="D851">
        <v>660</v>
      </c>
      <c r="E851">
        <v>1</v>
      </c>
      <c r="F851">
        <f t="shared" si="26"/>
        <v>0.72899999999999998</v>
      </c>
      <c r="G851">
        <f t="shared" si="27"/>
        <v>-0.31608154697347896</v>
      </c>
    </row>
    <row r="852" spans="1:7" x14ac:dyDescent="0.25">
      <c r="A852">
        <v>0</v>
      </c>
      <c r="B852">
        <v>74</v>
      </c>
      <c r="C852">
        <v>28.4</v>
      </c>
      <c r="D852">
        <v>675</v>
      </c>
      <c r="E852">
        <v>0</v>
      </c>
      <c r="F852">
        <f t="shared" si="26"/>
        <v>0.66100000000000003</v>
      </c>
      <c r="G852">
        <f t="shared" si="27"/>
        <v>-1.0817551716016869</v>
      </c>
    </row>
    <row r="853" spans="1:7" x14ac:dyDescent="0.25">
      <c r="A853">
        <v>1</v>
      </c>
      <c r="B853">
        <v>79.56</v>
      </c>
      <c r="C853">
        <v>26.25</v>
      </c>
      <c r="D853">
        <v>705</v>
      </c>
      <c r="E853">
        <v>1</v>
      </c>
      <c r="F853">
        <f t="shared" si="26"/>
        <v>0.79</v>
      </c>
      <c r="G853">
        <f t="shared" si="27"/>
        <v>-0.23572233352106983</v>
      </c>
    </row>
    <row r="854" spans="1:7" x14ac:dyDescent="0.25">
      <c r="A854">
        <v>1</v>
      </c>
      <c r="B854">
        <v>85</v>
      </c>
      <c r="C854">
        <v>22.48</v>
      </c>
      <c r="D854">
        <v>680</v>
      </c>
      <c r="E854">
        <v>1</v>
      </c>
      <c r="F854">
        <f t="shared" si="26"/>
        <v>0.71699999999999997</v>
      </c>
      <c r="G854">
        <f t="shared" si="27"/>
        <v>-0.33267943838251673</v>
      </c>
    </row>
    <row r="855" spans="1:7" x14ac:dyDescent="0.25">
      <c r="A855">
        <v>1</v>
      </c>
      <c r="B855">
        <v>73</v>
      </c>
      <c r="C855">
        <v>23.15</v>
      </c>
      <c r="D855">
        <v>730</v>
      </c>
      <c r="E855">
        <v>1</v>
      </c>
      <c r="F855">
        <f t="shared" si="26"/>
        <v>0.85499999999999998</v>
      </c>
      <c r="G855">
        <f t="shared" si="27"/>
        <v>-0.15665381004537685</v>
      </c>
    </row>
    <row r="856" spans="1:7" x14ac:dyDescent="0.25">
      <c r="A856">
        <v>1</v>
      </c>
      <c r="B856">
        <v>20.8</v>
      </c>
      <c r="C856">
        <v>26.14</v>
      </c>
      <c r="D856">
        <v>670</v>
      </c>
      <c r="E856">
        <v>1</v>
      </c>
      <c r="F856">
        <f t="shared" si="26"/>
        <v>0.71699999999999997</v>
      </c>
      <c r="G856">
        <f t="shared" si="27"/>
        <v>-0.33267943838251673</v>
      </c>
    </row>
    <row r="857" spans="1:7" x14ac:dyDescent="0.25">
      <c r="A857">
        <v>0</v>
      </c>
      <c r="B857">
        <v>62</v>
      </c>
      <c r="C857">
        <v>25.61</v>
      </c>
      <c r="D857">
        <v>695</v>
      </c>
      <c r="E857">
        <v>1</v>
      </c>
      <c r="F857">
        <f t="shared" si="26"/>
        <v>0.79</v>
      </c>
      <c r="G857">
        <f t="shared" si="27"/>
        <v>-0.23572233352106983</v>
      </c>
    </row>
    <row r="858" spans="1:7" x14ac:dyDescent="0.25">
      <c r="A858">
        <v>1</v>
      </c>
      <c r="B858">
        <v>43.68</v>
      </c>
      <c r="C858">
        <v>18.350000000000001</v>
      </c>
      <c r="D858">
        <v>670</v>
      </c>
      <c r="E858">
        <v>1</v>
      </c>
      <c r="F858">
        <f t="shared" si="26"/>
        <v>0.80600000000000005</v>
      </c>
      <c r="G858">
        <f t="shared" si="27"/>
        <v>-0.21567153647550871</v>
      </c>
    </row>
    <row r="859" spans="1:7" x14ac:dyDescent="0.25">
      <c r="A859">
        <v>0</v>
      </c>
      <c r="B859">
        <v>95.703999999999994</v>
      </c>
      <c r="C859">
        <v>37.200000000000003</v>
      </c>
      <c r="D859">
        <v>680</v>
      </c>
      <c r="E859">
        <v>0</v>
      </c>
      <c r="F859">
        <f t="shared" si="26"/>
        <v>0.54600000000000004</v>
      </c>
      <c r="G859">
        <f t="shared" si="27"/>
        <v>-0.78965808094078915</v>
      </c>
    </row>
    <row r="860" spans="1:7" x14ac:dyDescent="0.25">
      <c r="A860">
        <v>0</v>
      </c>
      <c r="B860">
        <v>32.799999999999997</v>
      </c>
      <c r="C860">
        <v>21</v>
      </c>
      <c r="D860">
        <v>670</v>
      </c>
      <c r="E860">
        <v>1</v>
      </c>
      <c r="F860">
        <f t="shared" si="26"/>
        <v>0.66100000000000003</v>
      </c>
      <c r="G860">
        <f t="shared" si="27"/>
        <v>-0.41400143913045073</v>
      </c>
    </row>
    <row r="861" spans="1:7" x14ac:dyDescent="0.25">
      <c r="A861">
        <v>1</v>
      </c>
      <c r="B861">
        <v>40</v>
      </c>
      <c r="C861">
        <v>17.18</v>
      </c>
      <c r="D861">
        <v>720</v>
      </c>
      <c r="E861">
        <v>1</v>
      </c>
      <c r="F861">
        <f t="shared" si="26"/>
        <v>0.80600000000000005</v>
      </c>
      <c r="G861">
        <f t="shared" si="27"/>
        <v>-0.21567153647550871</v>
      </c>
    </row>
    <row r="862" spans="1:7" x14ac:dyDescent="0.25">
      <c r="A862">
        <v>1</v>
      </c>
      <c r="B862">
        <v>55</v>
      </c>
      <c r="C862">
        <v>26.34</v>
      </c>
      <c r="D862">
        <v>680</v>
      </c>
      <c r="E862">
        <v>0</v>
      </c>
      <c r="F862">
        <f t="shared" si="26"/>
        <v>0.71699999999999997</v>
      </c>
      <c r="G862">
        <f t="shared" si="27"/>
        <v>-1.2623083813388993</v>
      </c>
    </row>
    <row r="863" spans="1:7" x14ac:dyDescent="0.25">
      <c r="A863">
        <v>0</v>
      </c>
      <c r="B863">
        <v>30</v>
      </c>
      <c r="C863">
        <v>9.76</v>
      </c>
      <c r="D863">
        <v>730</v>
      </c>
      <c r="E863">
        <v>1</v>
      </c>
      <c r="F863">
        <f t="shared" si="26"/>
        <v>0.92</v>
      </c>
      <c r="G863">
        <f t="shared" si="27"/>
        <v>-8.3381608939051013E-2</v>
      </c>
    </row>
    <row r="864" spans="1:7" x14ac:dyDescent="0.25">
      <c r="A864">
        <v>0</v>
      </c>
      <c r="B864">
        <v>36.6</v>
      </c>
      <c r="C864">
        <v>25.61</v>
      </c>
      <c r="D864">
        <v>750</v>
      </c>
      <c r="E864">
        <v>0</v>
      </c>
      <c r="F864">
        <f t="shared" si="26"/>
        <v>0.85499999999999998</v>
      </c>
      <c r="G864">
        <f t="shared" si="27"/>
        <v>-1.9310215365615626</v>
      </c>
    </row>
    <row r="865" spans="1:7" x14ac:dyDescent="0.25">
      <c r="A865">
        <v>0</v>
      </c>
      <c r="B865">
        <v>70.293000000000006</v>
      </c>
      <c r="C865">
        <v>17.239999999999998</v>
      </c>
      <c r="D865">
        <v>680</v>
      </c>
      <c r="E865">
        <v>1</v>
      </c>
      <c r="F865">
        <f t="shared" si="26"/>
        <v>0.82099999999999995</v>
      </c>
      <c r="G865">
        <f t="shared" si="27"/>
        <v>-0.1972321695297089</v>
      </c>
    </row>
    <row r="866" spans="1:7" x14ac:dyDescent="0.25">
      <c r="A866">
        <v>1</v>
      </c>
      <c r="B866">
        <v>45</v>
      </c>
      <c r="C866">
        <v>12.14</v>
      </c>
      <c r="D866">
        <v>665</v>
      </c>
      <c r="E866">
        <v>0</v>
      </c>
      <c r="F866">
        <f t="shared" si="26"/>
        <v>0.72899999999999998</v>
      </c>
      <c r="G866">
        <f t="shared" si="27"/>
        <v>-1.305636458102436</v>
      </c>
    </row>
    <row r="867" spans="1:7" x14ac:dyDescent="0.25">
      <c r="A867">
        <v>1</v>
      </c>
      <c r="B867">
        <v>48</v>
      </c>
      <c r="C867">
        <v>17.23</v>
      </c>
      <c r="D867">
        <v>660</v>
      </c>
      <c r="E867">
        <v>0</v>
      </c>
      <c r="F867">
        <f t="shared" si="26"/>
        <v>0.72899999999999998</v>
      </c>
      <c r="G867">
        <f t="shared" si="27"/>
        <v>-1.305636458102436</v>
      </c>
    </row>
    <row r="868" spans="1:7" x14ac:dyDescent="0.25">
      <c r="A868">
        <v>0</v>
      </c>
      <c r="B868">
        <v>75</v>
      </c>
      <c r="C868">
        <v>14.03</v>
      </c>
      <c r="D868">
        <v>720</v>
      </c>
      <c r="E868">
        <v>1</v>
      </c>
      <c r="F868">
        <f t="shared" si="26"/>
        <v>0.82099999999999995</v>
      </c>
      <c r="G868">
        <f t="shared" si="27"/>
        <v>-0.1972321695297089</v>
      </c>
    </row>
    <row r="869" spans="1:7" x14ac:dyDescent="0.25">
      <c r="A869">
        <v>0</v>
      </c>
      <c r="B869">
        <v>150</v>
      </c>
      <c r="C869">
        <v>25.21</v>
      </c>
      <c r="D869">
        <v>690</v>
      </c>
      <c r="E869">
        <v>1</v>
      </c>
      <c r="F869">
        <f t="shared" si="26"/>
        <v>0.79</v>
      </c>
      <c r="G869">
        <f t="shared" si="27"/>
        <v>-0.23572233352106983</v>
      </c>
    </row>
    <row r="870" spans="1:7" x14ac:dyDescent="0.25">
      <c r="A870">
        <v>0</v>
      </c>
      <c r="B870">
        <v>15.48</v>
      </c>
      <c r="C870">
        <v>28.06</v>
      </c>
      <c r="D870">
        <v>705</v>
      </c>
      <c r="E870">
        <v>1</v>
      </c>
      <c r="F870">
        <f t="shared" si="26"/>
        <v>0.79</v>
      </c>
      <c r="G870">
        <f t="shared" si="27"/>
        <v>-0.23572233352106983</v>
      </c>
    </row>
    <row r="871" spans="1:7" x14ac:dyDescent="0.25">
      <c r="A871">
        <v>1</v>
      </c>
      <c r="B871">
        <v>43.347999999999999</v>
      </c>
      <c r="C871">
        <v>33</v>
      </c>
      <c r="D871">
        <v>700</v>
      </c>
      <c r="E871">
        <v>1</v>
      </c>
      <c r="F871">
        <f t="shared" si="26"/>
        <v>0.69299999999999995</v>
      </c>
      <c r="G871">
        <f t="shared" si="27"/>
        <v>-0.3667252797922339</v>
      </c>
    </row>
    <row r="872" spans="1:7" x14ac:dyDescent="0.25">
      <c r="A872">
        <v>0</v>
      </c>
      <c r="B872">
        <v>78.3</v>
      </c>
      <c r="C872">
        <v>14.85</v>
      </c>
      <c r="D872">
        <v>705</v>
      </c>
      <c r="E872">
        <v>1</v>
      </c>
      <c r="F872">
        <f t="shared" si="26"/>
        <v>0.82099999999999995</v>
      </c>
      <c r="G872">
        <f t="shared" si="27"/>
        <v>-0.1972321695297089</v>
      </c>
    </row>
    <row r="873" spans="1:7" x14ac:dyDescent="0.25">
      <c r="A873">
        <v>1</v>
      </c>
      <c r="B873">
        <v>40</v>
      </c>
      <c r="C873">
        <v>22.65</v>
      </c>
      <c r="D873">
        <v>670</v>
      </c>
      <c r="E873">
        <v>1</v>
      </c>
      <c r="F873">
        <f t="shared" si="26"/>
        <v>0.71699999999999997</v>
      </c>
      <c r="G873">
        <f t="shared" si="27"/>
        <v>-0.33267943838251673</v>
      </c>
    </row>
    <row r="874" spans="1:7" x14ac:dyDescent="0.25">
      <c r="A874">
        <v>1</v>
      </c>
      <c r="B874">
        <v>75</v>
      </c>
      <c r="C874">
        <v>19.02</v>
      </c>
      <c r="D874">
        <v>680</v>
      </c>
      <c r="E874">
        <v>0</v>
      </c>
      <c r="F874">
        <f t="shared" si="26"/>
        <v>0.82099999999999995</v>
      </c>
      <c r="G874">
        <f t="shared" si="27"/>
        <v>-1.7203694731413819</v>
      </c>
    </row>
    <row r="875" spans="1:7" x14ac:dyDescent="0.25">
      <c r="A875">
        <v>1</v>
      </c>
      <c r="B875">
        <v>25</v>
      </c>
      <c r="C875">
        <v>37.450000000000003</v>
      </c>
      <c r="D875">
        <v>670</v>
      </c>
      <c r="E875">
        <v>1</v>
      </c>
      <c r="F875">
        <f t="shared" si="26"/>
        <v>0.54600000000000004</v>
      </c>
      <c r="G875">
        <f t="shared" si="27"/>
        <v>-0.60513630323723189</v>
      </c>
    </row>
    <row r="876" spans="1:7" x14ac:dyDescent="0.25">
      <c r="A876">
        <v>1</v>
      </c>
      <c r="B876">
        <v>30</v>
      </c>
      <c r="C876">
        <v>26.2</v>
      </c>
      <c r="D876">
        <v>675</v>
      </c>
      <c r="E876">
        <v>1</v>
      </c>
      <c r="F876">
        <f t="shared" si="26"/>
        <v>0.71699999999999997</v>
      </c>
      <c r="G876">
        <f t="shared" si="27"/>
        <v>-0.33267943838251673</v>
      </c>
    </row>
    <row r="877" spans="1:7" x14ac:dyDescent="0.25">
      <c r="A877">
        <v>1</v>
      </c>
      <c r="B877">
        <v>54</v>
      </c>
      <c r="C877">
        <v>33.979999999999997</v>
      </c>
      <c r="D877">
        <v>750</v>
      </c>
      <c r="E877">
        <v>1</v>
      </c>
      <c r="F877">
        <f t="shared" si="26"/>
        <v>0.85499999999999998</v>
      </c>
      <c r="G877">
        <f t="shared" si="27"/>
        <v>-0.15665381004537685</v>
      </c>
    </row>
    <row r="878" spans="1:7" x14ac:dyDescent="0.25">
      <c r="A878">
        <v>1</v>
      </c>
      <c r="B878">
        <v>55</v>
      </c>
      <c r="C878">
        <v>20.95</v>
      </c>
      <c r="D878">
        <v>690</v>
      </c>
      <c r="E878">
        <v>1</v>
      </c>
      <c r="F878">
        <f t="shared" si="26"/>
        <v>0.79</v>
      </c>
      <c r="G878">
        <f t="shared" si="27"/>
        <v>-0.23572233352106983</v>
      </c>
    </row>
    <row r="879" spans="1:7" x14ac:dyDescent="0.25">
      <c r="A879">
        <v>1</v>
      </c>
      <c r="B879">
        <v>78</v>
      </c>
      <c r="C879">
        <v>20.6</v>
      </c>
      <c r="D879">
        <v>670</v>
      </c>
      <c r="E879">
        <v>1</v>
      </c>
      <c r="F879">
        <f t="shared" si="26"/>
        <v>0.71699999999999997</v>
      </c>
      <c r="G879">
        <f t="shared" si="27"/>
        <v>-0.33267943838251673</v>
      </c>
    </row>
    <row r="880" spans="1:7" x14ac:dyDescent="0.25">
      <c r="A880">
        <v>1</v>
      </c>
      <c r="B880">
        <v>86</v>
      </c>
      <c r="C880">
        <v>10.97</v>
      </c>
      <c r="D880">
        <v>700</v>
      </c>
      <c r="E880">
        <v>1</v>
      </c>
      <c r="F880">
        <f t="shared" si="26"/>
        <v>0.82099999999999995</v>
      </c>
      <c r="G880">
        <f t="shared" si="27"/>
        <v>-0.1972321695297089</v>
      </c>
    </row>
    <row r="881" spans="1:7" x14ac:dyDescent="0.25">
      <c r="A881">
        <v>1</v>
      </c>
      <c r="B881">
        <v>88</v>
      </c>
      <c r="C881">
        <v>29.28</v>
      </c>
      <c r="D881">
        <v>695</v>
      </c>
      <c r="E881">
        <v>1</v>
      </c>
      <c r="F881">
        <f t="shared" si="26"/>
        <v>0.79</v>
      </c>
      <c r="G881">
        <f t="shared" si="27"/>
        <v>-0.23572233352106983</v>
      </c>
    </row>
    <row r="882" spans="1:7" x14ac:dyDescent="0.25">
      <c r="A882">
        <v>1</v>
      </c>
      <c r="B882">
        <v>80</v>
      </c>
      <c r="C882">
        <v>24</v>
      </c>
      <c r="D882">
        <v>675</v>
      </c>
      <c r="E882">
        <v>1</v>
      </c>
      <c r="F882">
        <f t="shared" si="26"/>
        <v>0.71699999999999997</v>
      </c>
      <c r="G882">
        <f t="shared" si="27"/>
        <v>-0.33267943838251673</v>
      </c>
    </row>
    <row r="883" spans="1:7" x14ac:dyDescent="0.25">
      <c r="A883">
        <v>0</v>
      </c>
      <c r="B883">
        <v>56</v>
      </c>
      <c r="C883">
        <v>4.99</v>
      </c>
      <c r="D883">
        <v>685</v>
      </c>
      <c r="E883">
        <v>0</v>
      </c>
      <c r="F883">
        <f t="shared" si="26"/>
        <v>0.80600000000000005</v>
      </c>
      <c r="G883">
        <f t="shared" si="27"/>
        <v>-1.6398971199188093</v>
      </c>
    </row>
    <row r="884" spans="1:7" x14ac:dyDescent="0.25">
      <c r="A884">
        <v>1</v>
      </c>
      <c r="B884">
        <v>60</v>
      </c>
      <c r="C884">
        <v>22.52</v>
      </c>
      <c r="D884">
        <v>700</v>
      </c>
      <c r="E884">
        <v>1</v>
      </c>
      <c r="F884">
        <f t="shared" si="26"/>
        <v>0.79</v>
      </c>
      <c r="G884">
        <f t="shared" si="27"/>
        <v>-0.23572233352106983</v>
      </c>
    </row>
    <row r="885" spans="1:7" x14ac:dyDescent="0.25">
      <c r="A885">
        <v>1</v>
      </c>
      <c r="B885">
        <v>55</v>
      </c>
      <c r="C885">
        <v>27.27</v>
      </c>
      <c r="D885">
        <v>660</v>
      </c>
      <c r="E885">
        <v>1</v>
      </c>
      <c r="F885">
        <f t="shared" si="26"/>
        <v>0.71699999999999997</v>
      </c>
      <c r="G885">
        <f t="shared" si="27"/>
        <v>-0.33267943838251673</v>
      </c>
    </row>
    <row r="886" spans="1:7" x14ac:dyDescent="0.25">
      <c r="A886">
        <v>1</v>
      </c>
      <c r="B886">
        <v>75</v>
      </c>
      <c r="C886">
        <v>4.7699999999999996</v>
      </c>
      <c r="D886">
        <v>660</v>
      </c>
      <c r="E886">
        <v>1</v>
      </c>
      <c r="F886">
        <f t="shared" si="26"/>
        <v>0.878</v>
      </c>
      <c r="G886">
        <f t="shared" si="27"/>
        <v>-0.13010868534702039</v>
      </c>
    </row>
    <row r="887" spans="1:7" x14ac:dyDescent="0.25">
      <c r="A887">
        <v>0</v>
      </c>
      <c r="B887">
        <v>55</v>
      </c>
      <c r="C887">
        <v>26.7</v>
      </c>
      <c r="D887">
        <v>690</v>
      </c>
      <c r="E887">
        <v>1</v>
      </c>
      <c r="F887">
        <f t="shared" si="26"/>
        <v>0.79</v>
      </c>
      <c r="G887">
        <f t="shared" si="27"/>
        <v>-0.23572233352106983</v>
      </c>
    </row>
    <row r="888" spans="1:7" x14ac:dyDescent="0.25">
      <c r="A888">
        <v>0</v>
      </c>
      <c r="B888">
        <v>120</v>
      </c>
      <c r="C888">
        <v>15.4</v>
      </c>
      <c r="D888">
        <v>695</v>
      </c>
      <c r="E888">
        <v>1</v>
      </c>
      <c r="F888">
        <f t="shared" si="26"/>
        <v>0.82099999999999995</v>
      </c>
      <c r="G888">
        <f t="shared" si="27"/>
        <v>-0.1972321695297089</v>
      </c>
    </row>
    <row r="889" spans="1:7" x14ac:dyDescent="0.25">
      <c r="A889">
        <v>1</v>
      </c>
      <c r="B889">
        <v>61.9</v>
      </c>
      <c r="C889">
        <v>18.920000000000002</v>
      </c>
      <c r="D889">
        <v>755</v>
      </c>
      <c r="E889">
        <v>1</v>
      </c>
      <c r="F889">
        <f t="shared" si="26"/>
        <v>0.92</v>
      </c>
      <c r="G889">
        <f t="shared" si="27"/>
        <v>-8.3381608939051013E-2</v>
      </c>
    </row>
    <row r="890" spans="1:7" x14ac:dyDescent="0.25">
      <c r="A890">
        <v>0</v>
      </c>
      <c r="B890">
        <v>125</v>
      </c>
      <c r="C890">
        <v>20.97</v>
      </c>
      <c r="D890">
        <v>680</v>
      </c>
      <c r="E890">
        <v>0</v>
      </c>
      <c r="F890">
        <f t="shared" si="26"/>
        <v>0.66100000000000003</v>
      </c>
      <c r="G890">
        <f t="shared" si="27"/>
        <v>-1.0817551716016869</v>
      </c>
    </row>
    <row r="891" spans="1:7" x14ac:dyDescent="0.25">
      <c r="A891">
        <v>1</v>
      </c>
      <c r="B891">
        <v>54</v>
      </c>
      <c r="C891">
        <v>29.22</v>
      </c>
      <c r="D891">
        <v>665</v>
      </c>
      <c r="E891">
        <v>1</v>
      </c>
      <c r="F891">
        <f t="shared" si="26"/>
        <v>0.71699999999999997</v>
      </c>
      <c r="G891">
        <f t="shared" si="27"/>
        <v>-0.33267943838251673</v>
      </c>
    </row>
    <row r="892" spans="1:7" x14ac:dyDescent="0.25">
      <c r="A892">
        <v>1</v>
      </c>
      <c r="B892">
        <v>50.363999999999997</v>
      </c>
      <c r="C892">
        <v>15.06</v>
      </c>
      <c r="D892">
        <v>770</v>
      </c>
      <c r="E892">
        <v>1</v>
      </c>
      <c r="F892">
        <f t="shared" si="26"/>
        <v>0.92</v>
      </c>
      <c r="G892">
        <f t="shared" si="27"/>
        <v>-8.3381608939051013E-2</v>
      </c>
    </row>
    <row r="893" spans="1:7" x14ac:dyDescent="0.25">
      <c r="A893">
        <v>1</v>
      </c>
      <c r="B893">
        <v>110</v>
      </c>
      <c r="C893">
        <v>5.57</v>
      </c>
      <c r="D893">
        <v>735</v>
      </c>
      <c r="E893">
        <v>1</v>
      </c>
      <c r="F893">
        <f t="shared" si="26"/>
        <v>0.92</v>
      </c>
      <c r="G893">
        <f t="shared" si="27"/>
        <v>-8.3381608939051013E-2</v>
      </c>
    </row>
    <row r="894" spans="1:7" x14ac:dyDescent="0.25">
      <c r="A894">
        <v>0</v>
      </c>
      <c r="B894">
        <v>73</v>
      </c>
      <c r="C894">
        <v>21.54</v>
      </c>
      <c r="D894">
        <v>670</v>
      </c>
      <c r="E894">
        <v>0</v>
      </c>
      <c r="F894">
        <f t="shared" si="26"/>
        <v>0.66100000000000003</v>
      </c>
      <c r="G894">
        <f t="shared" si="27"/>
        <v>-1.0817551716016869</v>
      </c>
    </row>
    <row r="895" spans="1:7" x14ac:dyDescent="0.25">
      <c r="A895">
        <v>1</v>
      </c>
      <c r="B895">
        <v>110</v>
      </c>
      <c r="C895">
        <v>34.97</v>
      </c>
      <c r="D895">
        <v>680</v>
      </c>
      <c r="E895">
        <v>0</v>
      </c>
      <c r="F895">
        <f t="shared" si="26"/>
        <v>0.54600000000000004</v>
      </c>
      <c r="G895">
        <f t="shared" si="27"/>
        <v>-0.78965808094078915</v>
      </c>
    </row>
    <row r="896" spans="1:7" x14ac:dyDescent="0.25">
      <c r="A896">
        <v>1</v>
      </c>
      <c r="B896">
        <v>62</v>
      </c>
      <c r="C896">
        <v>18.64</v>
      </c>
      <c r="D896">
        <v>670</v>
      </c>
      <c r="E896">
        <v>1</v>
      </c>
      <c r="F896">
        <f t="shared" si="26"/>
        <v>0.82099999999999995</v>
      </c>
      <c r="G896">
        <f t="shared" si="27"/>
        <v>-0.1972321695297089</v>
      </c>
    </row>
    <row r="897" spans="1:7" x14ac:dyDescent="0.25">
      <c r="A897">
        <v>1</v>
      </c>
      <c r="B897">
        <v>35</v>
      </c>
      <c r="C897">
        <v>9.1300000000000008</v>
      </c>
      <c r="D897">
        <v>675</v>
      </c>
      <c r="E897">
        <v>1</v>
      </c>
      <c r="F897">
        <f t="shared" si="26"/>
        <v>0.80600000000000005</v>
      </c>
      <c r="G897">
        <f t="shared" si="27"/>
        <v>-0.21567153647550871</v>
      </c>
    </row>
    <row r="898" spans="1:7" x14ac:dyDescent="0.25">
      <c r="A898">
        <v>1</v>
      </c>
      <c r="B898">
        <v>22</v>
      </c>
      <c r="C898">
        <v>25.48</v>
      </c>
      <c r="D898">
        <v>700</v>
      </c>
      <c r="E898">
        <v>1</v>
      </c>
      <c r="F898">
        <f t="shared" si="26"/>
        <v>0.79</v>
      </c>
      <c r="G898">
        <f t="shared" si="27"/>
        <v>-0.23572233352106983</v>
      </c>
    </row>
    <row r="899" spans="1:7" x14ac:dyDescent="0.25">
      <c r="A899">
        <v>1</v>
      </c>
      <c r="B899">
        <v>72</v>
      </c>
      <c r="C899">
        <v>12.9</v>
      </c>
      <c r="D899">
        <v>775</v>
      </c>
      <c r="E899">
        <v>1</v>
      </c>
      <c r="F899">
        <f t="shared" si="26"/>
        <v>0.92</v>
      </c>
      <c r="G899">
        <f t="shared" si="27"/>
        <v>-8.3381608939051013E-2</v>
      </c>
    </row>
    <row r="900" spans="1:7" x14ac:dyDescent="0.25">
      <c r="A900">
        <v>0</v>
      </c>
      <c r="B900">
        <v>31.6</v>
      </c>
      <c r="C900">
        <v>6.08</v>
      </c>
      <c r="D900">
        <v>660</v>
      </c>
      <c r="E900">
        <v>0</v>
      </c>
      <c r="F900">
        <f t="shared" si="26"/>
        <v>0.72899999999999998</v>
      </c>
      <c r="G900">
        <f t="shared" si="27"/>
        <v>-1.305636458102436</v>
      </c>
    </row>
    <row r="901" spans="1:7" x14ac:dyDescent="0.25">
      <c r="A901">
        <v>1</v>
      </c>
      <c r="B901">
        <v>36</v>
      </c>
      <c r="C901">
        <v>19.5</v>
      </c>
      <c r="D901">
        <v>685</v>
      </c>
      <c r="E901">
        <v>1</v>
      </c>
      <c r="F901">
        <f t="shared" ref="F901:F964" si="28">IF(C901&lt;=19.85,IF(D901&lt;=722.5,IF(B901&lt;=60.41,IF(D901&lt;=667.5,0.729,0.806),IF(C901&lt;=9.905,0.878,0.821)),0.92),IF(D901&lt;=687.5,IF(C901&lt;=31.375,IF(A901&lt;=0.5,0.661,0.717),0.546),IF(D901&lt;=727.5,IF(C901&lt;=29.88,0.79,0.693),0.855)))</f>
        <v>0.80600000000000005</v>
      </c>
      <c r="G901">
        <f t="shared" si="27"/>
        <v>-0.21567153647550871</v>
      </c>
    </row>
    <row r="902" spans="1:7" x14ac:dyDescent="0.25">
      <c r="A902">
        <v>0</v>
      </c>
      <c r="B902">
        <v>14.3</v>
      </c>
      <c r="C902">
        <v>13.27</v>
      </c>
      <c r="D902">
        <v>680</v>
      </c>
      <c r="E902">
        <v>1</v>
      </c>
      <c r="F902">
        <f t="shared" si="28"/>
        <v>0.80600000000000005</v>
      </c>
      <c r="G902">
        <f t="shared" ref="G902:G965" si="29">IF(E902=1,LN(F902),LN(1-F902))</f>
        <v>-0.21567153647550871</v>
      </c>
    </row>
    <row r="903" spans="1:7" x14ac:dyDescent="0.25">
      <c r="A903">
        <v>1</v>
      </c>
      <c r="B903">
        <v>66</v>
      </c>
      <c r="C903">
        <v>17.16</v>
      </c>
      <c r="D903">
        <v>730</v>
      </c>
      <c r="E903">
        <v>0</v>
      </c>
      <c r="F903">
        <f t="shared" si="28"/>
        <v>0.92</v>
      </c>
      <c r="G903">
        <f t="shared" si="29"/>
        <v>-2.5257286443082561</v>
      </c>
    </row>
    <row r="904" spans="1:7" x14ac:dyDescent="0.25">
      <c r="A904">
        <v>1</v>
      </c>
      <c r="B904">
        <v>99</v>
      </c>
      <c r="C904">
        <v>18.64</v>
      </c>
      <c r="D904">
        <v>695</v>
      </c>
      <c r="E904">
        <v>1</v>
      </c>
      <c r="F904">
        <f t="shared" si="28"/>
        <v>0.82099999999999995</v>
      </c>
      <c r="G904">
        <f t="shared" si="29"/>
        <v>-0.1972321695297089</v>
      </c>
    </row>
    <row r="905" spans="1:7" x14ac:dyDescent="0.25">
      <c r="A905">
        <v>0</v>
      </c>
      <c r="B905">
        <v>42</v>
      </c>
      <c r="C905">
        <v>16.940000000000001</v>
      </c>
      <c r="D905">
        <v>660</v>
      </c>
      <c r="E905">
        <v>1</v>
      </c>
      <c r="F905">
        <f t="shared" si="28"/>
        <v>0.72899999999999998</v>
      </c>
      <c r="G905">
        <f t="shared" si="29"/>
        <v>-0.31608154697347896</v>
      </c>
    </row>
    <row r="906" spans="1:7" x14ac:dyDescent="0.25">
      <c r="A906">
        <v>0</v>
      </c>
      <c r="B906">
        <v>11.592000000000001</v>
      </c>
      <c r="C906">
        <v>20.91</v>
      </c>
      <c r="D906">
        <v>690</v>
      </c>
      <c r="E906">
        <v>0</v>
      </c>
      <c r="F906">
        <f t="shared" si="28"/>
        <v>0.79</v>
      </c>
      <c r="G906">
        <f t="shared" si="29"/>
        <v>-1.5606477482646686</v>
      </c>
    </row>
    <row r="907" spans="1:7" x14ac:dyDescent="0.25">
      <c r="A907">
        <v>1</v>
      </c>
      <c r="B907">
        <v>175</v>
      </c>
      <c r="C907">
        <v>17</v>
      </c>
      <c r="D907">
        <v>680</v>
      </c>
      <c r="E907">
        <v>1</v>
      </c>
      <c r="F907">
        <f t="shared" si="28"/>
        <v>0.82099999999999995</v>
      </c>
      <c r="G907">
        <f t="shared" si="29"/>
        <v>-0.1972321695297089</v>
      </c>
    </row>
    <row r="908" spans="1:7" x14ac:dyDescent="0.25">
      <c r="A908">
        <v>0</v>
      </c>
      <c r="B908">
        <v>75</v>
      </c>
      <c r="C908">
        <v>32.159999999999997</v>
      </c>
      <c r="D908">
        <v>670</v>
      </c>
      <c r="E908">
        <v>0</v>
      </c>
      <c r="F908">
        <f t="shared" si="28"/>
        <v>0.54600000000000004</v>
      </c>
      <c r="G908">
        <f t="shared" si="29"/>
        <v>-0.78965808094078915</v>
      </c>
    </row>
    <row r="909" spans="1:7" x14ac:dyDescent="0.25">
      <c r="A909">
        <v>0</v>
      </c>
      <c r="B909">
        <v>46.5</v>
      </c>
      <c r="C909">
        <v>12.59</v>
      </c>
      <c r="D909">
        <v>675</v>
      </c>
      <c r="E909">
        <v>0</v>
      </c>
      <c r="F909">
        <f t="shared" si="28"/>
        <v>0.80600000000000005</v>
      </c>
      <c r="G909">
        <f t="shared" si="29"/>
        <v>-1.6398971199188093</v>
      </c>
    </row>
    <row r="910" spans="1:7" x14ac:dyDescent="0.25">
      <c r="A910">
        <v>0</v>
      </c>
      <c r="B910">
        <v>42</v>
      </c>
      <c r="C910">
        <v>26.17</v>
      </c>
      <c r="D910">
        <v>680</v>
      </c>
      <c r="E910">
        <v>0</v>
      </c>
      <c r="F910">
        <f t="shared" si="28"/>
        <v>0.66100000000000003</v>
      </c>
      <c r="G910">
        <f t="shared" si="29"/>
        <v>-1.0817551716016869</v>
      </c>
    </row>
    <row r="911" spans="1:7" x14ac:dyDescent="0.25">
      <c r="A911">
        <v>1</v>
      </c>
      <c r="B911">
        <v>85</v>
      </c>
      <c r="C911">
        <v>24.39</v>
      </c>
      <c r="D911">
        <v>665</v>
      </c>
      <c r="E911">
        <v>1</v>
      </c>
      <c r="F911">
        <f t="shared" si="28"/>
        <v>0.71699999999999997</v>
      </c>
      <c r="G911">
        <f t="shared" si="29"/>
        <v>-0.33267943838251673</v>
      </c>
    </row>
    <row r="912" spans="1:7" x14ac:dyDescent="0.25">
      <c r="A912">
        <v>1</v>
      </c>
      <c r="B912">
        <v>36</v>
      </c>
      <c r="C912">
        <v>28.97</v>
      </c>
      <c r="D912">
        <v>725</v>
      </c>
      <c r="E912">
        <v>0</v>
      </c>
      <c r="F912">
        <f t="shared" si="28"/>
        <v>0.79</v>
      </c>
      <c r="G912">
        <f t="shared" si="29"/>
        <v>-1.5606477482646686</v>
      </c>
    </row>
    <row r="913" spans="1:7" x14ac:dyDescent="0.25">
      <c r="A913">
        <v>0</v>
      </c>
      <c r="B913">
        <v>49.25</v>
      </c>
      <c r="C913">
        <v>7.6</v>
      </c>
      <c r="D913">
        <v>685</v>
      </c>
      <c r="E913">
        <v>0</v>
      </c>
      <c r="F913">
        <f t="shared" si="28"/>
        <v>0.80600000000000005</v>
      </c>
      <c r="G913">
        <f t="shared" si="29"/>
        <v>-1.6398971199188093</v>
      </c>
    </row>
    <row r="914" spans="1:7" x14ac:dyDescent="0.25">
      <c r="A914">
        <v>0</v>
      </c>
      <c r="B914">
        <v>450</v>
      </c>
      <c r="C914">
        <v>16</v>
      </c>
      <c r="D914">
        <v>700</v>
      </c>
      <c r="E914">
        <v>1</v>
      </c>
      <c r="F914">
        <f t="shared" si="28"/>
        <v>0.82099999999999995</v>
      </c>
      <c r="G914">
        <f t="shared" si="29"/>
        <v>-0.1972321695297089</v>
      </c>
    </row>
    <row r="915" spans="1:7" x14ac:dyDescent="0.25">
      <c r="A915">
        <v>0</v>
      </c>
      <c r="B915">
        <v>85</v>
      </c>
      <c r="C915">
        <v>20.8</v>
      </c>
      <c r="D915">
        <v>660</v>
      </c>
      <c r="E915">
        <v>0</v>
      </c>
      <c r="F915">
        <f t="shared" si="28"/>
        <v>0.66100000000000003</v>
      </c>
      <c r="G915">
        <f t="shared" si="29"/>
        <v>-1.0817551716016869</v>
      </c>
    </row>
    <row r="916" spans="1:7" x14ac:dyDescent="0.25">
      <c r="A916">
        <v>1</v>
      </c>
      <c r="B916">
        <v>25</v>
      </c>
      <c r="C916">
        <v>12.05</v>
      </c>
      <c r="D916">
        <v>690</v>
      </c>
      <c r="E916">
        <v>0</v>
      </c>
      <c r="F916">
        <f t="shared" si="28"/>
        <v>0.80600000000000005</v>
      </c>
      <c r="G916">
        <f t="shared" si="29"/>
        <v>-1.6398971199188093</v>
      </c>
    </row>
    <row r="917" spans="1:7" x14ac:dyDescent="0.25">
      <c r="A917">
        <v>0</v>
      </c>
      <c r="B917">
        <v>40</v>
      </c>
      <c r="C917">
        <v>15.36</v>
      </c>
      <c r="D917">
        <v>705</v>
      </c>
      <c r="E917">
        <v>1</v>
      </c>
      <c r="F917">
        <f t="shared" si="28"/>
        <v>0.80600000000000005</v>
      </c>
      <c r="G917">
        <f t="shared" si="29"/>
        <v>-0.21567153647550871</v>
      </c>
    </row>
    <row r="918" spans="1:7" x14ac:dyDescent="0.25">
      <c r="A918">
        <v>1</v>
      </c>
      <c r="B918">
        <v>25</v>
      </c>
      <c r="C918">
        <v>27.03</v>
      </c>
      <c r="D918">
        <v>700</v>
      </c>
      <c r="E918">
        <v>0</v>
      </c>
      <c r="F918">
        <f t="shared" si="28"/>
        <v>0.79</v>
      </c>
      <c r="G918">
        <f t="shared" si="29"/>
        <v>-1.5606477482646686</v>
      </c>
    </row>
    <row r="919" spans="1:7" x14ac:dyDescent="0.25">
      <c r="A919">
        <v>1</v>
      </c>
      <c r="B919">
        <v>44.429000000000002</v>
      </c>
      <c r="C919">
        <v>23.34</v>
      </c>
      <c r="D919">
        <v>660</v>
      </c>
      <c r="E919">
        <v>0</v>
      </c>
      <c r="F919">
        <f t="shared" si="28"/>
        <v>0.71699999999999997</v>
      </c>
      <c r="G919">
        <f t="shared" si="29"/>
        <v>-1.2623083813388993</v>
      </c>
    </row>
    <row r="920" spans="1:7" x14ac:dyDescent="0.25">
      <c r="A920">
        <v>1</v>
      </c>
      <c r="B920">
        <v>45</v>
      </c>
      <c r="C920">
        <v>26.32</v>
      </c>
      <c r="D920">
        <v>670</v>
      </c>
      <c r="E920">
        <v>0</v>
      </c>
      <c r="F920">
        <f t="shared" si="28"/>
        <v>0.71699999999999997</v>
      </c>
      <c r="G920">
        <f t="shared" si="29"/>
        <v>-1.2623083813388993</v>
      </c>
    </row>
    <row r="921" spans="1:7" x14ac:dyDescent="0.25">
      <c r="A921">
        <v>0</v>
      </c>
      <c r="B921">
        <v>44.427999999999997</v>
      </c>
      <c r="C921">
        <v>11.4</v>
      </c>
      <c r="D921">
        <v>670</v>
      </c>
      <c r="E921">
        <v>1</v>
      </c>
      <c r="F921">
        <f t="shared" si="28"/>
        <v>0.80600000000000005</v>
      </c>
      <c r="G921">
        <f t="shared" si="29"/>
        <v>-0.21567153647550871</v>
      </c>
    </row>
    <row r="922" spans="1:7" x14ac:dyDescent="0.25">
      <c r="A922">
        <v>1</v>
      </c>
      <c r="B922">
        <v>59</v>
      </c>
      <c r="C922">
        <v>15.76</v>
      </c>
      <c r="D922">
        <v>745</v>
      </c>
      <c r="E922">
        <v>1</v>
      </c>
      <c r="F922">
        <f t="shared" si="28"/>
        <v>0.92</v>
      </c>
      <c r="G922">
        <f t="shared" si="29"/>
        <v>-8.3381608939051013E-2</v>
      </c>
    </row>
    <row r="923" spans="1:7" x14ac:dyDescent="0.25">
      <c r="A923">
        <v>1</v>
      </c>
      <c r="B923">
        <v>50</v>
      </c>
      <c r="C923">
        <v>17.47</v>
      </c>
      <c r="D923">
        <v>680</v>
      </c>
      <c r="E923">
        <v>1</v>
      </c>
      <c r="F923">
        <f t="shared" si="28"/>
        <v>0.80600000000000005</v>
      </c>
      <c r="G923">
        <f t="shared" si="29"/>
        <v>-0.21567153647550871</v>
      </c>
    </row>
    <row r="924" spans="1:7" x14ac:dyDescent="0.25">
      <c r="A924">
        <v>0</v>
      </c>
      <c r="B924">
        <v>120</v>
      </c>
      <c r="C924">
        <v>20.36</v>
      </c>
      <c r="D924">
        <v>690</v>
      </c>
      <c r="E924">
        <v>0</v>
      </c>
      <c r="F924">
        <f t="shared" si="28"/>
        <v>0.79</v>
      </c>
      <c r="G924">
        <f t="shared" si="29"/>
        <v>-1.5606477482646686</v>
      </c>
    </row>
    <row r="925" spans="1:7" x14ac:dyDescent="0.25">
      <c r="A925">
        <v>1</v>
      </c>
      <c r="B925">
        <v>120</v>
      </c>
      <c r="C925">
        <v>25.73</v>
      </c>
      <c r="D925">
        <v>680</v>
      </c>
      <c r="E925">
        <v>0</v>
      </c>
      <c r="F925">
        <f t="shared" si="28"/>
        <v>0.71699999999999997</v>
      </c>
      <c r="G925">
        <f t="shared" si="29"/>
        <v>-1.2623083813388993</v>
      </c>
    </row>
    <row r="926" spans="1:7" x14ac:dyDescent="0.25">
      <c r="A926">
        <v>1</v>
      </c>
      <c r="B926">
        <v>250</v>
      </c>
      <c r="C926">
        <v>0.83</v>
      </c>
      <c r="D926">
        <v>755</v>
      </c>
      <c r="E926">
        <v>1</v>
      </c>
      <c r="F926">
        <f t="shared" si="28"/>
        <v>0.92</v>
      </c>
      <c r="G926">
        <f t="shared" si="29"/>
        <v>-8.3381608939051013E-2</v>
      </c>
    </row>
    <row r="927" spans="1:7" x14ac:dyDescent="0.25">
      <c r="A927">
        <v>1</v>
      </c>
      <c r="B927">
        <v>100</v>
      </c>
      <c r="C927">
        <v>22.51</v>
      </c>
      <c r="D927">
        <v>690</v>
      </c>
      <c r="E927">
        <v>1</v>
      </c>
      <c r="F927">
        <f t="shared" si="28"/>
        <v>0.79</v>
      </c>
      <c r="G927">
        <f t="shared" si="29"/>
        <v>-0.23572233352106983</v>
      </c>
    </row>
    <row r="928" spans="1:7" x14ac:dyDescent="0.25">
      <c r="A928">
        <v>0</v>
      </c>
      <c r="B928">
        <v>50</v>
      </c>
      <c r="C928">
        <v>20.260000000000002</v>
      </c>
      <c r="D928">
        <v>665</v>
      </c>
      <c r="E928">
        <v>1</v>
      </c>
      <c r="F928">
        <f t="shared" si="28"/>
        <v>0.66100000000000003</v>
      </c>
      <c r="G928">
        <f t="shared" si="29"/>
        <v>-0.41400143913045073</v>
      </c>
    </row>
    <row r="929" spans="1:7" x14ac:dyDescent="0.25">
      <c r="A929">
        <v>0</v>
      </c>
      <c r="B929">
        <v>68</v>
      </c>
      <c r="C929">
        <v>8.6</v>
      </c>
      <c r="D929">
        <v>660</v>
      </c>
      <c r="E929">
        <v>1</v>
      </c>
      <c r="F929">
        <f t="shared" si="28"/>
        <v>0.878</v>
      </c>
      <c r="G929">
        <f t="shared" si="29"/>
        <v>-0.13010868534702039</v>
      </c>
    </row>
    <row r="930" spans="1:7" x14ac:dyDescent="0.25">
      <c r="A930">
        <v>0</v>
      </c>
      <c r="B930">
        <v>38</v>
      </c>
      <c r="C930">
        <v>23.09</v>
      </c>
      <c r="D930">
        <v>700</v>
      </c>
      <c r="E930">
        <v>1</v>
      </c>
      <c r="F930">
        <f t="shared" si="28"/>
        <v>0.79</v>
      </c>
      <c r="G930">
        <f t="shared" si="29"/>
        <v>-0.23572233352106983</v>
      </c>
    </row>
    <row r="931" spans="1:7" x14ac:dyDescent="0.25">
      <c r="A931">
        <v>1</v>
      </c>
      <c r="B931">
        <v>80</v>
      </c>
      <c r="C931">
        <v>16.91</v>
      </c>
      <c r="D931">
        <v>665</v>
      </c>
      <c r="E931">
        <v>1</v>
      </c>
      <c r="F931">
        <f t="shared" si="28"/>
        <v>0.82099999999999995</v>
      </c>
      <c r="G931">
        <f t="shared" si="29"/>
        <v>-0.1972321695297089</v>
      </c>
    </row>
    <row r="932" spans="1:7" x14ac:dyDescent="0.25">
      <c r="A932">
        <v>1</v>
      </c>
      <c r="B932">
        <v>114</v>
      </c>
      <c r="C932">
        <v>27.68</v>
      </c>
      <c r="D932">
        <v>715</v>
      </c>
      <c r="E932">
        <v>1</v>
      </c>
      <c r="F932">
        <f t="shared" si="28"/>
        <v>0.79</v>
      </c>
      <c r="G932">
        <f t="shared" si="29"/>
        <v>-0.23572233352106983</v>
      </c>
    </row>
    <row r="933" spans="1:7" x14ac:dyDescent="0.25">
      <c r="A933">
        <v>0</v>
      </c>
      <c r="B933">
        <v>48</v>
      </c>
      <c r="C933">
        <v>20.78</v>
      </c>
      <c r="D933">
        <v>665</v>
      </c>
      <c r="E933">
        <v>1</v>
      </c>
      <c r="F933">
        <f t="shared" si="28"/>
        <v>0.66100000000000003</v>
      </c>
      <c r="G933">
        <f t="shared" si="29"/>
        <v>-0.41400143913045073</v>
      </c>
    </row>
    <row r="934" spans="1:7" x14ac:dyDescent="0.25">
      <c r="A934">
        <v>1</v>
      </c>
      <c r="B934">
        <v>210</v>
      </c>
      <c r="C934">
        <v>17.239999999999998</v>
      </c>
      <c r="D934">
        <v>685</v>
      </c>
      <c r="E934">
        <v>1</v>
      </c>
      <c r="F934">
        <f t="shared" si="28"/>
        <v>0.82099999999999995</v>
      </c>
      <c r="G934">
        <f t="shared" si="29"/>
        <v>-0.1972321695297089</v>
      </c>
    </row>
    <row r="935" spans="1:7" x14ac:dyDescent="0.25">
      <c r="A935">
        <v>0</v>
      </c>
      <c r="B935">
        <v>189.876</v>
      </c>
      <c r="C935">
        <v>13.23</v>
      </c>
      <c r="D935">
        <v>675</v>
      </c>
      <c r="E935">
        <v>1</v>
      </c>
      <c r="F935">
        <f t="shared" si="28"/>
        <v>0.82099999999999995</v>
      </c>
      <c r="G935">
        <f t="shared" si="29"/>
        <v>-0.1972321695297089</v>
      </c>
    </row>
    <row r="936" spans="1:7" x14ac:dyDescent="0.25">
      <c r="A936">
        <v>1</v>
      </c>
      <c r="B936">
        <v>65</v>
      </c>
      <c r="C936">
        <v>32.83</v>
      </c>
      <c r="D936">
        <v>700</v>
      </c>
      <c r="E936">
        <v>1</v>
      </c>
      <c r="F936">
        <f t="shared" si="28"/>
        <v>0.69299999999999995</v>
      </c>
      <c r="G936">
        <f t="shared" si="29"/>
        <v>-0.3667252797922339</v>
      </c>
    </row>
    <row r="937" spans="1:7" x14ac:dyDescent="0.25">
      <c r="A937">
        <v>1</v>
      </c>
      <c r="B937">
        <v>40</v>
      </c>
      <c r="C937">
        <v>10.74</v>
      </c>
      <c r="D937">
        <v>670</v>
      </c>
      <c r="E937">
        <v>0</v>
      </c>
      <c r="F937">
        <f t="shared" si="28"/>
        <v>0.80600000000000005</v>
      </c>
      <c r="G937">
        <f t="shared" si="29"/>
        <v>-1.6398971199188093</v>
      </c>
    </row>
    <row r="938" spans="1:7" x14ac:dyDescent="0.25">
      <c r="A938">
        <v>1</v>
      </c>
      <c r="B938">
        <v>25</v>
      </c>
      <c r="C938">
        <v>31.64</v>
      </c>
      <c r="D938">
        <v>660</v>
      </c>
      <c r="E938">
        <v>0</v>
      </c>
      <c r="F938">
        <f t="shared" si="28"/>
        <v>0.54600000000000004</v>
      </c>
      <c r="G938">
        <f t="shared" si="29"/>
        <v>-0.78965808094078915</v>
      </c>
    </row>
    <row r="939" spans="1:7" x14ac:dyDescent="0.25">
      <c r="A939">
        <v>0</v>
      </c>
      <c r="B939">
        <v>95</v>
      </c>
      <c r="C939">
        <v>6.04</v>
      </c>
      <c r="D939">
        <v>695</v>
      </c>
      <c r="E939">
        <v>1</v>
      </c>
      <c r="F939">
        <f t="shared" si="28"/>
        <v>0.878</v>
      </c>
      <c r="G939">
        <f t="shared" si="29"/>
        <v>-0.13010868534702039</v>
      </c>
    </row>
    <row r="940" spans="1:7" x14ac:dyDescent="0.25">
      <c r="A940">
        <v>1</v>
      </c>
      <c r="B940">
        <v>87</v>
      </c>
      <c r="C940">
        <v>20.76</v>
      </c>
      <c r="D940">
        <v>710</v>
      </c>
      <c r="E940">
        <v>1</v>
      </c>
      <c r="F940">
        <f t="shared" si="28"/>
        <v>0.79</v>
      </c>
      <c r="G940">
        <f t="shared" si="29"/>
        <v>-0.23572233352106983</v>
      </c>
    </row>
    <row r="941" spans="1:7" x14ac:dyDescent="0.25">
      <c r="A941">
        <v>1</v>
      </c>
      <c r="B941">
        <v>40</v>
      </c>
      <c r="C941">
        <v>26.91</v>
      </c>
      <c r="D941">
        <v>670</v>
      </c>
      <c r="E941">
        <v>1</v>
      </c>
      <c r="F941">
        <f t="shared" si="28"/>
        <v>0.71699999999999997</v>
      </c>
      <c r="G941">
        <f t="shared" si="29"/>
        <v>-0.33267943838251673</v>
      </c>
    </row>
    <row r="942" spans="1:7" x14ac:dyDescent="0.25">
      <c r="A942">
        <v>1</v>
      </c>
      <c r="B942">
        <v>300</v>
      </c>
      <c r="C942">
        <v>15.51</v>
      </c>
      <c r="D942">
        <v>690</v>
      </c>
      <c r="E942">
        <v>1</v>
      </c>
      <c r="F942">
        <f t="shared" si="28"/>
        <v>0.82099999999999995</v>
      </c>
      <c r="G942">
        <f t="shared" si="29"/>
        <v>-0.1972321695297089</v>
      </c>
    </row>
    <row r="943" spans="1:7" x14ac:dyDescent="0.25">
      <c r="A943">
        <v>0</v>
      </c>
      <c r="B943">
        <v>55</v>
      </c>
      <c r="C943">
        <v>13.62</v>
      </c>
      <c r="D943">
        <v>705</v>
      </c>
      <c r="E943">
        <v>1</v>
      </c>
      <c r="F943">
        <f t="shared" si="28"/>
        <v>0.80600000000000005</v>
      </c>
      <c r="G943">
        <f t="shared" si="29"/>
        <v>-0.21567153647550871</v>
      </c>
    </row>
    <row r="944" spans="1:7" x14ac:dyDescent="0.25">
      <c r="A944">
        <v>1</v>
      </c>
      <c r="B944">
        <v>42</v>
      </c>
      <c r="C944">
        <v>18.57</v>
      </c>
      <c r="D944">
        <v>750</v>
      </c>
      <c r="E944">
        <v>1</v>
      </c>
      <c r="F944">
        <f t="shared" si="28"/>
        <v>0.92</v>
      </c>
      <c r="G944">
        <f t="shared" si="29"/>
        <v>-8.3381608939051013E-2</v>
      </c>
    </row>
    <row r="945" spans="1:7" x14ac:dyDescent="0.25">
      <c r="A945">
        <v>0</v>
      </c>
      <c r="B945">
        <v>90.320999999999998</v>
      </c>
      <c r="C945">
        <v>9.4600000000000009</v>
      </c>
      <c r="D945">
        <v>665</v>
      </c>
      <c r="E945">
        <v>1</v>
      </c>
      <c r="F945">
        <f t="shared" si="28"/>
        <v>0.878</v>
      </c>
      <c r="G945">
        <f t="shared" si="29"/>
        <v>-0.13010868534702039</v>
      </c>
    </row>
    <row r="946" spans="1:7" x14ac:dyDescent="0.25">
      <c r="A946">
        <v>0</v>
      </c>
      <c r="B946">
        <v>65</v>
      </c>
      <c r="C946">
        <v>27.9</v>
      </c>
      <c r="D946">
        <v>660</v>
      </c>
      <c r="E946">
        <v>1</v>
      </c>
      <c r="F946">
        <f t="shared" si="28"/>
        <v>0.66100000000000003</v>
      </c>
      <c r="G946">
        <f t="shared" si="29"/>
        <v>-0.41400143913045073</v>
      </c>
    </row>
    <row r="947" spans="1:7" x14ac:dyDescent="0.25">
      <c r="A947">
        <v>1</v>
      </c>
      <c r="B947">
        <v>37</v>
      </c>
      <c r="C947">
        <v>16.670000000000002</v>
      </c>
      <c r="D947">
        <v>660</v>
      </c>
      <c r="E947">
        <v>1</v>
      </c>
      <c r="F947">
        <f t="shared" si="28"/>
        <v>0.72899999999999998</v>
      </c>
      <c r="G947">
        <f t="shared" si="29"/>
        <v>-0.31608154697347896</v>
      </c>
    </row>
    <row r="948" spans="1:7" x14ac:dyDescent="0.25">
      <c r="A948">
        <v>0</v>
      </c>
      <c r="B948">
        <v>50</v>
      </c>
      <c r="C948">
        <v>22.91</v>
      </c>
      <c r="D948">
        <v>685</v>
      </c>
      <c r="E948">
        <v>1</v>
      </c>
      <c r="F948">
        <f t="shared" si="28"/>
        <v>0.66100000000000003</v>
      </c>
      <c r="G948">
        <f t="shared" si="29"/>
        <v>-0.41400143913045073</v>
      </c>
    </row>
    <row r="949" spans="1:7" x14ac:dyDescent="0.25">
      <c r="A949">
        <v>1</v>
      </c>
      <c r="B949">
        <v>48</v>
      </c>
      <c r="C949">
        <v>15.45</v>
      </c>
      <c r="D949">
        <v>660</v>
      </c>
      <c r="E949">
        <v>1</v>
      </c>
      <c r="F949">
        <f t="shared" si="28"/>
        <v>0.72899999999999998</v>
      </c>
      <c r="G949">
        <f t="shared" si="29"/>
        <v>-0.31608154697347896</v>
      </c>
    </row>
    <row r="950" spans="1:7" x14ac:dyDescent="0.25">
      <c r="A950">
        <v>0</v>
      </c>
      <c r="B950">
        <v>70.819999999999993</v>
      </c>
      <c r="C950">
        <v>26.06</v>
      </c>
      <c r="D950">
        <v>735</v>
      </c>
      <c r="E950">
        <v>0</v>
      </c>
      <c r="F950">
        <f t="shared" si="28"/>
        <v>0.85499999999999998</v>
      </c>
      <c r="G950">
        <f t="shared" si="29"/>
        <v>-1.9310215365615626</v>
      </c>
    </row>
    <row r="951" spans="1:7" x14ac:dyDescent="0.25">
      <c r="A951">
        <v>1</v>
      </c>
      <c r="B951">
        <v>53.82</v>
      </c>
      <c r="C951">
        <v>23.79</v>
      </c>
      <c r="D951">
        <v>715</v>
      </c>
      <c r="E951">
        <v>0</v>
      </c>
      <c r="F951">
        <f t="shared" si="28"/>
        <v>0.79</v>
      </c>
      <c r="G951">
        <f t="shared" si="29"/>
        <v>-1.5606477482646686</v>
      </c>
    </row>
    <row r="952" spans="1:7" x14ac:dyDescent="0.25">
      <c r="A952">
        <v>1</v>
      </c>
      <c r="B952">
        <v>85</v>
      </c>
      <c r="C952">
        <v>3.66</v>
      </c>
      <c r="D952">
        <v>660</v>
      </c>
      <c r="E952">
        <v>1</v>
      </c>
      <c r="F952">
        <f t="shared" si="28"/>
        <v>0.878</v>
      </c>
      <c r="G952">
        <f t="shared" si="29"/>
        <v>-0.13010868534702039</v>
      </c>
    </row>
    <row r="953" spans="1:7" x14ac:dyDescent="0.25">
      <c r="A953">
        <v>1</v>
      </c>
      <c r="B953">
        <v>100</v>
      </c>
      <c r="C953">
        <v>12.88</v>
      </c>
      <c r="D953">
        <v>670</v>
      </c>
      <c r="E953">
        <v>1</v>
      </c>
      <c r="F953">
        <f t="shared" si="28"/>
        <v>0.82099999999999995</v>
      </c>
      <c r="G953">
        <f t="shared" si="29"/>
        <v>-0.1972321695297089</v>
      </c>
    </row>
    <row r="954" spans="1:7" x14ac:dyDescent="0.25">
      <c r="A954">
        <v>1</v>
      </c>
      <c r="B954">
        <v>75</v>
      </c>
      <c r="C954">
        <v>29.95</v>
      </c>
      <c r="D954">
        <v>685</v>
      </c>
      <c r="E954">
        <v>0</v>
      </c>
      <c r="F954">
        <f t="shared" si="28"/>
        <v>0.71699999999999997</v>
      </c>
      <c r="G954">
        <f t="shared" si="29"/>
        <v>-1.2623083813388993</v>
      </c>
    </row>
    <row r="955" spans="1:7" x14ac:dyDescent="0.25">
      <c r="A955">
        <v>0</v>
      </c>
      <c r="B955">
        <v>75</v>
      </c>
      <c r="C955">
        <v>34.409999999999997</v>
      </c>
      <c r="D955">
        <v>675</v>
      </c>
      <c r="E955">
        <v>0</v>
      </c>
      <c r="F955">
        <f t="shared" si="28"/>
        <v>0.54600000000000004</v>
      </c>
      <c r="G955">
        <f t="shared" si="29"/>
        <v>-0.78965808094078915</v>
      </c>
    </row>
    <row r="956" spans="1:7" x14ac:dyDescent="0.25">
      <c r="A956">
        <v>0</v>
      </c>
      <c r="B956">
        <v>78</v>
      </c>
      <c r="C956">
        <v>15.46</v>
      </c>
      <c r="D956">
        <v>670</v>
      </c>
      <c r="E956">
        <v>1</v>
      </c>
      <c r="F956">
        <f t="shared" si="28"/>
        <v>0.82099999999999995</v>
      </c>
      <c r="G956">
        <f t="shared" si="29"/>
        <v>-0.1972321695297089</v>
      </c>
    </row>
    <row r="957" spans="1:7" x14ac:dyDescent="0.25">
      <c r="A957">
        <v>1</v>
      </c>
      <c r="B957">
        <v>41</v>
      </c>
      <c r="C957">
        <v>11.68</v>
      </c>
      <c r="D957">
        <v>720</v>
      </c>
      <c r="E957">
        <v>0</v>
      </c>
      <c r="F957">
        <f t="shared" si="28"/>
        <v>0.80600000000000005</v>
      </c>
      <c r="G957">
        <f t="shared" si="29"/>
        <v>-1.6398971199188093</v>
      </c>
    </row>
    <row r="958" spans="1:7" x14ac:dyDescent="0.25">
      <c r="A958">
        <v>1</v>
      </c>
      <c r="B958">
        <v>75</v>
      </c>
      <c r="C958">
        <v>6.69</v>
      </c>
      <c r="D958">
        <v>660</v>
      </c>
      <c r="E958">
        <v>1</v>
      </c>
      <c r="F958">
        <f t="shared" si="28"/>
        <v>0.878</v>
      </c>
      <c r="G958">
        <f t="shared" si="29"/>
        <v>-0.13010868534702039</v>
      </c>
    </row>
    <row r="959" spans="1:7" x14ac:dyDescent="0.25">
      <c r="A959">
        <v>1</v>
      </c>
      <c r="B959">
        <v>60</v>
      </c>
      <c r="C959">
        <v>35.1</v>
      </c>
      <c r="D959">
        <v>720</v>
      </c>
      <c r="E959">
        <v>0</v>
      </c>
      <c r="F959">
        <f t="shared" si="28"/>
        <v>0.69299999999999995</v>
      </c>
      <c r="G959">
        <f t="shared" si="29"/>
        <v>-1.1809075313949398</v>
      </c>
    </row>
    <row r="960" spans="1:7" x14ac:dyDescent="0.25">
      <c r="A960">
        <v>1</v>
      </c>
      <c r="B960">
        <v>90</v>
      </c>
      <c r="C960">
        <v>9.8699999999999992</v>
      </c>
      <c r="D960">
        <v>685</v>
      </c>
      <c r="E960">
        <v>1</v>
      </c>
      <c r="F960">
        <f t="shared" si="28"/>
        <v>0.878</v>
      </c>
      <c r="G960">
        <f t="shared" si="29"/>
        <v>-0.13010868534702039</v>
      </c>
    </row>
    <row r="961" spans="1:7" x14ac:dyDescent="0.25">
      <c r="A961">
        <v>1</v>
      </c>
      <c r="B961">
        <v>66</v>
      </c>
      <c r="C961">
        <v>30.87</v>
      </c>
      <c r="D961">
        <v>695</v>
      </c>
      <c r="E961">
        <v>0</v>
      </c>
      <c r="F961">
        <f t="shared" si="28"/>
        <v>0.69299999999999995</v>
      </c>
      <c r="G961">
        <f t="shared" si="29"/>
        <v>-1.1809075313949398</v>
      </c>
    </row>
    <row r="962" spans="1:7" x14ac:dyDescent="0.25">
      <c r="A962">
        <v>0</v>
      </c>
      <c r="B962">
        <v>33</v>
      </c>
      <c r="C962">
        <v>9.3800000000000008</v>
      </c>
      <c r="D962">
        <v>685</v>
      </c>
      <c r="E962">
        <v>1</v>
      </c>
      <c r="F962">
        <f t="shared" si="28"/>
        <v>0.80600000000000005</v>
      </c>
      <c r="G962">
        <f t="shared" si="29"/>
        <v>-0.21567153647550871</v>
      </c>
    </row>
    <row r="963" spans="1:7" x14ac:dyDescent="0.25">
      <c r="A963">
        <v>1</v>
      </c>
      <c r="B963">
        <v>83.004000000000005</v>
      </c>
      <c r="C963">
        <v>22.02</v>
      </c>
      <c r="D963">
        <v>705</v>
      </c>
      <c r="E963">
        <v>1</v>
      </c>
      <c r="F963">
        <f t="shared" si="28"/>
        <v>0.79</v>
      </c>
      <c r="G963">
        <f t="shared" si="29"/>
        <v>-0.23572233352106983</v>
      </c>
    </row>
    <row r="964" spans="1:7" x14ac:dyDescent="0.25">
      <c r="A964">
        <v>1</v>
      </c>
      <c r="B964">
        <v>58</v>
      </c>
      <c r="C964">
        <v>16.760000000000002</v>
      </c>
      <c r="D964">
        <v>730</v>
      </c>
      <c r="E964">
        <v>1</v>
      </c>
      <c r="F964">
        <f t="shared" si="28"/>
        <v>0.92</v>
      </c>
      <c r="G964">
        <f t="shared" si="29"/>
        <v>-8.3381608939051013E-2</v>
      </c>
    </row>
    <row r="965" spans="1:7" x14ac:dyDescent="0.25">
      <c r="A965">
        <v>1</v>
      </c>
      <c r="B965">
        <v>31.991</v>
      </c>
      <c r="C965">
        <v>17.27</v>
      </c>
      <c r="D965">
        <v>715</v>
      </c>
      <c r="E965">
        <v>1</v>
      </c>
      <c r="F965">
        <f t="shared" ref="F965:F1028" si="30">IF(C965&lt;=19.85,IF(D965&lt;=722.5,IF(B965&lt;=60.41,IF(D965&lt;=667.5,0.729,0.806),IF(C965&lt;=9.905,0.878,0.821)),0.92),IF(D965&lt;=687.5,IF(C965&lt;=31.375,IF(A965&lt;=0.5,0.661,0.717),0.546),IF(D965&lt;=727.5,IF(C965&lt;=29.88,0.79,0.693),0.855)))</f>
        <v>0.80600000000000005</v>
      </c>
      <c r="G965">
        <f t="shared" si="29"/>
        <v>-0.21567153647550871</v>
      </c>
    </row>
    <row r="966" spans="1:7" x14ac:dyDescent="0.25">
      <c r="A966">
        <v>1</v>
      </c>
      <c r="B966">
        <v>70</v>
      </c>
      <c r="C966">
        <v>20.59</v>
      </c>
      <c r="D966">
        <v>705</v>
      </c>
      <c r="E966">
        <v>1</v>
      </c>
      <c r="F966">
        <f t="shared" si="30"/>
        <v>0.79</v>
      </c>
      <c r="G966">
        <f t="shared" ref="G966:G1029" si="31">IF(E966=1,LN(F966),LN(1-F966))</f>
        <v>-0.23572233352106983</v>
      </c>
    </row>
    <row r="967" spans="1:7" x14ac:dyDescent="0.25">
      <c r="A967">
        <v>0</v>
      </c>
      <c r="B967">
        <v>52</v>
      </c>
      <c r="C967">
        <v>24.56</v>
      </c>
      <c r="D967">
        <v>690</v>
      </c>
      <c r="E967">
        <v>1</v>
      </c>
      <c r="F967">
        <f t="shared" si="30"/>
        <v>0.79</v>
      </c>
      <c r="G967">
        <f t="shared" si="31"/>
        <v>-0.23572233352106983</v>
      </c>
    </row>
    <row r="968" spans="1:7" x14ac:dyDescent="0.25">
      <c r="A968">
        <v>1</v>
      </c>
      <c r="B968">
        <v>100</v>
      </c>
      <c r="C968">
        <v>25.27</v>
      </c>
      <c r="D968">
        <v>680</v>
      </c>
      <c r="E968">
        <v>1</v>
      </c>
      <c r="F968">
        <f t="shared" si="30"/>
        <v>0.71699999999999997</v>
      </c>
      <c r="G968">
        <f t="shared" si="31"/>
        <v>-0.33267943838251673</v>
      </c>
    </row>
    <row r="969" spans="1:7" x14ac:dyDescent="0.25">
      <c r="A969">
        <v>1</v>
      </c>
      <c r="B969">
        <v>86.25</v>
      </c>
      <c r="C969">
        <v>9.5299999999999994</v>
      </c>
      <c r="D969">
        <v>730</v>
      </c>
      <c r="E969">
        <v>1</v>
      </c>
      <c r="F969">
        <f t="shared" si="30"/>
        <v>0.92</v>
      </c>
      <c r="G969">
        <f t="shared" si="31"/>
        <v>-8.3381608939051013E-2</v>
      </c>
    </row>
    <row r="970" spans="1:7" x14ac:dyDescent="0.25">
      <c r="A970">
        <v>1</v>
      </c>
      <c r="B970">
        <v>39</v>
      </c>
      <c r="C970">
        <v>23.37</v>
      </c>
      <c r="D970">
        <v>670</v>
      </c>
      <c r="E970">
        <v>0</v>
      </c>
      <c r="F970">
        <f t="shared" si="30"/>
        <v>0.71699999999999997</v>
      </c>
      <c r="G970">
        <f t="shared" si="31"/>
        <v>-1.2623083813388993</v>
      </c>
    </row>
    <row r="971" spans="1:7" x14ac:dyDescent="0.25">
      <c r="A971">
        <v>1</v>
      </c>
      <c r="B971">
        <v>45</v>
      </c>
      <c r="C971">
        <v>6.21</v>
      </c>
      <c r="D971">
        <v>670</v>
      </c>
      <c r="E971">
        <v>1</v>
      </c>
      <c r="F971">
        <f t="shared" si="30"/>
        <v>0.80600000000000005</v>
      </c>
      <c r="G971">
        <f t="shared" si="31"/>
        <v>-0.21567153647550871</v>
      </c>
    </row>
    <row r="972" spans="1:7" x14ac:dyDescent="0.25">
      <c r="A972">
        <v>0</v>
      </c>
      <c r="B972">
        <v>62</v>
      </c>
      <c r="C972">
        <v>11.58</v>
      </c>
      <c r="D972">
        <v>670</v>
      </c>
      <c r="E972">
        <v>1</v>
      </c>
      <c r="F972">
        <f t="shared" si="30"/>
        <v>0.82099999999999995</v>
      </c>
      <c r="G972">
        <f t="shared" si="31"/>
        <v>-0.1972321695297089</v>
      </c>
    </row>
    <row r="973" spans="1:7" x14ac:dyDescent="0.25">
      <c r="A973">
        <v>1</v>
      </c>
      <c r="B973">
        <v>70</v>
      </c>
      <c r="C973">
        <v>16.079999999999998</v>
      </c>
      <c r="D973">
        <v>745</v>
      </c>
      <c r="E973">
        <v>1</v>
      </c>
      <c r="F973">
        <f t="shared" si="30"/>
        <v>0.92</v>
      </c>
      <c r="G973">
        <f t="shared" si="31"/>
        <v>-8.3381608939051013E-2</v>
      </c>
    </row>
    <row r="974" spans="1:7" x14ac:dyDescent="0.25">
      <c r="A974">
        <v>0</v>
      </c>
      <c r="B974">
        <v>80</v>
      </c>
      <c r="C974">
        <v>13.26</v>
      </c>
      <c r="D974">
        <v>700</v>
      </c>
      <c r="E974">
        <v>0</v>
      </c>
      <c r="F974">
        <f t="shared" si="30"/>
        <v>0.82099999999999995</v>
      </c>
      <c r="G974">
        <f t="shared" si="31"/>
        <v>-1.7203694731413819</v>
      </c>
    </row>
    <row r="975" spans="1:7" x14ac:dyDescent="0.25">
      <c r="A975">
        <v>1</v>
      </c>
      <c r="B975">
        <v>80</v>
      </c>
      <c r="C975">
        <v>20.21</v>
      </c>
      <c r="D975">
        <v>685</v>
      </c>
      <c r="E975">
        <v>0</v>
      </c>
      <c r="F975">
        <f t="shared" si="30"/>
        <v>0.71699999999999997</v>
      </c>
      <c r="G975">
        <f t="shared" si="31"/>
        <v>-1.2623083813388993</v>
      </c>
    </row>
    <row r="976" spans="1:7" x14ac:dyDescent="0.25">
      <c r="A976">
        <v>1</v>
      </c>
      <c r="B976">
        <v>47.84</v>
      </c>
      <c r="C976">
        <v>7.93</v>
      </c>
      <c r="D976">
        <v>675</v>
      </c>
      <c r="E976">
        <v>1</v>
      </c>
      <c r="F976">
        <f t="shared" si="30"/>
        <v>0.80600000000000005</v>
      </c>
      <c r="G976">
        <f t="shared" si="31"/>
        <v>-0.21567153647550871</v>
      </c>
    </row>
    <row r="977" spans="1:7" x14ac:dyDescent="0.25">
      <c r="A977">
        <v>1</v>
      </c>
      <c r="B977">
        <v>60</v>
      </c>
      <c r="C977">
        <v>23.66</v>
      </c>
      <c r="D977">
        <v>660</v>
      </c>
      <c r="E977">
        <v>1</v>
      </c>
      <c r="F977">
        <f t="shared" si="30"/>
        <v>0.71699999999999997</v>
      </c>
      <c r="G977">
        <f t="shared" si="31"/>
        <v>-0.33267943838251673</v>
      </c>
    </row>
    <row r="978" spans="1:7" x14ac:dyDescent="0.25">
      <c r="A978">
        <v>1</v>
      </c>
      <c r="B978">
        <v>101</v>
      </c>
      <c r="C978">
        <v>33.130000000000003</v>
      </c>
      <c r="D978">
        <v>695</v>
      </c>
      <c r="E978">
        <v>1</v>
      </c>
      <c r="F978">
        <f t="shared" si="30"/>
        <v>0.69299999999999995</v>
      </c>
      <c r="G978">
        <f t="shared" si="31"/>
        <v>-0.3667252797922339</v>
      </c>
    </row>
    <row r="979" spans="1:7" x14ac:dyDescent="0.25">
      <c r="A979">
        <v>0</v>
      </c>
      <c r="B979">
        <v>42</v>
      </c>
      <c r="C979">
        <v>15.09</v>
      </c>
      <c r="D979">
        <v>685</v>
      </c>
      <c r="E979">
        <v>1</v>
      </c>
      <c r="F979">
        <f t="shared" si="30"/>
        <v>0.80600000000000005</v>
      </c>
      <c r="G979">
        <f t="shared" si="31"/>
        <v>-0.21567153647550871</v>
      </c>
    </row>
    <row r="980" spans="1:7" x14ac:dyDescent="0.25">
      <c r="A980">
        <v>0</v>
      </c>
      <c r="B980">
        <v>48</v>
      </c>
      <c r="C980">
        <v>24.73</v>
      </c>
      <c r="D980">
        <v>680</v>
      </c>
      <c r="E980">
        <v>1</v>
      </c>
      <c r="F980">
        <f t="shared" si="30"/>
        <v>0.66100000000000003</v>
      </c>
      <c r="G980">
        <f t="shared" si="31"/>
        <v>-0.41400143913045073</v>
      </c>
    </row>
    <row r="981" spans="1:7" x14ac:dyDescent="0.25">
      <c r="A981">
        <v>1</v>
      </c>
      <c r="B981">
        <v>60</v>
      </c>
      <c r="C981">
        <v>30.8</v>
      </c>
      <c r="D981">
        <v>715</v>
      </c>
      <c r="E981">
        <v>1</v>
      </c>
      <c r="F981">
        <f t="shared" si="30"/>
        <v>0.69299999999999995</v>
      </c>
      <c r="G981">
        <f t="shared" si="31"/>
        <v>-0.3667252797922339</v>
      </c>
    </row>
    <row r="982" spans="1:7" x14ac:dyDescent="0.25">
      <c r="A982">
        <v>1</v>
      </c>
      <c r="B982">
        <v>40</v>
      </c>
      <c r="C982">
        <v>25.89</v>
      </c>
      <c r="D982">
        <v>695</v>
      </c>
      <c r="E982">
        <v>0</v>
      </c>
      <c r="F982">
        <f t="shared" si="30"/>
        <v>0.79</v>
      </c>
      <c r="G982">
        <f t="shared" si="31"/>
        <v>-1.5606477482646686</v>
      </c>
    </row>
    <row r="983" spans="1:7" x14ac:dyDescent="0.25">
      <c r="A983">
        <v>1</v>
      </c>
      <c r="B983">
        <v>80</v>
      </c>
      <c r="C983">
        <v>19.47</v>
      </c>
      <c r="D983">
        <v>765</v>
      </c>
      <c r="E983">
        <v>1</v>
      </c>
      <c r="F983">
        <f t="shared" si="30"/>
        <v>0.92</v>
      </c>
      <c r="G983">
        <f t="shared" si="31"/>
        <v>-8.3381608939051013E-2</v>
      </c>
    </row>
    <row r="984" spans="1:7" x14ac:dyDescent="0.25">
      <c r="A984">
        <v>1</v>
      </c>
      <c r="B984">
        <v>62</v>
      </c>
      <c r="C984">
        <v>4.7</v>
      </c>
      <c r="D984">
        <v>690</v>
      </c>
      <c r="E984">
        <v>1</v>
      </c>
      <c r="F984">
        <f t="shared" si="30"/>
        <v>0.878</v>
      </c>
      <c r="G984">
        <f t="shared" si="31"/>
        <v>-0.13010868534702039</v>
      </c>
    </row>
    <row r="985" spans="1:7" x14ac:dyDescent="0.25">
      <c r="A985">
        <v>0</v>
      </c>
      <c r="B985">
        <v>38</v>
      </c>
      <c r="C985">
        <v>14.81</v>
      </c>
      <c r="D985">
        <v>665</v>
      </c>
      <c r="E985">
        <v>1</v>
      </c>
      <c r="F985">
        <f t="shared" si="30"/>
        <v>0.72899999999999998</v>
      </c>
      <c r="G985">
        <f t="shared" si="31"/>
        <v>-0.31608154697347896</v>
      </c>
    </row>
    <row r="986" spans="1:7" x14ac:dyDescent="0.25">
      <c r="A986">
        <v>0</v>
      </c>
      <c r="B986">
        <v>88</v>
      </c>
      <c r="C986">
        <v>7.39</v>
      </c>
      <c r="D986">
        <v>705</v>
      </c>
      <c r="E986">
        <v>1</v>
      </c>
      <c r="F986">
        <f t="shared" si="30"/>
        <v>0.878</v>
      </c>
      <c r="G986">
        <f t="shared" si="31"/>
        <v>-0.13010868534702039</v>
      </c>
    </row>
    <row r="987" spans="1:7" x14ac:dyDescent="0.25">
      <c r="A987">
        <v>1</v>
      </c>
      <c r="B987">
        <v>52</v>
      </c>
      <c r="C987">
        <v>32.01</v>
      </c>
      <c r="D987">
        <v>665</v>
      </c>
      <c r="E987">
        <v>1</v>
      </c>
      <c r="F987">
        <f t="shared" si="30"/>
        <v>0.54600000000000004</v>
      </c>
      <c r="G987">
        <f t="shared" si="31"/>
        <v>-0.60513630323723189</v>
      </c>
    </row>
    <row r="988" spans="1:7" x14ac:dyDescent="0.25">
      <c r="A988">
        <v>0</v>
      </c>
      <c r="B988">
        <v>77</v>
      </c>
      <c r="C988">
        <v>16.079999999999998</v>
      </c>
      <c r="D988">
        <v>675</v>
      </c>
      <c r="E988">
        <v>1</v>
      </c>
      <c r="F988">
        <f t="shared" si="30"/>
        <v>0.82099999999999995</v>
      </c>
      <c r="G988">
        <f t="shared" si="31"/>
        <v>-0.1972321695297089</v>
      </c>
    </row>
    <row r="989" spans="1:7" x14ac:dyDescent="0.25">
      <c r="A989">
        <v>1</v>
      </c>
      <c r="B989">
        <v>67</v>
      </c>
      <c r="C989">
        <v>15.74</v>
      </c>
      <c r="D989">
        <v>660</v>
      </c>
      <c r="E989">
        <v>1</v>
      </c>
      <c r="F989">
        <f t="shared" si="30"/>
        <v>0.82099999999999995</v>
      </c>
      <c r="G989">
        <f t="shared" si="31"/>
        <v>-0.1972321695297089</v>
      </c>
    </row>
    <row r="990" spans="1:7" x14ac:dyDescent="0.25">
      <c r="A990">
        <v>0</v>
      </c>
      <c r="B990">
        <v>125</v>
      </c>
      <c r="C990">
        <v>10.84</v>
      </c>
      <c r="D990">
        <v>660</v>
      </c>
      <c r="E990">
        <v>1</v>
      </c>
      <c r="F990">
        <f t="shared" si="30"/>
        <v>0.82099999999999995</v>
      </c>
      <c r="G990">
        <f t="shared" si="31"/>
        <v>-0.1972321695297089</v>
      </c>
    </row>
    <row r="991" spans="1:7" x14ac:dyDescent="0.25">
      <c r="A991">
        <v>1</v>
      </c>
      <c r="B991">
        <v>37.6</v>
      </c>
      <c r="C991">
        <v>14.78</v>
      </c>
      <c r="D991">
        <v>765</v>
      </c>
      <c r="E991">
        <v>1</v>
      </c>
      <c r="F991">
        <f t="shared" si="30"/>
        <v>0.92</v>
      </c>
      <c r="G991">
        <f t="shared" si="31"/>
        <v>-8.3381608939051013E-2</v>
      </c>
    </row>
    <row r="992" spans="1:7" x14ac:dyDescent="0.25">
      <c r="A992">
        <v>1</v>
      </c>
      <c r="B992">
        <v>70</v>
      </c>
      <c r="C992">
        <v>4.3899999999999997</v>
      </c>
      <c r="D992">
        <v>680</v>
      </c>
      <c r="E992">
        <v>1</v>
      </c>
      <c r="F992">
        <f t="shared" si="30"/>
        <v>0.878</v>
      </c>
      <c r="G992">
        <f t="shared" si="31"/>
        <v>-0.13010868534702039</v>
      </c>
    </row>
    <row r="993" spans="1:7" x14ac:dyDescent="0.25">
      <c r="A993">
        <v>1</v>
      </c>
      <c r="B993">
        <v>95</v>
      </c>
      <c r="C993">
        <v>10.029999999999999</v>
      </c>
      <c r="D993">
        <v>795</v>
      </c>
      <c r="E993">
        <v>1</v>
      </c>
      <c r="F993">
        <f t="shared" si="30"/>
        <v>0.92</v>
      </c>
      <c r="G993">
        <f t="shared" si="31"/>
        <v>-8.3381608939051013E-2</v>
      </c>
    </row>
    <row r="994" spans="1:7" x14ac:dyDescent="0.25">
      <c r="A994">
        <v>1</v>
      </c>
      <c r="B994">
        <v>98</v>
      </c>
      <c r="C994">
        <v>29.21</v>
      </c>
      <c r="D994">
        <v>680</v>
      </c>
      <c r="E994">
        <v>0</v>
      </c>
      <c r="F994">
        <f t="shared" si="30"/>
        <v>0.71699999999999997</v>
      </c>
      <c r="G994">
        <f t="shared" si="31"/>
        <v>-1.2623083813388993</v>
      </c>
    </row>
    <row r="995" spans="1:7" x14ac:dyDescent="0.25">
      <c r="A995">
        <v>1</v>
      </c>
      <c r="B995">
        <v>105</v>
      </c>
      <c r="C995">
        <v>16.63</v>
      </c>
      <c r="D995">
        <v>725</v>
      </c>
      <c r="E995">
        <v>1</v>
      </c>
      <c r="F995">
        <f t="shared" si="30"/>
        <v>0.92</v>
      </c>
      <c r="G995">
        <f t="shared" si="31"/>
        <v>-8.3381608939051013E-2</v>
      </c>
    </row>
    <row r="996" spans="1:7" x14ac:dyDescent="0.25">
      <c r="A996">
        <v>1</v>
      </c>
      <c r="B996">
        <v>42</v>
      </c>
      <c r="C996">
        <v>13.23</v>
      </c>
      <c r="D996">
        <v>755</v>
      </c>
      <c r="E996">
        <v>1</v>
      </c>
      <c r="F996">
        <f t="shared" si="30"/>
        <v>0.92</v>
      </c>
      <c r="G996">
        <f t="shared" si="31"/>
        <v>-8.3381608939051013E-2</v>
      </c>
    </row>
    <row r="997" spans="1:7" x14ac:dyDescent="0.25">
      <c r="A997">
        <v>1</v>
      </c>
      <c r="B997">
        <v>110</v>
      </c>
      <c r="C997">
        <v>1.03</v>
      </c>
      <c r="D997">
        <v>695</v>
      </c>
      <c r="E997">
        <v>1</v>
      </c>
      <c r="F997">
        <f t="shared" si="30"/>
        <v>0.878</v>
      </c>
      <c r="G997">
        <f t="shared" si="31"/>
        <v>-0.13010868534702039</v>
      </c>
    </row>
    <row r="998" spans="1:7" x14ac:dyDescent="0.25">
      <c r="A998">
        <v>0</v>
      </c>
      <c r="B998">
        <v>61</v>
      </c>
      <c r="C998">
        <v>10.01</v>
      </c>
      <c r="D998">
        <v>680</v>
      </c>
      <c r="E998">
        <v>1</v>
      </c>
      <c r="F998">
        <f t="shared" si="30"/>
        <v>0.82099999999999995</v>
      </c>
      <c r="G998">
        <f t="shared" si="31"/>
        <v>-0.1972321695297089</v>
      </c>
    </row>
    <row r="999" spans="1:7" x14ac:dyDescent="0.25">
      <c r="A999">
        <v>0</v>
      </c>
      <c r="B999">
        <v>25</v>
      </c>
      <c r="C999">
        <v>24.48</v>
      </c>
      <c r="D999">
        <v>710</v>
      </c>
      <c r="E999">
        <v>1</v>
      </c>
      <c r="F999">
        <f t="shared" si="30"/>
        <v>0.79</v>
      </c>
      <c r="G999">
        <f t="shared" si="31"/>
        <v>-0.23572233352106983</v>
      </c>
    </row>
    <row r="1000" spans="1:7" x14ac:dyDescent="0.25">
      <c r="A1000">
        <v>1</v>
      </c>
      <c r="B1000">
        <v>94</v>
      </c>
      <c r="C1000">
        <v>12.39</v>
      </c>
      <c r="D1000">
        <v>665</v>
      </c>
      <c r="E1000">
        <v>1</v>
      </c>
      <c r="F1000">
        <f t="shared" si="30"/>
        <v>0.82099999999999995</v>
      </c>
      <c r="G1000">
        <f t="shared" si="31"/>
        <v>-0.1972321695297089</v>
      </c>
    </row>
    <row r="1001" spans="1:7" x14ac:dyDescent="0.25">
      <c r="A1001">
        <v>1</v>
      </c>
      <c r="B1001">
        <v>160</v>
      </c>
      <c r="C1001">
        <v>10.23</v>
      </c>
      <c r="D1001">
        <v>745</v>
      </c>
      <c r="E1001">
        <v>1</v>
      </c>
      <c r="F1001">
        <f t="shared" si="30"/>
        <v>0.92</v>
      </c>
      <c r="G1001">
        <f t="shared" si="31"/>
        <v>-8.3381608939051013E-2</v>
      </c>
    </row>
    <row r="1002" spans="1:7" x14ac:dyDescent="0.25">
      <c r="A1002">
        <v>0</v>
      </c>
      <c r="B1002">
        <v>74.400000000000006</v>
      </c>
      <c r="C1002">
        <v>16.690000000000001</v>
      </c>
      <c r="D1002">
        <v>660</v>
      </c>
      <c r="E1002">
        <v>1</v>
      </c>
      <c r="F1002">
        <f t="shared" si="30"/>
        <v>0.82099999999999995</v>
      </c>
      <c r="G1002">
        <f t="shared" si="31"/>
        <v>-0.1972321695297089</v>
      </c>
    </row>
    <row r="1003" spans="1:7" x14ac:dyDescent="0.25">
      <c r="A1003">
        <v>1</v>
      </c>
      <c r="B1003">
        <v>33</v>
      </c>
      <c r="C1003">
        <v>18.690000000000001</v>
      </c>
      <c r="D1003">
        <v>665</v>
      </c>
      <c r="E1003">
        <v>0</v>
      </c>
      <c r="F1003">
        <f t="shared" si="30"/>
        <v>0.72899999999999998</v>
      </c>
      <c r="G1003">
        <f t="shared" si="31"/>
        <v>-1.305636458102436</v>
      </c>
    </row>
    <row r="1004" spans="1:7" x14ac:dyDescent="0.25">
      <c r="A1004">
        <v>1</v>
      </c>
      <c r="B1004">
        <v>45.5</v>
      </c>
      <c r="C1004">
        <v>31.13</v>
      </c>
      <c r="D1004">
        <v>680</v>
      </c>
      <c r="E1004">
        <v>1</v>
      </c>
      <c r="F1004">
        <f t="shared" si="30"/>
        <v>0.71699999999999997</v>
      </c>
      <c r="G1004">
        <f t="shared" si="31"/>
        <v>-0.33267943838251673</v>
      </c>
    </row>
    <row r="1005" spans="1:7" x14ac:dyDescent="0.25">
      <c r="A1005">
        <v>0</v>
      </c>
      <c r="B1005">
        <v>72</v>
      </c>
      <c r="C1005">
        <v>24.37</v>
      </c>
      <c r="D1005">
        <v>665</v>
      </c>
      <c r="E1005">
        <v>1</v>
      </c>
      <c r="F1005">
        <f t="shared" si="30"/>
        <v>0.66100000000000003</v>
      </c>
      <c r="G1005">
        <f t="shared" si="31"/>
        <v>-0.41400143913045073</v>
      </c>
    </row>
    <row r="1006" spans="1:7" x14ac:dyDescent="0.25">
      <c r="A1006">
        <v>1</v>
      </c>
      <c r="B1006">
        <v>254.059</v>
      </c>
      <c r="C1006">
        <v>12.11</v>
      </c>
      <c r="D1006">
        <v>695</v>
      </c>
      <c r="E1006">
        <v>1</v>
      </c>
      <c r="F1006">
        <f t="shared" si="30"/>
        <v>0.82099999999999995</v>
      </c>
      <c r="G1006">
        <f t="shared" si="31"/>
        <v>-0.1972321695297089</v>
      </c>
    </row>
    <row r="1007" spans="1:7" x14ac:dyDescent="0.25">
      <c r="A1007">
        <v>1</v>
      </c>
      <c r="B1007">
        <v>42.3</v>
      </c>
      <c r="C1007">
        <v>14.47</v>
      </c>
      <c r="D1007">
        <v>725</v>
      </c>
      <c r="E1007">
        <v>1</v>
      </c>
      <c r="F1007">
        <f t="shared" si="30"/>
        <v>0.92</v>
      </c>
      <c r="G1007">
        <f t="shared" si="31"/>
        <v>-8.3381608939051013E-2</v>
      </c>
    </row>
    <row r="1008" spans="1:7" x14ac:dyDescent="0.25">
      <c r="A1008">
        <v>0</v>
      </c>
      <c r="B1008">
        <v>92</v>
      </c>
      <c r="C1008">
        <v>17.739999999999998</v>
      </c>
      <c r="D1008">
        <v>690</v>
      </c>
      <c r="E1008">
        <v>1</v>
      </c>
      <c r="F1008">
        <f t="shared" si="30"/>
        <v>0.82099999999999995</v>
      </c>
      <c r="G1008">
        <f t="shared" si="31"/>
        <v>-0.1972321695297089</v>
      </c>
    </row>
    <row r="1009" spans="1:7" x14ac:dyDescent="0.25">
      <c r="A1009">
        <v>0</v>
      </c>
      <c r="B1009">
        <v>65</v>
      </c>
      <c r="C1009">
        <v>11.48</v>
      </c>
      <c r="D1009">
        <v>680</v>
      </c>
      <c r="E1009">
        <v>1</v>
      </c>
      <c r="F1009">
        <f t="shared" si="30"/>
        <v>0.82099999999999995</v>
      </c>
      <c r="G1009">
        <f t="shared" si="31"/>
        <v>-0.1972321695297089</v>
      </c>
    </row>
    <row r="1010" spans="1:7" x14ac:dyDescent="0.25">
      <c r="A1010">
        <v>1</v>
      </c>
      <c r="B1010">
        <v>71</v>
      </c>
      <c r="C1010">
        <v>30.93</v>
      </c>
      <c r="D1010">
        <v>705</v>
      </c>
      <c r="E1010">
        <v>1</v>
      </c>
      <c r="F1010">
        <f t="shared" si="30"/>
        <v>0.69299999999999995</v>
      </c>
      <c r="G1010">
        <f t="shared" si="31"/>
        <v>-0.3667252797922339</v>
      </c>
    </row>
    <row r="1011" spans="1:7" x14ac:dyDescent="0.25">
      <c r="A1011">
        <v>0</v>
      </c>
      <c r="B1011">
        <v>38</v>
      </c>
      <c r="C1011">
        <v>22.9</v>
      </c>
      <c r="D1011">
        <v>660</v>
      </c>
      <c r="E1011">
        <v>0</v>
      </c>
      <c r="F1011">
        <f t="shared" si="30"/>
        <v>0.66100000000000003</v>
      </c>
      <c r="G1011">
        <f t="shared" si="31"/>
        <v>-1.0817551716016869</v>
      </c>
    </row>
    <row r="1012" spans="1:7" x14ac:dyDescent="0.25">
      <c r="A1012">
        <v>1</v>
      </c>
      <c r="B1012">
        <v>50</v>
      </c>
      <c r="C1012">
        <v>24.27</v>
      </c>
      <c r="D1012">
        <v>710</v>
      </c>
      <c r="E1012">
        <v>1</v>
      </c>
      <c r="F1012">
        <f t="shared" si="30"/>
        <v>0.79</v>
      </c>
      <c r="G1012">
        <f t="shared" si="31"/>
        <v>-0.23572233352106983</v>
      </c>
    </row>
    <row r="1013" spans="1:7" x14ac:dyDescent="0.25">
      <c r="A1013">
        <v>0</v>
      </c>
      <c r="B1013">
        <v>70</v>
      </c>
      <c r="C1013">
        <v>23.8</v>
      </c>
      <c r="D1013">
        <v>675</v>
      </c>
      <c r="E1013">
        <v>0</v>
      </c>
      <c r="F1013">
        <f t="shared" si="30"/>
        <v>0.66100000000000003</v>
      </c>
      <c r="G1013">
        <f t="shared" si="31"/>
        <v>-1.0817551716016869</v>
      </c>
    </row>
    <row r="1014" spans="1:7" x14ac:dyDescent="0.25">
      <c r="A1014">
        <v>0</v>
      </c>
      <c r="B1014">
        <v>47</v>
      </c>
      <c r="C1014">
        <v>4.47</v>
      </c>
      <c r="D1014">
        <v>795</v>
      </c>
      <c r="E1014">
        <v>1</v>
      </c>
      <c r="F1014">
        <f t="shared" si="30"/>
        <v>0.92</v>
      </c>
      <c r="G1014">
        <f t="shared" si="31"/>
        <v>-8.3381608939051013E-2</v>
      </c>
    </row>
    <row r="1015" spans="1:7" x14ac:dyDescent="0.25">
      <c r="A1015">
        <v>0</v>
      </c>
      <c r="B1015">
        <v>35</v>
      </c>
      <c r="C1015">
        <v>6.07</v>
      </c>
      <c r="D1015">
        <v>690</v>
      </c>
      <c r="E1015">
        <v>1</v>
      </c>
      <c r="F1015">
        <f t="shared" si="30"/>
        <v>0.80600000000000005</v>
      </c>
      <c r="G1015">
        <f t="shared" si="31"/>
        <v>-0.21567153647550871</v>
      </c>
    </row>
    <row r="1016" spans="1:7" x14ac:dyDescent="0.25">
      <c r="A1016">
        <v>1</v>
      </c>
      <c r="B1016">
        <v>150</v>
      </c>
      <c r="C1016">
        <v>15.81</v>
      </c>
      <c r="D1016">
        <v>675</v>
      </c>
      <c r="E1016">
        <v>0</v>
      </c>
      <c r="F1016">
        <f t="shared" si="30"/>
        <v>0.82099999999999995</v>
      </c>
      <c r="G1016">
        <f t="shared" si="31"/>
        <v>-1.7203694731413819</v>
      </c>
    </row>
    <row r="1017" spans="1:7" x14ac:dyDescent="0.25">
      <c r="A1017">
        <v>0</v>
      </c>
      <c r="B1017">
        <v>70</v>
      </c>
      <c r="C1017">
        <v>17.350000000000001</v>
      </c>
      <c r="D1017">
        <v>700</v>
      </c>
      <c r="E1017">
        <v>1</v>
      </c>
      <c r="F1017">
        <f t="shared" si="30"/>
        <v>0.82099999999999995</v>
      </c>
      <c r="G1017">
        <f t="shared" si="31"/>
        <v>-0.1972321695297089</v>
      </c>
    </row>
    <row r="1018" spans="1:7" x14ac:dyDescent="0.25">
      <c r="A1018">
        <v>1</v>
      </c>
      <c r="B1018">
        <v>66</v>
      </c>
      <c r="C1018">
        <v>7.8</v>
      </c>
      <c r="D1018">
        <v>760</v>
      </c>
      <c r="E1018">
        <v>1</v>
      </c>
      <c r="F1018">
        <f t="shared" si="30"/>
        <v>0.92</v>
      </c>
      <c r="G1018">
        <f t="shared" si="31"/>
        <v>-8.3381608939051013E-2</v>
      </c>
    </row>
    <row r="1019" spans="1:7" x14ac:dyDescent="0.25">
      <c r="A1019">
        <v>1</v>
      </c>
      <c r="B1019">
        <v>71</v>
      </c>
      <c r="C1019">
        <v>23.78</v>
      </c>
      <c r="D1019">
        <v>665</v>
      </c>
      <c r="E1019">
        <v>1</v>
      </c>
      <c r="F1019">
        <f t="shared" si="30"/>
        <v>0.71699999999999997</v>
      </c>
      <c r="G1019">
        <f t="shared" si="31"/>
        <v>-0.33267943838251673</v>
      </c>
    </row>
    <row r="1020" spans="1:7" x14ac:dyDescent="0.25">
      <c r="A1020">
        <v>1</v>
      </c>
      <c r="B1020">
        <v>50</v>
      </c>
      <c r="C1020">
        <v>27.84</v>
      </c>
      <c r="D1020">
        <v>660</v>
      </c>
      <c r="E1020">
        <v>1</v>
      </c>
      <c r="F1020">
        <f t="shared" si="30"/>
        <v>0.71699999999999997</v>
      </c>
      <c r="G1020">
        <f t="shared" si="31"/>
        <v>-0.33267943838251673</v>
      </c>
    </row>
    <row r="1021" spans="1:7" x14ac:dyDescent="0.25">
      <c r="A1021">
        <v>1</v>
      </c>
      <c r="B1021">
        <v>119</v>
      </c>
      <c r="C1021">
        <v>27.13</v>
      </c>
      <c r="D1021">
        <v>695</v>
      </c>
      <c r="E1021">
        <v>1</v>
      </c>
      <c r="F1021">
        <f t="shared" si="30"/>
        <v>0.79</v>
      </c>
      <c r="G1021">
        <f t="shared" si="31"/>
        <v>-0.23572233352106983</v>
      </c>
    </row>
    <row r="1022" spans="1:7" x14ac:dyDescent="0.25">
      <c r="A1022">
        <v>0</v>
      </c>
      <c r="B1022">
        <v>35</v>
      </c>
      <c r="C1022">
        <v>21.25</v>
      </c>
      <c r="D1022">
        <v>660</v>
      </c>
      <c r="E1022">
        <v>0</v>
      </c>
      <c r="F1022">
        <f t="shared" si="30"/>
        <v>0.66100000000000003</v>
      </c>
      <c r="G1022">
        <f t="shared" si="31"/>
        <v>-1.0817551716016869</v>
      </c>
    </row>
    <row r="1023" spans="1:7" x14ac:dyDescent="0.25">
      <c r="A1023">
        <v>0</v>
      </c>
      <c r="B1023">
        <v>80</v>
      </c>
      <c r="C1023">
        <v>19.59</v>
      </c>
      <c r="D1023">
        <v>695</v>
      </c>
      <c r="E1023">
        <v>0</v>
      </c>
      <c r="F1023">
        <f t="shared" si="30"/>
        <v>0.82099999999999995</v>
      </c>
      <c r="G1023">
        <f t="shared" si="31"/>
        <v>-1.7203694731413819</v>
      </c>
    </row>
    <row r="1024" spans="1:7" x14ac:dyDescent="0.25">
      <c r="A1024">
        <v>0</v>
      </c>
      <c r="B1024">
        <v>115</v>
      </c>
      <c r="C1024">
        <v>8.65</v>
      </c>
      <c r="D1024">
        <v>670</v>
      </c>
      <c r="E1024">
        <v>1</v>
      </c>
      <c r="F1024">
        <f t="shared" si="30"/>
        <v>0.878</v>
      </c>
      <c r="G1024">
        <f t="shared" si="31"/>
        <v>-0.13010868534702039</v>
      </c>
    </row>
    <row r="1025" spans="1:7" x14ac:dyDescent="0.25">
      <c r="A1025">
        <v>0</v>
      </c>
      <c r="B1025">
        <v>27</v>
      </c>
      <c r="C1025">
        <v>9.02</v>
      </c>
      <c r="D1025">
        <v>680</v>
      </c>
      <c r="E1025">
        <v>0</v>
      </c>
      <c r="F1025">
        <f t="shared" si="30"/>
        <v>0.80600000000000005</v>
      </c>
      <c r="G1025">
        <f t="shared" si="31"/>
        <v>-1.6398971199188093</v>
      </c>
    </row>
    <row r="1026" spans="1:7" x14ac:dyDescent="0.25">
      <c r="A1026">
        <v>0</v>
      </c>
      <c r="B1026">
        <v>36</v>
      </c>
      <c r="C1026">
        <v>20.07</v>
      </c>
      <c r="D1026">
        <v>660</v>
      </c>
      <c r="E1026">
        <v>0</v>
      </c>
      <c r="F1026">
        <f t="shared" si="30"/>
        <v>0.66100000000000003</v>
      </c>
      <c r="G1026">
        <f t="shared" si="31"/>
        <v>-1.0817551716016869</v>
      </c>
    </row>
    <row r="1027" spans="1:7" x14ac:dyDescent="0.25">
      <c r="A1027">
        <v>1</v>
      </c>
      <c r="B1027">
        <v>138</v>
      </c>
      <c r="C1027">
        <v>11.35</v>
      </c>
      <c r="D1027">
        <v>670</v>
      </c>
      <c r="E1027">
        <v>1</v>
      </c>
      <c r="F1027">
        <f t="shared" si="30"/>
        <v>0.82099999999999995</v>
      </c>
      <c r="G1027">
        <f t="shared" si="31"/>
        <v>-0.1972321695297089</v>
      </c>
    </row>
    <row r="1028" spans="1:7" x14ac:dyDescent="0.25">
      <c r="A1028">
        <v>1</v>
      </c>
      <c r="B1028">
        <v>65</v>
      </c>
      <c r="C1028">
        <v>31.04</v>
      </c>
      <c r="D1028">
        <v>690</v>
      </c>
      <c r="E1028">
        <v>0</v>
      </c>
      <c r="F1028">
        <f t="shared" si="30"/>
        <v>0.69299999999999995</v>
      </c>
      <c r="G1028">
        <f t="shared" si="31"/>
        <v>-1.1809075313949398</v>
      </c>
    </row>
    <row r="1029" spans="1:7" x14ac:dyDescent="0.25">
      <c r="A1029">
        <v>1</v>
      </c>
      <c r="B1029">
        <v>65.5</v>
      </c>
      <c r="C1029">
        <v>19.989999999999998</v>
      </c>
      <c r="D1029">
        <v>735</v>
      </c>
      <c r="E1029">
        <v>1</v>
      </c>
      <c r="F1029">
        <f t="shared" ref="F1029:F1092" si="32">IF(C1029&lt;=19.85,IF(D1029&lt;=722.5,IF(B1029&lt;=60.41,IF(D1029&lt;=667.5,0.729,0.806),IF(C1029&lt;=9.905,0.878,0.821)),0.92),IF(D1029&lt;=687.5,IF(C1029&lt;=31.375,IF(A1029&lt;=0.5,0.661,0.717),0.546),IF(D1029&lt;=727.5,IF(C1029&lt;=29.88,0.79,0.693),0.855)))</f>
        <v>0.85499999999999998</v>
      </c>
      <c r="G1029">
        <f t="shared" si="31"/>
        <v>-0.15665381004537685</v>
      </c>
    </row>
    <row r="1030" spans="1:7" x14ac:dyDescent="0.25">
      <c r="A1030">
        <v>1</v>
      </c>
      <c r="B1030">
        <v>450</v>
      </c>
      <c r="C1030">
        <v>16.88</v>
      </c>
      <c r="D1030">
        <v>665</v>
      </c>
      <c r="E1030">
        <v>1</v>
      </c>
      <c r="F1030">
        <f t="shared" si="32"/>
        <v>0.82099999999999995</v>
      </c>
      <c r="G1030">
        <f t="shared" ref="G1030:G1093" si="33">IF(E1030=1,LN(F1030),LN(1-F1030))</f>
        <v>-0.1972321695297089</v>
      </c>
    </row>
    <row r="1031" spans="1:7" x14ac:dyDescent="0.25">
      <c r="A1031">
        <v>0</v>
      </c>
      <c r="B1031">
        <v>37</v>
      </c>
      <c r="C1031">
        <v>12.16</v>
      </c>
      <c r="D1031">
        <v>665</v>
      </c>
      <c r="E1031">
        <v>1</v>
      </c>
      <c r="F1031">
        <f t="shared" si="32"/>
        <v>0.72899999999999998</v>
      </c>
      <c r="G1031">
        <f t="shared" si="33"/>
        <v>-0.31608154697347896</v>
      </c>
    </row>
    <row r="1032" spans="1:7" x14ac:dyDescent="0.25">
      <c r="A1032">
        <v>0</v>
      </c>
      <c r="B1032">
        <v>46.8</v>
      </c>
      <c r="C1032">
        <v>30.09</v>
      </c>
      <c r="D1032">
        <v>705</v>
      </c>
      <c r="E1032">
        <v>0</v>
      </c>
      <c r="F1032">
        <f t="shared" si="32"/>
        <v>0.69299999999999995</v>
      </c>
      <c r="G1032">
        <f t="shared" si="33"/>
        <v>-1.1809075313949398</v>
      </c>
    </row>
    <row r="1033" spans="1:7" x14ac:dyDescent="0.25">
      <c r="A1033">
        <v>0</v>
      </c>
      <c r="B1033">
        <v>49</v>
      </c>
      <c r="C1033">
        <v>17.649999999999999</v>
      </c>
      <c r="D1033">
        <v>700</v>
      </c>
      <c r="E1033">
        <v>1</v>
      </c>
      <c r="F1033">
        <f t="shared" si="32"/>
        <v>0.80600000000000005</v>
      </c>
      <c r="G1033">
        <f t="shared" si="33"/>
        <v>-0.21567153647550871</v>
      </c>
    </row>
    <row r="1034" spans="1:7" x14ac:dyDescent="0.25">
      <c r="A1034">
        <v>1</v>
      </c>
      <c r="B1034">
        <v>49</v>
      </c>
      <c r="C1034">
        <v>8.16</v>
      </c>
      <c r="D1034">
        <v>780</v>
      </c>
      <c r="E1034">
        <v>1</v>
      </c>
      <c r="F1034">
        <f t="shared" si="32"/>
        <v>0.92</v>
      </c>
      <c r="G1034">
        <f t="shared" si="33"/>
        <v>-8.3381608939051013E-2</v>
      </c>
    </row>
    <row r="1035" spans="1:7" x14ac:dyDescent="0.25">
      <c r="A1035">
        <v>1</v>
      </c>
      <c r="B1035">
        <v>25</v>
      </c>
      <c r="C1035">
        <v>24.53</v>
      </c>
      <c r="D1035">
        <v>665</v>
      </c>
      <c r="E1035">
        <v>1</v>
      </c>
      <c r="F1035">
        <f t="shared" si="32"/>
        <v>0.71699999999999997</v>
      </c>
      <c r="G1035">
        <f t="shared" si="33"/>
        <v>-0.33267943838251673</v>
      </c>
    </row>
    <row r="1036" spans="1:7" x14ac:dyDescent="0.25">
      <c r="A1036">
        <v>1</v>
      </c>
      <c r="B1036">
        <v>35</v>
      </c>
      <c r="C1036">
        <v>24.51</v>
      </c>
      <c r="D1036">
        <v>660</v>
      </c>
      <c r="E1036">
        <v>1</v>
      </c>
      <c r="F1036">
        <f t="shared" si="32"/>
        <v>0.71699999999999997</v>
      </c>
      <c r="G1036">
        <f t="shared" si="33"/>
        <v>-0.33267943838251673</v>
      </c>
    </row>
    <row r="1037" spans="1:7" x14ac:dyDescent="0.25">
      <c r="A1037">
        <v>1</v>
      </c>
      <c r="B1037">
        <v>65</v>
      </c>
      <c r="C1037">
        <v>16.64</v>
      </c>
      <c r="D1037">
        <v>695</v>
      </c>
      <c r="E1037">
        <v>0</v>
      </c>
      <c r="F1037">
        <f t="shared" si="32"/>
        <v>0.82099999999999995</v>
      </c>
      <c r="G1037">
        <f t="shared" si="33"/>
        <v>-1.7203694731413819</v>
      </c>
    </row>
    <row r="1038" spans="1:7" x14ac:dyDescent="0.25">
      <c r="A1038">
        <v>1</v>
      </c>
      <c r="B1038">
        <v>50</v>
      </c>
      <c r="C1038">
        <v>5.09</v>
      </c>
      <c r="D1038">
        <v>685</v>
      </c>
      <c r="E1038">
        <v>1</v>
      </c>
      <c r="F1038">
        <f t="shared" si="32"/>
        <v>0.80600000000000005</v>
      </c>
      <c r="G1038">
        <f t="shared" si="33"/>
        <v>-0.21567153647550871</v>
      </c>
    </row>
    <row r="1039" spans="1:7" x14ac:dyDescent="0.25">
      <c r="A1039">
        <v>1</v>
      </c>
      <c r="B1039">
        <v>46</v>
      </c>
      <c r="C1039">
        <v>39.29</v>
      </c>
      <c r="D1039">
        <v>680</v>
      </c>
      <c r="E1039">
        <v>0</v>
      </c>
      <c r="F1039">
        <f t="shared" si="32"/>
        <v>0.54600000000000004</v>
      </c>
      <c r="G1039">
        <f t="shared" si="33"/>
        <v>-0.78965808094078915</v>
      </c>
    </row>
    <row r="1040" spans="1:7" x14ac:dyDescent="0.25">
      <c r="A1040">
        <v>1</v>
      </c>
      <c r="B1040">
        <v>37.761000000000003</v>
      </c>
      <c r="C1040">
        <v>19.64</v>
      </c>
      <c r="D1040">
        <v>765</v>
      </c>
      <c r="E1040">
        <v>1</v>
      </c>
      <c r="F1040">
        <f t="shared" si="32"/>
        <v>0.92</v>
      </c>
      <c r="G1040">
        <f t="shared" si="33"/>
        <v>-8.3381608939051013E-2</v>
      </c>
    </row>
    <row r="1041" spans="1:7" x14ac:dyDescent="0.25">
      <c r="A1041">
        <v>0</v>
      </c>
      <c r="B1041">
        <v>41</v>
      </c>
      <c r="C1041">
        <v>27.49</v>
      </c>
      <c r="D1041">
        <v>665</v>
      </c>
      <c r="E1041">
        <v>0</v>
      </c>
      <c r="F1041">
        <f t="shared" si="32"/>
        <v>0.66100000000000003</v>
      </c>
      <c r="G1041">
        <f t="shared" si="33"/>
        <v>-1.0817551716016869</v>
      </c>
    </row>
    <row r="1042" spans="1:7" x14ac:dyDescent="0.25">
      <c r="A1042">
        <v>1</v>
      </c>
      <c r="B1042">
        <v>100</v>
      </c>
      <c r="C1042">
        <v>15.83</v>
      </c>
      <c r="D1042">
        <v>680</v>
      </c>
      <c r="E1042">
        <v>1</v>
      </c>
      <c r="F1042">
        <f t="shared" si="32"/>
        <v>0.82099999999999995</v>
      </c>
      <c r="G1042">
        <f t="shared" si="33"/>
        <v>-0.1972321695297089</v>
      </c>
    </row>
    <row r="1043" spans="1:7" x14ac:dyDescent="0.25">
      <c r="A1043">
        <v>1</v>
      </c>
      <c r="B1043">
        <v>77.599999999999994</v>
      </c>
      <c r="C1043">
        <v>23.6</v>
      </c>
      <c r="D1043">
        <v>710</v>
      </c>
      <c r="E1043">
        <v>1</v>
      </c>
      <c r="F1043">
        <f t="shared" si="32"/>
        <v>0.79</v>
      </c>
      <c r="G1043">
        <f t="shared" si="33"/>
        <v>-0.23572233352106983</v>
      </c>
    </row>
    <row r="1044" spans="1:7" x14ac:dyDescent="0.25">
      <c r="A1044">
        <v>0</v>
      </c>
      <c r="B1044">
        <v>53</v>
      </c>
      <c r="C1044">
        <v>17.579999999999998</v>
      </c>
      <c r="D1044">
        <v>695</v>
      </c>
      <c r="E1044">
        <v>0</v>
      </c>
      <c r="F1044">
        <f t="shared" si="32"/>
        <v>0.80600000000000005</v>
      </c>
      <c r="G1044">
        <f t="shared" si="33"/>
        <v>-1.6398971199188093</v>
      </c>
    </row>
    <row r="1045" spans="1:7" x14ac:dyDescent="0.25">
      <c r="A1045">
        <v>1</v>
      </c>
      <c r="B1045">
        <v>90</v>
      </c>
      <c r="C1045">
        <v>8.73</v>
      </c>
      <c r="D1045">
        <v>670</v>
      </c>
      <c r="E1045">
        <v>1</v>
      </c>
      <c r="F1045">
        <f t="shared" si="32"/>
        <v>0.878</v>
      </c>
      <c r="G1045">
        <f t="shared" si="33"/>
        <v>-0.13010868534702039</v>
      </c>
    </row>
    <row r="1046" spans="1:7" x14ac:dyDescent="0.25">
      <c r="A1046">
        <v>1</v>
      </c>
      <c r="B1046">
        <v>60</v>
      </c>
      <c r="C1046">
        <v>23.72</v>
      </c>
      <c r="D1046">
        <v>700</v>
      </c>
      <c r="E1046">
        <v>1</v>
      </c>
      <c r="F1046">
        <f t="shared" si="32"/>
        <v>0.79</v>
      </c>
      <c r="G1046">
        <f t="shared" si="33"/>
        <v>-0.23572233352106983</v>
      </c>
    </row>
    <row r="1047" spans="1:7" x14ac:dyDescent="0.25">
      <c r="A1047">
        <v>1</v>
      </c>
      <c r="B1047">
        <v>72</v>
      </c>
      <c r="C1047">
        <v>13.72</v>
      </c>
      <c r="D1047">
        <v>685</v>
      </c>
      <c r="E1047">
        <v>0</v>
      </c>
      <c r="F1047">
        <f t="shared" si="32"/>
        <v>0.82099999999999995</v>
      </c>
      <c r="G1047">
        <f t="shared" si="33"/>
        <v>-1.7203694731413819</v>
      </c>
    </row>
    <row r="1048" spans="1:7" x14ac:dyDescent="0.25">
      <c r="A1048">
        <v>1</v>
      </c>
      <c r="B1048">
        <v>32</v>
      </c>
      <c r="C1048">
        <v>16.989999999999998</v>
      </c>
      <c r="D1048">
        <v>690</v>
      </c>
      <c r="E1048">
        <v>1</v>
      </c>
      <c r="F1048">
        <f t="shared" si="32"/>
        <v>0.80600000000000005</v>
      </c>
      <c r="G1048">
        <f t="shared" si="33"/>
        <v>-0.21567153647550871</v>
      </c>
    </row>
    <row r="1049" spans="1:7" x14ac:dyDescent="0.25">
      <c r="A1049">
        <v>1</v>
      </c>
      <c r="B1049">
        <v>196</v>
      </c>
      <c r="C1049">
        <v>12.84</v>
      </c>
      <c r="D1049">
        <v>705</v>
      </c>
      <c r="E1049">
        <v>1</v>
      </c>
      <c r="F1049">
        <f t="shared" si="32"/>
        <v>0.82099999999999995</v>
      </c>
      <c r="G1049">
        <f t="shared" si="33"/>
        <v>-0.1972321695297089</v>
      </c>
    </row>
    <row r="1050" spans="1:7" x14ac:dyDescent="0.25">
      <c r="A1050">
        <v>0</v>
      </c>
      <c r="B1050">
        <v>50</v>
      </c>
      <c r="C1050">
        <v>8.93</v>
      </c>
      <c r="D1050">
        <v>710</v>
      </c>
      <c r="E1050">
        <v>1</v>
      </c>
      <c r="F1050">
        <f t="shared" si="32"/>
        <v>0.80600000000000005</v>
      </c>
      <c r="G1050">
        <f t="shared" si="33"/>
        <v>-0.21567153647550871</v>
      </c>
    </row>
    <row r="1051" spans="1:7" x14ac:dyDescent="0.25">
      <c r="A1051">
        <v>1</v>
      </c>
      <c r="B1051">
        <v>160</v>
      </c>
      <c r="C1051">
        <v>11.56</v>
      </c>
      <c r="D1051">
        <v>690</v>
      </c>
      <c r="E1051">
        <v>1</v>
      </c>
      <c r="F1051">
        <f t="shared" si="32"/>
        <v>0.82099999999999995</v>
      </c>
      <c r="G1051">
        <f t="shared" si="33"/>
        <v>-0.1972321695297089</v>
      </c>
    </row>
    <row r="1052" spans="1:7" x14ac:dyDescent="0.25">
      <c r="A1052">
        <v>1</v>
      </c>
      <c r="B1052">
        <v>52.075000000000003</v>
      </c>
      <c r="C1052">
        <v>17.03</v>
      </c>
      <c r="D1052">
        <v>665</v>
      </c>
      <c r="E1052">
        <v>1</v>
      </c>
      <c r="F1052">
        <f t="shared" si="32"/>
        <v>0.72899999999999998</v>
      </c>
      <c r="G1052">
        <f t="shared" si="33"/>
        <v>-0.31608154697347896</v>
      </c>
    </row>
    <row r="1053" spans="1:7" x14ac:dyDescent="0.25">
      <c r="A1053">
        <v>1</v>
      </c>
      <c r="B1053">
        <v>73.59</v>
      </c>
      <c r="C1053">
        <v>39.6</v>
      </c>
      <c r="D1053">
        <v>685</v>
      </c>
      <c r="E1053">
        <v>1</v>
      </c>
      <c r="F1053">
        <f t="shared" si="32"/>
        <v>0.54600000000000004</v>
      </c>
      <c r="G1053">
        <f t="shared" si="33"/>
        <v>-0.60513630323723189</v>
      </c>
    </row>
    <row r="1054" spans="1:7" x14ac:dyDescent="0.25">
      <c r="A1054">
        <v>1</v>
      </c>
      <c r="B1054">
        <v>37.73283</v>
      </c>
      <c r="C1054">
        <v>5.88</v>
      </c>
      <c r="D1054">
        <v>770</v>
      </c>
      <c r="E1054">
        <v>0</v>
      </c>
      <c r="F1054">
        <f t="shared" si="32"/>
        <v>0.92</v>
      </c>
      <c r="G1054">
        <f t="shared" si="33"/>
        <v>-2.5257286443082561</v>
      </c>
    </row>
    <row r="1055" spans="1:7" x14ac:dyDescent="0.25">
      <c r="A1055">
        <v>1</v>
      </c>
      <c r="B1055">
        <v>123</v>
      </c>
      <c r="C1055">
        <v>9.4600000000000009</v>
      </c>
      <c r="D1055">
        <v>660</v>
      </c>
      <c r="E1055">
        <v>1</v>
      </c>
      <c r="F1055">
        <f t="shared" si="32"/>
        <v>0.878</v>
      </c>
      <c r="G1055">
        <f t="shared" si="33"/>
        <v>-0.13010868534702039</v>
      </c>
    </row>
    <row r="1056" spans="1:7" x14ac:dyDescent="0.25">
      <c r="A1056">
        <v>0</v>
      </c>
      <c r="B1056">
        <v>97.5</v>
      </c>
      <c r="C1056">
        <v>13.33</v>
      </c>
      <c r="D1056">
        <v>675</v>
      </c>
      <c r="E1056">
        <v>1</v>
      </c>
      <c r="F1056">
        <f t="shared" si="32"/>
        <v>0.82099999999999995</v>
      </c>
      <c r="G1056">
        <f t="shared" si="33"/>
        <v>-0.1972321695297089</v>
      </c>
    </row>
    <row r="1057" spans="1:7" x14ac:dyDescent="0.25">
      <c r="A1057">
        <v>1</v>
      </c>
      <c r="B1057">
        <v>61.957000000000001</v>
      </c>
      <c r="C1057">
        <v>25.45</v>
      </c>
      <c r="D1057">
        <v>685</v>
      </c>
      <c r="E1057">
        <v>1</v>
      </c>
      <c r="F1057">
        <f t="shared" si="32"/>
        <v>0.71699999999999997</v>
      </c>
      <c r="G1057">
        <f t="shared" si="33"/>
        <v>-0.33267943838251673</v>
      </c>
    </row>
    <row r="1058" spans="1:7" x14ac:dyDescent="0.25">
      <c r="A1058">
        <v>0</v>
      </c>
      <c r="B1058">
        <v>35</v>
      </c>
      <c r="C1058">
        <v>18.45</v>
      </c>
      <c r="D1058">
        <v>670</v>
      </c>
      <c r="E1058">
        <v>1</v>
      </c>
      <c r="F1058">
        <f t="shared" si="32"/>
        <v>0.80600000000000005</v>
      </c>
      <c r="G1058">
        <f t="shared" si="33"/>
        <v>-0.21567153647550871</v>
      </c>
    </row>
    <row r="1059" spans="1:7" x14ac:dyDescent="0.25">
      <c r="A1059">
        <v>1</v>
      </c>
      <c r="B1059">
        <v>67</v>
      </c>
      <c r="C1059">
        <v>19.809999999999999</v>
      </c>
      <c r="D1059">
        <v>695</v>
      </c>
      <c r="E1059">
        <v>1</v>
      </c>
      <c r="F1059">
        <f t="shared" si="32"/>
        <v>0.82099999999999995</v>
      </c>
      <c r="G1059">
        <f t="shared" si="33"/>
        <v>-0.1972321695297089</v>
      </c>
    </row>
    <row r="1060" spans="1:7" x14ac:dyDescent="0.25">
      <c r="A1060">
        <v>1</v>
      </c>
      <c r="B1060">
        <v>83</v>
      </c>
      <c r="C1060">
        <v>20.440000000000001</v>
      </c>
      <c r="D1060">
        <v>685</v>
      </c>
      <c r="E1060">
        <v>1</v>
      </c>
      <c r="F1060">
        <f t="shared" si="32"/>
        <v>0.71699999999999997</v>
      </c>
      <c r="G1060">
        <f t="shared" si="33"/>
        <v>-0.33267943838251673</v>
      </c>
    </row>
    <row r="1061" spans="1:7" x14ac:dyDescent="0.25">
      <c r="A1061">
        <v>1</v>
      </c>
      <c r="B1061">
        <v>48</v>
      </c>
      <c r="C1061">
        <v>13.98</v>
      </c>
      <c r="D1061">
        <v>660</v>
      </c>
      <c r="E1061">
        <v>1</v>
      </c>
      <c r="F1061">
        <f t="shared" si="32"/>
        <v>0.72899999999999998</v>
      </c>
      <c r="G1061">
        <f t="shared" si="33"/>
        <v>-0.31608154697347896</v>
      </c>
    </row>
    <row r="1062" spans="1:7" x14ac:dyDescent="0.25">
      <c r="A1062">
        <v>1</v>
      </c>
      <c r="B1062">
        <v>70</v>
      </c>
      <c r="C1062">
        <v>12</v>
      </c>
      <c r="D1062">
        <v>745</v>
      </c>
      <c r="E1062">
        <v>1</v>
      </c>
      <c r="F1062">
        <f t="shared" si="32"/>
        <v>0.92</v>
      </c>
      <c r="G1062">
        <f t="shared" si="33"/>
        <v>-8.3381608939051013E-2</v>
      </c>
    </row>
    <row r="1063" spans="1:7" x14ac:dyDescent="0.25">
      <c r="A1063">
        <v>1</v>
      </c>
      <c r="B1063">
        <v>60</v>
      </c>
      <c r="C1063">
        <v>27.2</v>
      </c>
      <c r="D1063">
        <v>730</v>
      </c>
      <c r="E1063">
        <v>1</v>
      </c>
      <c r="F1063">
        <f t="shared" si="32"/>
        <v>0.85499999999999998</v>
      </c>
      <c r="G1063">
        <f t="shared" si="33"/>
        <v>-0.15665381004537685</v>
      </c>
    </row>
    <row r="1064" spans="1:7" x14ac:dyDescent="0.25">
      <c r="A1064">
        <v>1</v>
      </c>
      <c r="B1064">
        <v>54</v>
      </c>
      <c r="C1064">
        <v>21.2</v>
      </c>
      <c r="D1064">
        <v>680</v>
      </c>
      <c r="E1064">
        <v>1</v>
      </c>
      <c r="F1064">
        <f t="shared" si="32"/>
        <v>0.71699999999999997</v>
      </c>
      <c r="G1064">
        <f t="shared" si="33"/>
        <v>-0.33267943838251673</v>
      </c>
    </row>
    <row r="1065" spans="1:7" x14ac:dyDescent="0.25">
      <c r="A1065">
        <v>1</v>
      </c>
      <c r="B1065">
        <v>87.2</v>
      </c>
      <c r="C1065">
        <v>9.44</v>
      </c>
      <c r="D1065">
        <v>675</v>
      </c>
      <c r="E1065">
        <v>1</v>
      </c>
      <c r="F1065">
        <f t="shared" si="32"/>
        <v>0.878</v>
      </c>
      <c r="G1065">
        <f t="shared" si="33"/>
        <v>-0.13010868534702039</v>
      </c>
    </row>
    <row r="1066" spans="1:7" x14ac:dyDescent="0.25">
      <c r="A1066">
        <v>1</v>
      </c>
      <c r="B1066">
        <v>45</v>
      </c>
      <c r="C1066">
        <v>22.37</v>
      </c>
      <c r="D1066">
        <v>700</v>
      </c>
      <c r="E1066">
        <v>0</v>
      </c>
      <c r="F1066">
        <f t="shared" si="32"/>
        <v>0.79</v>
      </c>
      <c r="G1066">
        <f t="shared" si="33"/>
        <v>-1.5606477482646686</v>
      </c>
    </row>
    <row r="1067" spans="1:7" x14ac:dyDescent="0.25">
      <c r="A1067">
        <v>1</v>
      </c>
      <c r="B1067">
        <v>70</v>
      </c>
      <c r="C1067">
        <v>22.42</v>
      </c>
      <c r="D1067">
        <v>710</v>
      </c>
      <c r="E1067">
        <v>0</v>
      </c>
      <c r="F1067">
        <f t="shared" si="32"/>
        <v>0.79</v>
      </c>
      <c r="G1067">
        <f t="shared" si="33"/>
        <v>-1.5606477482646686</v>
      </c>
    </row>
    <row r="1068" spans="1:7" x14ac:dyDescent="0.25">
      <c r="A1068">
        <v>1</v>
      </c>
      <c r="B1068">
        <v>110</v>
      </c>
      <c r="C1068">
        <v>11.7</v>
      </c>
      <c r="D1068">
        <v>780</v>
      </c>
      <c r="E1068">
        <v>1</v>
      </c>
      <c r="F1068">
        <f t="shared" si="32"/>
        <v>0.92</v>
      </c>
      <c r="G1068">
        <f t="shared" si="33"/>
        <v>-8.3381608939051013E-2</v>
      </c>
    </row>
    <row r="1069" spans="1:7" x14ac:dyDescent="0.25">
      <c r="A1069">
        <v>0</v>
      </c>
      <c r="B1069">
        <v>50.8</v>
      </c>
      <c r="C1069">
        <v>32.270000000000003</v>
      </c>
      <c r="D1069">
        <v>730</v>
      </c>
      <c r="E1069">
        <v>1</v>
      </c>
      <c r="F1069">
        <f t="shared" si="32"/>
        <v>0.85499999999999998</v>
      </c>
      <c r="G1069">
        <f t="shared" si="33"/>
        <v>-0.15665381004537685</v>
      </c>
    </row>
    <row r="1070" spans="1:7" x14ac:dyDescent="0.25">
      <c r="A1070">
        <v>0</v>
      </c>
      <c r="B1070">
        <v>38</v>
      </c>
      <c r="C1070">
        <v>25.33</v>
      </c>
      <c r="D1070">
        <v>700</v>
      </c>
      <c r="E1070">
        <v>1</v>
      </c>
      <c r="F1070">
        <f t="shared" si="32"/>
        <v>0.79</v>
      </c>
      <c r="G1070">
        <f t="shared" si="33"/>
        <v>-0.23572233352106983</v>
      </c>
    </row>
    <row r="1071" spans="1:7" x14ac:dyDescent="0.25">
      <c r="A1071">
        <v>0</v>
      </c>
      <c r="B1071">
        <v>43</v>
      </c>
      <c r="C1071">
        <v>31.15</v>
      </c>
      <c r="D1071">
        <v>705</v>
      </c>
      <c r="E1071">
        <v>1</v>
      </c>
      <c r="F1071">
        <f t="shared" si="32"/>
        <v>0.69299999999999995</v>
      </c>
      <c r="G1071">
        <f t="shared" si="33"/>
        <v>-0.3667252797922339</v>
      </c>
    </row>
    <row r="1072" spans="1:7" x14ac:dyDescent="0.25">
      <c r="A1072">
        <v>0</v>
      </c>
      <c r="B1072">
        <v>25</v>
      </c>
      <c r="C1072">
        <v>16.27</v>
      </c>
      <c r="D1072">
        <v>705</v>
      </c>
      <c r="E1072">
        <v>1</v>
      </c>
      <c r="F1072">
        <f t="shared" si="32"/>
        <v>0.80600000000000005</v>
      </c>
      <c r="G1072">
        <f t="shared" si="33"/>
        <v>-0.21567153647550871</v>
      </c>
    </row>
    <row r="1073" spans="1:7" x14ac:dyDescent="0.25">
      <c r="A1073">
        <v>1</v>
      </c>
      <c r="B1073">
        <v>75</v>
      </c>
      <c r="C1073">
        <v>13.15</v>
      </c>
      <c r="D1073">
        <v>725</v>
      </c>
      <c r="E1073">
        <v>1</v>
      </c>
      <c r="F1073">
        <f t="shared" si="32"/>
        <v>0.92</v>
      </c>
      <c r="G1073">
        <f t="shared" si="33"/>
        <v>-8.3381608939051013E-2</v>
      </c>
    </row>
    <row r="1074" spans="1:7" x14ac:dyDescent="0.25">
      <c r="A1074">
        <v>0</v>
      </c>
      <c r="B1074">
        <v>45</v>
      </c>
      <c r="C1074">
        <v>19.73</v>
      </c>
      <c r="D1074">
        <v>735</v>
      </c>
      <c r="E1074">
        <v>1</v>
      </c>
      <c r="F1074">
        <f t="shared" si="32"/>
        <v>0.92</v>
      </c>
      <c r="G1074">
        <f t="shared" si="33"/>
        <v>-8.3381608939051013E-2</v>
      </c>
    </row>
    <row r="1075" spans="1:7" x14ac:dyDescent="0.25">
      <c r="A1075">
        <v>0</v>
      </c>
      <c r="B1075">
        <v>40</v>
      </c>
      <c r="C1075">
        <v>14.64</v>
      </c>
      <c r="D1075">
        <v>665</v>
      </c>
      <c r="E1075">
        <v>0</v>
      </c>
      <c r="F1075">
        <f t="shared" si="32"/>
        <v>0.72899999999999998</v>
      </c>
      <c r="G1075">
        <f t="shared" si="33"/>
        <v>-1.305636458102436</v>
      </c>
    </row>
    <row r="1076" spans="1:7" x14ac:dyDescent="0.25">
      <c r="A1076">
        <v>1</v>
      </c>
      <c r="B1076">
        <v>70</v>
      </c>
      <c r="C1076">
        <v>21.57</v>
      </c>
      <c r="D1076">
        <v>665</v>
      </c>
      <c r="E1076">
        <v>1</v>
      </c>
      <c r="F1076">
        <f t="shared" si="32"/>
        <v>0.71699999999999997</v>
      </c>
      <c r="G1076">
        <f t="shared" si="33"/>
        <v>-0.33267943838251673</v>
      </c>
    </row>
    <row r="1077" spans="1:7" x14ac:dyDescent="0.25">
      <c r="A1077">
        <v>1</v>
      </c>
      <c r="B1077">
        <v>41.5</v>
      </c>
      <c r="C1077">
        <v>29.7</v>
      </c>
      <c r="D1077">
        <v>695</v>
      </c>
      <c r="E1077">
        <v>1</v>
      </c>
      <c r="F1077">
        <f t="shared" si="32"/>
        <v>0.79</v>
      </c>
      <c r="G1077">
        <f t="shared" si="33"/>
        <v>-0.23572233352106983</v>
      </c>
    </row>
    <row r="1078" spans="1:7" x14ac:dyDescent="0.25">
      <c r="A1078">
        <v>1</v>
      </c>
      <c r="B1078">
        <v>65</v>
      </c>
      <c r="C1078">
        <v>17.54</v>
      </c>
      <c r="D1078">
        <v>665</v>
      </c>
      <c r="E1078">
        <v>1</v>
      </c>
      <c r="F1078">
        <f t="shared" si="32"/>
        <v>0.82099999999999995</v>
      </c>
      <c r="G1078">
        <f t="shared" si="33"/>
        <v>-0.1972321695297089</v>
      </c>
    </row>
    <row r="1079" spans="1:7" x14ac:dyDescent="0.25">
      <c r="A1079">
        <v>1</v>
      </c>
      <c r="B1079">
        <v>80</v>
      </c>
      <c r="C1079">
        <v>16.07</v>
      </c>
      <c r="D1079">
        <v>715</v>
      </c>
      <c r="E1079">
        <v>1</v>
      </c>
      <c r="F1079">
        <f t="shared" si="32"/>
        <v>0.82099999999999995</v>
      </c>
      <c r="G1079">
        <f t="shared" si="33"/>
        <v>-0.1972321695297089</v>
      </c>
    </row>
    <row r="1080" spans="1:7" x14ac:dyDescent="0.25">
      <c r="A1080">
        <v>1</v>
      </c>
      <c r="B1080">
        <v>100</v>
      </c>
      <c r="C1080">
        <v>23.84</v>
      </c>
      <c r="D1080">
        <v>690</v>
      </c>
      <c r="E1080">
        <v>1</v>
      </c>
      <c r="F1080">
        <f t="shared" si="32"/>
        <v>0.79</v>
      </c>
      <c r="G1080">
        <f t="shared" si="33"/>
        <v>-0.23572233352106983</v>
      </c>
    </row>
    <row r="1081" spans="1:7" x14ac:dyDescent="0.25">
      <c r="A1081">
        <v>1</v>
      </c>
      <c r="B1081">
        <v>54</v>
      </c>
      <c r="C1081">
        <v>19.13</v>
      </c>
      <c r="D1081">
        <v>685</v>
      </c>
      <c r="E1081">
        <v>1</v>
      </c>
      <c r="F1081">
        <f t="shared" si="32"/>
        <v>0.80600000000000005</v>
      </c>
      <c r="G1081">
        <f t="shared" si="33"/>
        <v>-0.21567153647550871</v>
      </c>
    </row>
    <row r="1082" spans="1:7" x14ac:dyDescent="0.25">
      <c r="A1082">
        <v>0</v>
      </c>
      <c r="B1082">
        <v>40</v>
      </c>
      <c r="C1082">
        <v>26.29</v>
      </c>
      <c r="D1082">
        <v>680</v>
      </c>
      <c r="E1082">
        <v>1</v>
      </c>
      <c r="F1082">
        <f t="shared" si="32"/>
        <v>0.66100000000000003</v>
      </c>
      <c r="G1082">
        <f t="shared" si="33"/>
        <v>-0.41400143913045073</v>
      </c>
    </row>
    <row r="1083" spans="1:7" x14ac:dyDescent="0.25">
      <c r="A1083">
        <v>1</v>
      </c>
      <c r="B1083">
        <v>50</v>
      </c>
      <c r="C1083">
        <v>17.690000000000001</v>
      </c>
      <c r="D1083">
        <v>660</v>
      </c>
      <c r="E1083">
        <v>1</v>
      </c>
      <c r="F1083">
        <f t="shared" si="32"/>
        <v>0.72899999999999998</v>
      </c>
      <c r="G1083">
        <f t="shared" si="33"/>
        <v>-0.31608154697347896</v>
      </c>
    </row>
    <row r="1084" spans="1:7" x14ac:dyDescent="0.25">
      <c r="A1084">
        <v>1</v>
      </c>
      <c r="B1084">
        <v>120</v>
      </c>
      <c r="C1084">
        <v>5.34</v>
      </c>
      <c r="D1084">
        <v>685</v>
      </c>
      <c r="E1084">
        <v>1</v>
      </c>
      <c r="F1084">
        <f t="shared" si="32"/>
        <v>0.878</v>
      </c>
      <c r="G1084">
        <f t="shared" si="33"/>
        <v>-0.13010868534702039</v>
      </c>
    </row>
    <row r="1085" spans="1:7" x14ac:dyDescent="0.25">
      <c r="A1085">
        <v>1</v>
      </c>
      <c r="B1085">
        <v>120</v>
      </c>
      <c r="C1085">
        <v>4.28</v>
      </c>
      <c r="D1085">
        <v>665</v>
      </c>
      <c r="E1085">
        <v>1</v>
      </c>
      <c r="F1085">
        <f t="shared" si="32"/>
        <v>0.878</v>
      </c>
      <c r="G1085">
        <f t="shared" si="33"/>
        <v>-0.13010868534702039</v>
      </c>
    </row>
    <row r="1086" spans="1:7" x14ac:dyDescent="0.25">
      <c r="A1086">
        <v>0</v>
      </c>
      <c r="B1086">
        <v>38</v>
      </c>
      <c r="C1086">
        <v>24.58</v>
      </c>
      <c r="D1086">
        <v>670</v>
      </c>
      <c r="E1086">
        <v>1</v>
      </c>
      <c r="F1086">
        <f t="shared" si="32"/>
        <v>0.66100000000000003</v>
      </c>
      <c r="G1086">
        <f t="shared" si="33"/>
        <v>-0.41400143913045073</v>
      </c>
    </row>
    <row r="1087" spans="1:7" x14ac:dyDescent="0.25">
      <c r="A1087">
        <v>1</v>
      </c>
      <c r="B1087">
        <v>142</v>
      </c>
      <c r="C1087">
        <v>19.170000000000002</v>
      </c>
      <c r="D1087">
        <v>710</v>
      </c>
      <c r="E1087">
        <v>1</v>
      </c>
      <c r="F1087">
        <f t="shared" si="32"/>
        <v>0.82099999999999995</v>
      </c>
      <c r="G1087">
        <f t="shared" si="33"/>
        <v>-0.1972321695297089</v>
      </c>
    </row>
    <row r="1088" spans="1:7" x14ac:dyDescent="0.25">
      <c r="A1088">
        <v>1</v>
      </c>
      <c r="B1088">
        <v>178</v>
      </c>
      <c r="C1088">
        <v>20.45</v>
      </c>
      <c r="D1088">
        <v>665</v>
      </c>
      <c r="E1088">
        <v>1</v>
      </c>
      <c r="F1088">
        <f t="shared" si="32"/>
        <v>0.71699999999999997</v>
      </c>
      <c r="G1088">
        <f t="shared" si="33"/>
        <v>-0.33267943838251673</v>
      </c>
    </row>
    <row r="1089" spans="1:7" x14ac:dyDescent="0.25">
      <c r="A1089">
        <v>1</v>
      </c>
      <c r="B1089">
        <v>45.76</v>
      </c>
      <c r="C1089">
        <v>15.24</v>
      </c>
      <c r="D1089">
        <v>715</v>
      </c>
      <c r="E1089">
        <v>1</v>
      </c>
      <c r="F1089">
        <f t="shared" si="32"/>
        <v>0.80600000000000005</v>
      </c>
      <c r="G1089">
        <f t="shared" si="33"/>
        <v>-0.21567153647550871</v>
      </c>
    </row>
    <row r="1090" spans="1:7" x14ac:dyDescent="0.25">
      <c r="A1090">
        <v>1</v>
      </c>
      <c r="B1090">
        <v>41.6</v>
      </c>
      <c r="C1090">
        <v>8.14</v>
      </c>
      <c r="D1090">
        <v>705</v>
      </c>
      <c r="E1090">
        <v>1</v>
      </c>
      <c r="F1090">
        <f t="shared" si="32"/>
        <v>0.80600000000000005</v>
      </c>
      <c r="G1090">
        <f t="shared" si="33"/>
        <v>-0.21567153647550871</v>
      </c>
    </row>
    <row r="1091" spans="1:7" x14ac:dyDescent="0.25">
      <c r="A1091">
        <v>1</v>
      </c>
      <c r="B1091">
        <v>108.92880000000001</v>
      </c>
      <c r="C1091">
        <v>15.86</v>
      </c>
      <c r="D1091">
        <v>745</v>
      </c>
      <c r="E1091">
        <v>1</v>
      </c>
      <c r="F1091">
        <f t="shared" si="32"/>
        <v>0.92</v>
      </c>
      <c r="G1091">
        <f t="shared" si="33"/>
        <v>-8.3381608939051013E-2</v>
      </c>
    </row>
    <row r="1092" spans="1:7" x14ac:dyDescent="0.25">
      <c r="A1092">
        <v>0</v>
      </c>
      <c r="B1092">
        <v>40</v>
      </c>
      <c r="C1092">
        <v>9.06</v>
      </c>
      <c r="D1092">
        <v>680</v>
      </c>
      <c r="E1092">
        <v>1</v>
      </c>
      <c r="F1092">
        <f t="shared" si="32"/>
        <v>0.80600000000000005</v>
      </c>
      <c r="G1092">
        <f t="shared" si="33"/>
        <v>-0.21567153647550871</v>
      </c>
    </row>
    <row r="1093" spans="1:7" x14ac:dyDescent="0.25">
      <c r="A1093">
        <v>1</v>
      </c>
      <c r="B1093">
        <v>30</v>
      </c>
      <c r="C1093">
        <v>28.32</v>
      </c>
      <c r="D1093">
        <v>695</v>
      </c>
      <c r="E1093">
        <v>0</v>
      </c>
      <c r="F1093">
        <f t="shared" ref="F1093:F1156" si="34">IF(C1093&lt;=19.85,IF(D1093&lt;=722.5,IF(B1093&lt;=60.41,IF(D1093&lt;=667.5,0.729,0.806),IF(C1093&lt;=9.905,0.878,0.821)),0.92),IF(D1093&lt;=687.5,IF(C1093&lt;=31.375,IF(A1093&lt;=0.5,0.661,0.717),0.546),IF(D1093&lt;=727.5,IF(C1093&lt;=29.88,0.79,0.693),0.855)))</f>
        <v>0.79</v>
      </c>
      <c r="G1093">
        <f t="shared" si="33"/>
        <v>-1.5606477482646686</v>
      </c>
    </row>
    <row r="1094" spans="1:7" x14ac:dyDescent="0.25">
      <c r="A1094">
        <v>1</v>
      </c>
      <c r="B1094">
        <v>35</v>
      </c>
      <c r="C1094">
        <v>5.66</v>
      </c>
      <c r="D1094">
        <v>700</v>
      </c>
      <c r="E1094">
        <v>1</v>
      </c>
      <c r="F1094">
        <f t="shared" si="34"/>
        <v>0.80600000000000005</v>
      </c>
      <c r="G1094">
        <f t="shared" ref="G1094:G1157" si="35">IF(E1094=1,LN(F1094),LN(1-F1094))</f>
        <v>-0.21567153647550871</v>
      </c>
    </row>
    <row r="1095" spans="1:7" x14ac:dyDescent="0.25">
      <c r="A1095">
        <v>1</v>
      </c>
      <c r="B1095">
        <v>109</v>
      </c>
      <c r="C1095">
        <v>23.51</v>
      </c>
      <c r="D1095">
        <v>705</v>
      </c>
      <c r="E1095">
        <v>1</v>
      </c>
      <c r="F1095">
        <f t="shared" si="34"/>
        <v>0.79</v>
      </c>
      <c r="G1095">
        <f t="shared" si="35"/>
        <v>-0.23572233352106983</v>
      </c>
    </row>
    <row r="1096" spans="1:7" x14ac:dyDescent="0.25">
      <c r="A1096">
        <v>1</v>
      </c>
      <c r="B1096">
        <v>54.3</v>
      </c>
      <c r="C1096">
        <v>18.34</v>
      </c>
      <c r="D1096">
        <v>710</v>
      </c>
      <c r="E1096">
        <v>1</v>
      </c>
      <c r="F1096">
        <f t="shared" si="34"/>
        <v>0.80600000000000005</v>
      </c>
      <c r="G1096">
        <f t="shared" si="35"/>
        <v>-0.21567153647550871</v>
      </c>
    </row>
    <row r="1097" spans="1:7" x14ac:dyDescent="0.25">
      <c r="A1097">
        <v>0</v>
      </c>
      <c r="B1097">
        <v>105</v>
      </c>
      <c r="C1097">
        <v>16.48</v>
      </c>
      <c r="D1097">
        <v>670</v>
      </c>
      <c r="E1097">
        <v>1</v>
      </c>
      <c r="F1097">
        <f t="shared" si="34"/>
        <v>0.82099999999999995</v>
      </c>
      <c r="G1097">
        <f t="shared" si="35"/>
        <v>-0.1972321695297089</v>
      </c>
    </row>
    <row r="1098" spans="1:7" x14ac:dyDescent="0.25">
      <c r="A1098">
        <v>0</v>
      </c>
      <c r="B1098">
        <v>50</v>
      </c>
      <c r="C1098">
        <v>6.7</v>
      </c>
      <c r="D1098">
        <v>685</v>
      </c>
      <c r="E1098">
        <v>1</v>
      </c>
      <c r="F1098">
        <f t="shared" si="34"/>
        <v>0.80600000000000005</v>
      </c>
      <c r="G1098">
        <f t="shared" si="35"/>
        <v>-0.21567153647550871</v>
      </c>
    </row>
    <row r="1099" spans="1:7" x14ac:dyDescent="0.25">
      <c r="A1099">
        <v>1</v>
      </c>
      <c r="B1099">
        <v>31.6</v>
      </c>
      <c r="C1099">
        <v>24.19</v>
      </c>
      <c r="D1099">
        <v>670</v>
      </c>
      <c r="E1099">
        <v>0</v>
      </c>
      <c r="F1099">
        <f t="shared" si="34"/>
        <v>0.71699999999999997</v>
      </c>
      <c r="G1099">
        <f t="shared" si="35"/>
        <v>-1.2623083813388993</v>
      </c>
    </row>
    <row r="1100" spans="1:7" x14ac:dyDescent="0.25">
      <c r="A1100">
        <v>1</v>
      </c>
      <c r="B1100">
        <v>34.799999999999997</v>
      </c>
      <c r="C1100">
        <v>13.86</v>
      </c>
      <c r="D1100">
        <v>660</v>
      </c>
      <c r="E1100">
        <v>0</v>
      </c>
      <c r="F1100">
        <f t="shared" si="34"/>
        <v>0.72899999999999998</v>
      </c>
      <c r="G1100">
        <f t="shared" si="35"/>
        <v>-1.305636458102436</v>
      </c>
    </row>
    <row r="1101" spans="1:7" x14ac:dyDescent="0.25">
      <c r="A1101">
        <v>1</v>
      </c>
      <c r="B1101">
        <v>40</v>
      </c>
      <c r="C1101">
        <v>24.27</v>
      </c>
      <c r="D1101">
        <v>685</v>
      </c>
      <c r="E1101">
        <v>1</v>
      </c>
      <c r="F1101">
        <f t="shared" si="34"/>
        <v>0.71699999999999997</v>
      </c>
      <c r="G1101">
        <f t="shared" si="35"/>
        <v>-0.33267943838251673</v>
      </c>
    </row>
    <row r="1102" spans="1:7" x14ac:dyDescent="0.25">
      <c r="A1102">
        <v>1</v>
      </c>
      <c r="B1102">
        <v>176</v>
      </c>
      <c r="C1102">
        <v>25.69</v>
      </c>
      <c r="D1102">
        <v>695</v>
      </c>
      <c r="E1102">
        <v>1</v>
      </c>
      <c r="F1102">
        <f t="shared" si="34"/>
        <v>0.79</v>
      </c>
      <c r="G1102">
        <f t="shared" si="35"/>
        <v>-0.23572233352106983</v>
      </c>
    </row>
    <row r="1103" spans="1:7" x14ac:dyDescent="0.25">
      <c r="A1103">
        <v>1</v>
      </c>
      <c r="B1103">
        <v>98</v>
      </c>
      <c r="C1103">
        <v>11.56</v>
      </c>
      <c r="D1103">
        <v>700</v>
      </c>
      <c r="E1103">
        <v>1</v>
      </c>
      <c r="F1103">
        <f t="shared" si="34"/>
        <v>0.82099999999999995</v>
      </c>
      <c r="G1103">
        <f t="shared" si="35"/>
        <v>-0.1972321695297089</v>
      </c>
    </row>
    <row r="1104" spans="1:7" x14ac:dyDescent="0.25">
      <c r="A1104">
        <v>1</v>
      </c>
      <c r="B1104">
        <v>50.585000000000001</v>
      </c>
      <c r="C1104">
        <v>23.72</v>
      </c>
      <c r="D1104">
        <v>740</v>
      </c>
      <c r="E1104">
        <v>1</v>
      </c>
      <c r="F1104">
        <f t="shared" si="34"/>
        <v>0.85499999999999998</v>
      </c>
      <c r="G1104">
        <f t="shared" si="35"/>
        <v>-0.15665381004537685</v>
      </c>
    </row>
    <row r="1105" spans="1:7" x14ac:dyDescent="0.25">
      <c r="A1105">
        <v>1</v>
      </c>
      <c r="B1105">
        <v>51</v>
      </c>
      <c r="C1105">
        <v>32.49</v>
      </c>
      <c r="D1105">
        <v>710</v>
      </c>
      <c r="E1105">
        <v>1</v>
      </c>
      <c r="F1105">
        <f t="shared" si="34"/>
        <v>0.69299999999999995</v>
      </c>
      <c r="G1105">
        <f t="shared" si="35"/>
        <v>-0.3667252797922339</v>
      </c>
    </row>
    <row r="1106" spans="1:7" x14ac:dyDescent="0.25">
      <c r="A1106">
        <v>1</v>
      </c>
      <c r="B1106">
        <v>96</v>
      </c>
      <c r="C1106">
        <v>6.43</v>
      </c>
      <c r="D1106">
        <v>670</v>
      </c>
      <c r="E1106">
        <v>1</v>
      </c>
      <c r="F1106">
        <f t="shared" si="34"/>
        <v>0.878</v>
      </c>
      <c r="G1106">
        <f t="shared" si="35"/>
        <v>-0.13010868534702039</v>
      </c>
    </row>
    <row r="1107" spans="1:7" x14ac:dyDescent="0.25">
      <c r="A1107">
        <v>0</v>
      </c>
      <c r="B1107">
        <v>59.6</v>
      </c>
      <c r="C1107">
        <v>27.16</v>
      </c>
      <c r="D1107">
        <v>705</v>
      </c>
      <c r="E1107">
        <v>0</v>
      </c>
      <c r="F1107">
        <f t="shared" si="34"/>
        <v>0.79</v>
      </c>
      <c r="G1107">
        <f t="shared" si="35"/>
        <v>-1.5606477482646686</v>
      </c>
    </row>
    <row r="1108" spans="1:7" x14ac:dyDescent="0.25">
      <c r="A1108">
        <v>1</v>
      </c>
      <c r="B1108">
        <v>120</v>
      </c>
      <c r="C1108">
        <v>4.07</v>
      </c>
      <c r="D1108">
        <v>670</v>
      </c>
      <c r="E1108">
        <v>1</v>
      </c>
      <c r="F1108">
        <f t="shared" si="34"/>
        <v>0.878</v>
      </c>
      <c r="G1108">
        <f t="shared" si="35"/>
        <v>-0.13010868534702039</v>
      </c>
    </row>
    <row r="1109" spans="1:7" x14ac:dyDescent="0.25">
      <c r="A1109">
        <v>0</v>
      </c>
      <c r="B1109">
        <v>51.5</v>
      </c>
      <c r="C1109">
        <v>16.239999999999998</v>
      </c>
      <c r="D1109">
        <v>660</v>
      </c>
      <c r="E1109">
        <v>1</v>
      </c>
      <c r="F1109">
        <f t="shared" si="34"/>
        <v>0.72899999999999998</v>
      </c>
      <c r="G1109">
        <f t="shared" si="35"/>
        <v>-0.31608154697347896</v>
      </c>
    </row>
    <row r="1110" spans="1:7" x14ac:dyDescent="0.25">
      <c r="A1110">
        <v>1</v>
      </c>
      <c r="B1110">
        <v>300</v>
      </c>
      <c r="C1110">
        <v>20.9</v>
      </c>
      <c r="D1110">
        <v>675</v>
      </c>
      <c r="E1110">
        <v>0</v>
      </c>
      <c r="F1110">
        <f t="shared" si="34"/>
        <v>0.71699999999999997</v>
      </c>
      <c r="G1110">
        <f t="shared" si="35"/>
        <v>-1.2623083813388993</v>
      </c>
    </row>
    <row r="1111" spans="1:7" x14ac:dyDescent="0.25">
      <c r="A1111">
        <v>1</v>
      </c>
      <c r="B1111">
        <v>72</v>
      </c>
      <c r="C1111">
        <v>22.02</v>
      </c>
      <c r="D1111">
        <v>670</v>
      </c>
      <c r="E1111">
        <v>0</v>
      </c>
      <c r="F1111">
        <f t="shared" si="34"/>
        <v>0.71699999999999997</v>
      </c>
      <c r="G1111">
        <f t="shared" si="35"/>
        <v>-1.2623083813388993</v>
      </c>
    </row>
    <row r="1112" spans="1:7" x14ac:dyDescent="0.25">
      <c r="A1112">
        <v>0</v>
      </c>
      <c r="B1112">
        <v>104</v>
      </c>
      <c r="C1112">
        <v>7.37</v>
      </c>
      <c r="D1112">
        <v>660</v>
      </c>
      <c r="E1112">
        <v>1</v>
      </c>
      <c r="F1112">
        <f t="shared" si="34"/>
        <v>0.878</v>
      </c>
      <c r="G1112">
        <f t="shared" si="35"/>
        <v>-0.13010868534702039</v>
      </c>
    </row>
    <row r="1113" spans="1:7" x14ac:dyDescent="0.25">
      <c r="A1113">
        <v>0</v>
      </c>
      <c r="B1113">
        <v>62.3</v>
      </c>
      <c r="C1113">
        <v>8.77</v>
      </c>
      <c r="D1113">
        <v>710</v>
      </c>
      <c r="E1113">
        <v>1</v>
      </c>
      <c r="F1113">
        <f t="shared" si="34"/>
        <v>0.878</v>
      </c>
      <c r="G1113">
        <f t="shared" si="35"/>
        <v>-0.13010868534702039</v>
      </c>
    </row>
    <row r="1114" spans="1:7" x14ac:dyDescent="0.25">
      <c r="A1114">
        <v>0</v>
      </c>
      <c r="B1114">
        <v>69</v>
      </c>
      <c r="C1114">
        <v>20.87</v>
      </c>
      <c r="D1114">
        <v>675</v>
      </c>
      <c r="E1114">
        <v>0</v>
      </c>
      <c r="F1114">
        <f t="shared" si="34"/>
        <v>0.66100000000000003</v>
      </c>
      <c r="G1114">
        <f t="shared" si="35"/>
        <v>-1.0817551716016869</v>
      </c>
    </row>
    <row r="1115" spans="1:7" x14ac:dyDescent="0.25">
      <c r="A1115">
        <v>1</v>
      </c>
      <c r="B1115">
        <v>40</v>
      </c>
      <c r="C1115">
        <v>10.89</v>
      </c>
      <c r="D1115">
        <v>680</v>
      </c>
      <c r="E1115">
        <v>1</v>
      </c>
      <c r="F1115">
        <f t="shared" si="34"/>
        <v>0.80600000000000005</v>
      </c>
      <c r="G1115">
        <f t="shared" si="35"/>
        <v>-0.21567153647550871</v>
      </c>
    </row>
    <row r="1116" spans="1:7" x14ac:dyDescent="0.25">
      <c r="A1116">
        <v>1</v>
      </c>
      <c r="B1116">
        <v>73</v>
      </c>
      <c r="C1116">
        <v>32.85</v>
      </c>
      <c r="D1116">
        <v>670</v>
      </c>
      <c r="E1116">
        <v>0</v>
      </c>
      <c r="F1116">
        <f t="shared" si="34"/>
        <v>0.54600000000000004</v>
      </c>
      <c r="G1116">
        <f t="shared" si="35"/>
        <v>-0.78965808094078915</v>
      </c>
    </row>
    <row r="1117" spans="1:7" x14ac:dyDescent="0.25">
      <c r="A1117">
        <v>1</v>
      </c>
      <c r="B1117">
        <v>150</v>
      </c>
      <c r="C1117">
        <v>15.06</v>
      </c>
      <c r="D1117">
        <v>675</v>
      </c>
      <c r="E1117">
        <v>0</v>
      </c>
      <c r="F1117">
        <f t="shared" si="34"/>
        <v>0.82099999999999995</v>
      </c>
      <c r="G1117">
        <f t="shared" si="35"/>
        <v>-1.7203694731413819</v>
      </c>
    </row>
    <row r="1118" spans="1:7" x14ac:dyDescent="0.25">
      <c r="A1118">
        <v>0</v>
      </c>
      <c r="B1118">
        <v>150</v>
      </c>
      <c r="C1118">
        <v>19.350000000000001</v>
      </c>
      <c r="D1118">
        <v>715</v>
      </c>
      <c r="E1118">
        <v>1</v>
      </c>
      <c r="F1118">
        <f t="shared" si="34"/>
        <v>0.82099999999999995</v>
      </c>
      <c r="G1118">
        <f t="shared" si="35"/>
        <v>-0.1972321695297089</v>
      </c>
    </row>
    <row r="1119" spans="1:7" x14ac:dyDescent="0.25">
      <c r="A1119">
        <v>1</v>
      </c>
      <c r="B1119">
        <v>65</v>
      </c>
      <c r="C1119">
        <v>30.88</v>
      </c>
      <c r="D1119">
        <v>750</v>
      </c>
      <c r="E1119">
        <v>1</v>
      </c>
      <c r="F1119">
        <f t="shared" si="34"/>
        <v>0.85499999999999998</v>
      </c>
      <c r="G1119">
        <f t="shared" si="35"/>
        <v>-0.15665381004537685</v>
      </c>
    </row>
    <row r="1120" spans="1:7" x14ac:dyDescent="0.25">
      <c r="A1120">
        <v>0</v>
      </c>
      <c r="B1120">
        <v>63</v>
      </c>
      <c r="C1120">
        <v>30.02</v>
      </c>
      <c r="D1120">
        <v>675</v>
      </c>
      <c r="E1120">
        <v>1</v>
      </c>
      <c r="F1120">
        <f t="shared" si="34"/>
        <v>0.66100000000000003</v>
      </c>
      <c r="G1120">
        <f t="shared" si="35"/>
        <v>-0.41400143913045073</v>
      </c>
    </row>
    <row r="1121" spans="1:7" x14ac:dyDescent="0.25">
      <c r="A1121">
        <v>0</v>
      </c>
      <c r="B1121">
        <v>40</v>
      </c>
      <c r="C1121">
        <v>35.18</v>
      </c>
      <c r="D1121">
        <v>705</v>
      </c>
      <c r="E1121">
        <v>1</v>
      </c>
      <c r="F1121">
        <f t="shared" si="34"/>
        <v>0.69299999999999995</v>
      </c>
      <c r="G1121">
        <f t="shared" si="35"/>
        <v>-0.3667252797922339</v>
      </c>
    </row>
    <row r="1122" spans="1:7" x14ac:dyDescent="0.25">
      <c r="A1122">
        <v>0</v>
      </c>
      <c r="B1122">
        <v>40</v>
      </c>
      <c r="C1122">
        <v>20.58</v>
      </c>
      <c r="D1122">
        <v>770</v>
      </c>
      <c r="E1122">
        <v>1</v>
      </c>
      <c r="F1122">
        <f t="shared" si="34"/>
        <v>0.85499999999999998</v>
      </c>
      <c r="G1122">
        <f t="shared" si="35"/>
        <v>-0.15665381004537685</v>
      </c>
    </row>
    <row r="1123" spans="1:7" x14ac:dyDescent="0.25">
      <c r="A1123">
        <v>1</v>
      </c>
      <c r="B1123">
        <v>40</v>
      </c>
      <c r="C1123">
        <v>10.41</v>
      </c>
      <c r="D1123">
        <v>695</v>
      </c>
      <c r="E1123">
        <v>1</v>
      </c>
      <c r="F1123">
        <f t="shared" si="34"/>
        <v>0.80600000000000005</v>
      </c>
      <c r="G1123">
        <f t="shared" si="35"/>
        <v>-0.21567153647550871</v>
      </c>
    </row>
    <row r="1124" spans="1:7" x14ac:dyDescent="0.25">
      <c r="A1124">
        <v>1</v>
      </c>
      <c r="B1124">
        <v>186</v>
      </c>
      <c r="C1124">
        <v>9.93</v>
      </c>
      <c r="D1124">
        <v>730</v>
      </c>
      <c r="E1124">
        <v>1</v>
      </c>
      <c r="F1124">
        <f t="shared" si="34"/>
        <v>0.92</v>
      </c>
      <c r="G1124">
        <f t="shared" si="35"/>
        <v>-8.3381608939051013E-2</v>
      </c>
    </row>
    <row r="1125" spans="1:7" x14ac:dyDescent="0.25">
      <c r="A1125">
        <v>1</v>
      </c>
      <c r="B1125">
        <v>105</v>
      </c>
      <c r="C1125">
        <v>27.54</v>
      </c>
      <c r="D1125">
        <v>670</v>
      </c>
      <c r="E1125">
        <v>0</v>
      </c>
      <c r="F1125">
        <f t="shared" si="34"/>
        <v>0.71699999999999997</v>
      </c>
      <c r="G1125">
        <f t="shared" si="35"/>
        <v>-1.2623083813388993</v>
      </c>
    </row>
    <row r="1126" spans="1:7" x14ac:dyDescent="0.25">
      <c r="A1126">
        <v>0</v>
      </c>
      <c r="B1126">
        <v>77.25</v>
      </c>
      <c r="C1126">
        <v>12.58</v>
      </c>
      <c r="D1126">
        <v>710</v>
      </c>
      <c r="E1126">
        <v>1</v>
      </c>
      <c r="F1126">
        <f t="shared" si="34"/>
        <v>0.82099999999999995</v>
      </c>
      <c r="G1126">
        <f t="shared" si="35"/>
        <v>-0.1972321695297089</v>
      </c>
    </row>
    <row r="1127" spans="1:7" x14ac:dyDescent="0.25">
      <c r="A1127">
        <v>0</v>
      </c>
      <c r="B1127">
        <v>55</v>
      </c>
      <c r="C1127">
        <v>16.5</v>
      </c>
      <c r="D1127">
        <v>685</v>
      </c>
      <c r="E1127">
        <v>1</v>
      </c>
      <c r="F1127">
        <f t="shared" si="34"/>
        <v>0.80600000000000005</v>
      </c>
      <c r="G1127">
        <f t="shared" si="35"/>
        <v>-0.21567153647550871</v>
      </c>
    </row>
    <row r="1128" spans="1:7" x14ac:dyDescent="0.25">
      <c r="A1128">
        <v>1</v>
      </c>
      <c r="B1128">
        <v>95</v>
      </c>
      <c r="C1128">
        <v>14.32</v>
      </c>
      <c r="D1128">
        <v>685</v>
      </c>
      <c r="E1128">
        <v>0</v>
      </c>
      <c r="F1128">
        <f t="shared" si="34"/>
        <v>0.82099999999999995</v>
      </c>
      <c r="G1128">
        <f t="shared" si="35"/>
        <v>-1.7203694731413819</v>
      </c>
    </row>
    <row r="1129" spans="1:7" x14ac:dyDescent="0.25">
      <c r="A1129">
        <v>1</v>
      </c>
      <c r="B1129">
        <v>130</v>
      </c>
      <c r="C1129">
        <v>12.63</v>
      </c>
      <c r="D1129">
        <v>665</v>
      </c>
      <c r="E1129">
        <v>0</v>
      </c>
      <c r="F1129">
        <f t="shared" si="34"/>
        <v>0.82099999999999995</v>
      </c>
      <c r="G1129">
        <f t="shared" si="35"/>
        <v>-1.7203694731413819</v>
      </c>
    </row>
    <row r="1130" spans="1:7" x14ac:dyDescent="0.25">
      <c r="A1130">
        <v>0</v>
      </c>
      <c r="B1130">
        <v>50</v>
      </c>
      <c r="C1130">
        <v>20.14</v>
      </c>
      <c r="D1130">
        <v>665</v>
      </c>
      <c r="E1130">
        <v>1</v>
      </c>
      <c r="F1130">
        <f t="shared" si="34"/>
        <v>0.66100000000000003</v>
      </c>
      <c r="G1130">
        <f t="shared" si="35"/>
        <v>-0.41400143913045073</v>
      </c>
    </row>
    <row r="1131" spans="1:7" x14ac:dyDescent="0.25">
      <c r="A1131">
        <v>1</v>
      </c>
      <c r="B1131">
        <v>46</v>
      </c>
      <c r="C1131">
        <v>19.2</v>
      </c>
      <c r="D1131">
        <v>665</v>
      </c>
      <c r="E1131">
        <v>0</v>
      </c>
      <c r="F1131">
        <f t="shared" si="34"/>
        <v>0.72899999999999998</v>
      </c>
      <c r="G1131">
        <f t="shared" si="35"/>
        <v>-1.305636458102436</v>
      </c>
    </row>
    <row r="1132" spans="1:7" x14ac:dyDescent="0.25">
      <c r="A1132">
        <v>0</v>
      </c>
      <c r="B1132">
        <v>53</v>
      </c>
      <c r="C1132">
        <v>23.78</v>
      </c>
      <c r="D1132">
        <v>670</v>
      </c>
      <c r="E1132">
        <v>1</v>
      </c>
      <c r="F1132">
        <f t="shared" si="34"/>
        <v>0.66100000000000003</v>
      </c>
      <c r="G1132">
        <f t="shared" si="35"/>
        <v>-0.41400143913045073</v>
      </c>
    </row>
    <row r="1133" spans="1:7" x14ac:dyDescent="0.25">
      <c r="A1133">
        <v>0</v>
      </c>
      <c r="B1133">
        <v>42.2</v>
      </c>
      <c r="C1133">
        <v>24.23</v>
      </c>
      <c r="D1133">
        <v>685</v>
      </c>
      <c r="E1133">
        <v>0</v>
      </c>
      <c r="F1133">
        <f t="shared" si="34"/>
        <v>0.66100000000000003</v>
      </c>
      <c r="G1133">
        <f t="shared" si="35"/>
        <v>-1.0817551716016869</v>
      </c>
    </row>
    <row r="1134" spans="1:7" x14ac:dyDescent="0.25">
      <c r="A1134">
        <v>1</v>
      </c>
      <c r="B1134">
        <v>109</v>
      </c>
      <c r="C1134">
        <v>9.8800000000000008</v>
      </c>
      <c r="D1134">
        <v>725</v>
      </c>
      <c r="E1134">
        <v>1</v>
      </c>
      <c r="F1134">
        <f t="shared" si="34"/>
        <v>0.92</v>
      </c>
      <c r="G1134">
        <f t="shared" si="35"/>
        <v>-8.3381608939051013E-2</v>
      </c>
    </row>
    <row r="1135" spans="1:7" x14ac:dyDescent="0.25">
      <c r="A1135">
        <v>1</v>
      </c>
      <c r="B1135">
        <v>108</v>
      </c>
      <c r="C1135">
        <v>14.3</v>
      </c>
      <c r="D1135">
        <v>675</v>
      </c>
      <c r="E1135">
        <v>1</v>
      </c>
      <c r="F1135">
        <f t="shared" si="34"/>
        <v>0.82099999999999995</v>
      </c>
      <c r="G1135">
        <f t="shared" si="35"/>
        <v>-0.1972321695297089</v>
      </c>
    </row>
    <row r="1136" spans="1:7" x14ac:dyDescent="0.25">
      <c r="A1136">
        <v>0</v>
      </c>
      <c r="B1136">
        <v>44</v>
      </c>
      <c r="C1136">
        <v>19.149999999999999</v>
      </c>
      <c r="D1136">
        <v>665</v>
      </c>
      <c r="E1136">
        <v>1</v>
      </c>
      <c r="F1136">
        <f t="shared" si="34"/>
        <v>0.72899999999999998</v>
      </c>
      <c r="G1136">
        <f t="shared" si="35"/>
        <v>-0.31608154697347896</v>
      </c>
    </row>
    <row r="1137" spans="1:7" x14ac:dyDescent="0.25">
      <c r="A1137">
        <v>1</v>
      </c>
      <c r="B1137">
        <v>42</v>
      </c>
      <c r="C1137">
        <v>13.97</v>
      </c>
      <c r="D1137">
        <v>670</v>
      </c>
      <c r="E1137">
        <v>1</v>
      </c>
      <c r="F1137">
        <f t="shared" si="34"/>
        <v>0.80600000000000005</v>
      </c>
      <c r="G1137">
        <f t="shared" si="35"/>
        <v>-0.21567153647550871</v>
      </c>
    </row>
    <row r="1138" spans="1:7" x14ac:dyDescent="0.25">
      <c r="A1138">
        <v>1</v>
      </c>
      <c r="B1138">
        <v>52</v>
      </c>
      <c r="C1138">
        <v>15.9</v>
      </c>
      <c r="D1138">
        <v>670</v>
      </c>
      <c r="E1138">
        <v>0</v>
      </c>
      <c r="F1138">
        <f t="shared" si="34"/>
        <v>0.80600000000000005</v>
      </c>
      <c r="G1138">
        <f t="shared" si="35"/>
        <v>-1.6398971199188093</v>
      </c>
    </row>
    <row r="1139" spans="1:7" x14ac:dyDescent="0.25">
      <c r="A1139">
        <v>0</v>
      </c>
      <c r="B1139">
        <v>60</v>
      </c>
      <c r="C1139">
        <v>14.95</v>
      </c>
      <c r="D1139">
        <v>665</v>
      </c>
      <c r="E1139">
        <v>1</v>
      </c>
      <c r="F1139">
        <f t="shared" si="34"/>
        <v>0.72899999999999998</v>
      </c>
      <c r="G1139">
        <f t="shared" si="35"/>
        <v>-0.31608154697347896</v>
      </c>
    </row>
    <row r="1140" spans="1:7" x14ac:dyDescent="0.25">
      <c r="A1140">
        <v>1</v>
      </c>
      <c r="B1140">
        <v>80</v>
      </c>
      <c r="C1140">
        <v>15.14</v>
      </c>
      <c r="D1140">
        <v>680</v>
      </c>
      <c r="E1140">
        <v>0</v>
      </c>
      <c r="F1140">
        <f t="shared" si="34"/>
        <v>0.82099999999999995</v>
      </c>
      <c r="G1140">
        <f t="shared" si="35"/>
        <v>-1.7203694731413819</v>
      </c>
    </row>
    <row r="1141" spans="1:7" x14ac:dyDescent="0.25">
      <c r="A1141">
        <v>0</v>
      </c>
      <c r="B1141">
        <v>18.734729999999999</v>
      </c>
      <c r="C1141">
        <v>17.75</v>
      </c>
      <c r="D1141">
        <v>710</v>
      </c>
      <c r="E1141">
        <v>1</v>
      </c>
      <c r="F1141">
        <f t="shared" si="34"/>
        <v>0.80600000000000005</v>
      </c>
      <c r="G1141">
        <f t="shared" si="35"/>
        <v>-0.21567153647550871</v>
      </c>
    </row>
    <row r="1142" spans="1:7" x14ac:dyDescent="0.25">
      <c r="A1142">
        <v>0</v>
      </c>
      <c r="B1142">
        <v>54</v>
      </c>
      <c r="C1142">
        <v>25.07</v>
      </c>
      <c r="D1142">
        <v>730</v>
      </c>
      <c r="E1142">
        <v>1</v>
      </c>
      <c r="F1142">
        <f t="shared" si="34"/>
        <v>0.85499999999999998</v>
      </c>
      <c r="G1142">
        <f t="shared" si="35"/>
        <v>-0.15665381004537685</v>
      </c>
    </row>
    <row r="1143" spans="1:7" x14ac:dyDescent="0.25">
      <c r="A1143">
        <v>0</v>
      </c>
      <c r="B1143">
        <v>22.8</v>
      </c>
      <c r="C1143">
        <v>23.21</v>
      </c>
      <c r="D1143">
        <v>710</v>
      </c>
      <c r="E1143">
        <v>1</v>
      </c>
      <c r="F1143">
        <f t="shared" si="34"/>
        <v>0.79</v>
      </c>
      <c r="G1143">
        <f t="shared" si="35"/>
        <v>-0.23572233352106983</v>
      </c>
    </row>
    <row r="1144" spans="1:7" x14ac:dyDescent="0.25">
      <c r="A1144">
        <v>1</v>
      </c>
      <c r="B1144">
        <v>65</v>
      </c>
      <c r="C1144">
        <v>10.6</v>
      </c>
      <c r="D1144">
        <v>670</v>
      </c>
      <c r="E1144">
        <v>1</v>
      </c>
      <c r="F1144">
        <f t="shared" si="34"/>
        <v>0.82099999999999995</v>
      </c>
      <c r="G1144">
        <f t="shared" si="35"/>
        <v>-0.1972321695297089</v>
      </c>
    </row>
    <row r="1145" spans="1:7" x14ac:dyDescent="0.25">
      <c r="A1145">
        <v>0</v>
      </c>
      <c r="B1145">
        <v>81</v>
      </c>
      <c r="C1145">
        <v>10.49</v>
      </c>
      <c r="D1145">
        <v>665</v>
      </c>
      <c r="E1145">
        <v>1</v>
      </c>
      <c r="F1145">
        <f t="shared" si="34"/>
        <v>0.82099999999999995</v>
      </c>
      <c r="G1145">
        <f t="shared" si="35"/>
        <v>-0.1972321695297089</v>
      </c>
    </row>
    <row r="1146" spans="1:7" x14ac:dyDescent="0.25">
      <c r="A1146">
        <v>1</v>
      </c>
      <c r="B1146">
        <v>52</v>
      </c>
      <c r="C1146">
        <v>13.85</v>
      </c>
      <c r="D1146">
        <v>690</v>
      </c>
      <c r="E1146">
        <v>1</v>
      </c>
      <c r="F1146">
        <f t="shared" si="34"/>
        <v>0.80600000000000005</v>
      </c>
      <c r="G1146">
        <f t="shared" si="35"/>
        <v>-0.21567153647550871</v>
      </c>
    </row>
    <row r="1147" spans="1:7" x14ac:dyDescent="0.25">
      <c r="A1147">
        <v>1</v>
      </c>
      <c r="B1147">
        <v>37</v>
      </c>
      <c r="C1147">
        <v>15.96</v>
      </c>
      <c r="D1147">
        <v>670</v>
      </c>
      <c r="E1147">
        <v>1</v>
      </c>
      <c r="F1147">
        <f t="shared" si="34"/>
        <v>0.80600000000000005</v>
      </c>
      <c r="G1147">
        <f t="shared" si="35"/>
        <v>-0.21567153647550871</v>
      </c>
    </row>
    <row r="1148" spans="1:7" x14ac:dyDescent="0.25">
      <c r="A1148">
        <v>1</v>
      </c>
      <c r="B1148">
        <v>60</v>
      </c>
      <c r="C1148">
        <v>15.3</v>
      </c>
      <c r="D1148">
        <v>685</v>
      </c>
      <c r="E1148">
        <v>1</v>
      </c>
      <c r="F1148">
        <f t="shared" si="34"/>
        <v>0.80600000000000005</v>
      </c>
      <c r="G1148">
        <f t="shared" si="35"/>
        <v>-0.21567153647550871</v>
      </c>
    </row>
    <row r="1149" spans="1:7" x14ac:dyDescent="0.25">
      <c r="A1149">
        <v>1</v>
      </c>
      <c r="B1149">
        <v>58</v>
      </c>
      <c r="C1149">
        <v>17.73</v>
      </c>
      <c r="D1149">
        <v>660</v>
      </c>
      <c r="E1149">
        <v>1</v>
      </c>
      <c r="F1149">
        <f t="shared" si="34"/>
        <v>0.72899999999999998</v>
      </c>
      <c r="G1149">
        <f t="shared" si="35"/>
        <v>-0.31608154697347896</v>
      </c>
    </row>
    <row r="1150" spans="1:7" x14ac:dyDescent="0.25">
      <c r="A1150">
        <v>0</v>
      </c>
      <c r="B1150">
        <v>35</v>
      </c>
      <c r="C1150">
        <v>16.7</v>
      </c>
      <c r="D1150">
        <v>700</v>
      </c>
      <c r="E1150">
        <v>1</v>
      </c>
      <c r="F1150">
        <f t="shared" si="34"/>
        <v>0.80600000000000005</v>
      </c>
      <c r="G1150">
        <f t="shared" si="35"/>
        <v>-0.21567153647550871</v>
      </c>
    </row>
    <row r="1151" spans="1:7" x14ac:dyDescent="0.25">
      <c r="A1151">
        <v>0</v>
      </c>
      <c r="B1151">
        <v>40</v>
      </c>
      <c r="C1151">
        <v>12.57</v>
      </c>
      <c r="D1151">
        <v>690</v>
      </c>
      <c r="E1151">
        <v>1</v>
      </c>
      <c r="F1151">
        <f t="shared" si="34"/>
        <v>0.80600000000000005</v>
      </c>
      <c r="G1151">
        <f t="shared" si="35"/>
        <v>-0.21567153647550871</v>
      </c>
    </row>
    <row r="1152" spans="1:7" x14ac:dyDescent="0.25">
      <c r="A1152">
        <v>1</v>
      </c>
      <c r="B1152">
        <v>150</v>
      </c>
      <c r="C1152">
        <v>26.99</v>
      </c>
      <c r="D1152">
        <v>670</v>
      </c>
      <c r="E1152">
        <v>1</v>
      </c>
      <c r="F1152">
        <f t="shared" si="34"/>
        <v>0.71699999999999997</v>
      </c>
      <c r="G1152">
        <f t="shared" si="35"/>
        <v>-0.33267943838251673</v>
      </c>
    </row>
    <row r="1153" spans="1:7" x14ac:dyDescent="0.25">
      <c r="A1153">
        <v>1</v>
      </c>
      <c r="B1153">
        <v>47</v>
      </c>
      <c r="C1153">
        <v>7.18</v>
      </c>
      <c r="D1153">
        <v>685</v>
      </c>
      <c r="E1153">
        <v>1</v>
      </c>
      <c r="F1153">
        <f t="shared" si="34"/>
        <v>0.80600000000000005</v>
      </c>
      <c r="G1153">
        <f t="shared" si="35"/>
        <v>-0.21567153647550871</v>
      </c>
    </row>
    <row r="1154" spans="1:7" x14ac:dyDescent="0.25">
      <c r="A1154">
        <v>1</v>
      </c>
      <c r="B1154">
        <v>45</v>
      </c>
      <c r="C1154">
        <v>24.32</v>
      </c>
      <c r="D1154">
        <v>685</v>
      </c>
      <c r="E1154">
        <v>0</v>
      </c>
      <c r="F1154">
        <f t="shared" si="34"/>
        <v>0.71699999999999997</v>
      </c>
      <c r="G1154">
        <f t="shared" si="35"/>
        <v>-1.2623083813388993</v>
      </c>
    </row>
    <row r="1155" spans="1:7" x14ac:dyDescent="0.25">
      <c r="A1155">
        <v>0</v>
      </c>
      <c r="B1155">
        <v>20.367090000000001</v>
      </c>
      <c r="C1155">
        <v>11.49</v>
      </c>
      <c r="D1155">
        <v>675</v>
      </c>
      <c r="E1155">
        <v>1</v>
      </c>
      <c r="F1155">
        <f t="shared" si="34"/>
        <v>0.80600000000000005</v>
      </c>
      <c r="G1155">
        <f t="shared" si="35"/>
        <v>-0.21567153647550871</v>
      </c>
    </row>
    <row r="1156" spans="1:7" x14ac:dyDescent="0.25">
      <c r="A1156">
        <v>1</v>
      </c>
      <c r="B1156">
        <v>38.933999999999997</v>
      </c>
      <c r="C1156">
        <v>29.9</v>
      </c>
      <c r="D1156">
        <v>675</v>
      </c>
      <c r="E1156">
        <v>0</v>
      </c>
      <c r="F1156">
        <f t="shared" si="34"/>
        <v>0.71699999999999997</v>
      </c>
      <c r="G1156">
        <f t="shared" si="35"/>
        <v>-1.2623083813388993</v>
      </c>
    </row>
    <row r="1157" spans="1:7" x14ac:dyDescent="0.25">
      <c r="A1157">
        <v>1</v>
      </c>
      <c r="B1157">
        <v>88.5</v>
      </c>
      <c r="C1157">
        <v>24.75</v>
      </c>
      <c r="D1157">
        <v>730</v>
      </c>
      <c r="E1157">
        <v>1</v>
      </c>
      <c r="F1157">
        <f t="shared" ref="F1157:F1220" si="36">IF(C1157&lt;=19.85,IF(D1157&lt;=722.5,IF(B1157&lt;=60.41,IF(D1157&lt;=667.5,0.729,0.806),IF(C1157&lt;=9.905,0.878,0.821)),0.92),IF(D1157&lt;=687.5,IF(C1157&lt;=31.375,IF(A1157&lt;=0.5,0.661,0.717),0.546),IF(D1157&lt;=727.5,IF(C1157&lt;=29.88,0.79,0.693),0.855)))</f>
        <v>0.85499999999999998</v>
      </c>
      <c r="G1157">
        <f t="shared" si="35"/>
        <v>-0.15665381004537685</v>
      </c>
    </row>
    <row r="1158" spans="1:7" x14ac:dyDescent="0.25">
      <c r="A1158">
        <v>1</v>
      </c>
      <c r="B1158">
        <v>61</v>
      </c>
      <c r="C1158">
        <v>15.66</v>
      </c>
      <c r="D1158">
        <v>770</v>
      </c>
      <c r="E1158">
        <v>1</v>
      </c>
      <c r="F1158">
        <f t="shared" si="36"/>
        <v>0.92</v>
      </c>
      <c r="G1158">
        <f t="shared" ref="G1158:G1221" si="37">IF(E1158=1,LN(F1158),LN(1-F1158))</f>
        <v>-8.3381608939051013E-2</v>
      </c>
    </row>
    <row r="1159" spans="1:7" x14ac:dyDescent="0.25">
      <c r="A1159">
        <v>1</v>
      </c>
      <c r="B1159">
        <v>78</v>
      </c>
      <c r="C1159">
        <v>18.600000000000001</v>
      </c>
      <c r="D1159">
        <v>670</v>
      </c>
      <c r="E1159">
        <v>1</v>
      </c>
      <c r="F1159">
        <f t="shared" si="36"/>
        <v>0.82099999999999995</v>
      </c>
      <c r="G1159">
        <f t="shared" si="37"/>
        <v>-0.1972321695297089</v>
      </c>
    </row>
    <row r="1160" spans="1:7" x14ac:dyDescent="0.25">
      <c r="A1160">
        <v>1</v>
      </c>
      <c r="B1160">
        <v>32</v>
      </c>
      <c r="C1160">
        <v>7.65</v>
      </c>
      <c r="D1160">
        <v>705</v>
      </c>
      <c r="E1160">
        <v>1</v>
      </c>
      <c r="F1160">
        <f t="shared" si="36"/>
        <v>0.80600000000000005</v>
      </c>
      <c r="G1160">
        <f t="shared" si="37"/>
        <v>-0.21567153647550871</v>
      </c>
    </row>
    <row r="1161" spans="1:7" x14ac:dyDescent="0.25">
      <c r="A1161">
        <v>1</v>
      </c>
      <c r="B1161">
        <v>47.384999999999998</v>
      </c>
      <c r="C1161">
        <v>37.08</v>
      </c>
      <c r="D1161">
        <v>675</v>
      </c>
      <c r="E1161">
        <v>0</v>
      </c>
      <c r="F1161">
        <f t="shared" si="36"/>
        <v>0.54600000000000004</v>
      </c>
      <c r="G1161">
        <f t="shared" si="37"/>
        <v>-0.78965808094078915</v>
      </c>
    </row>
    <row r="1162" spans="1:7" x14ac:dyDescent="0.25">
      <c r="A1162">
        <v>0</v>
      </c>
      <c r="B1162">
        <v>45</v>
      </c>
      <c r="C1162">
        <v>8.93</v>
      </c>
      <c r="D1162">
        <v>675</v>
      </c>
      <c r="E1162">
        <v>0</v>
      </c>
      <c r="F1162">
        <f t="shared" si="36"/>
        <v>0.80600000000000005</v>
      </c>
      <c r="G1162">
        <f t="shared" si="37"/>
        <v>-1.6398971199188093</v>
      </c>
    </row>
    <row r="1163" spans="1:7" x14ac:dyDescent="0.25">
      <c r="A1163">
        <v>1</v>
      </c>
      <c r="B1163">
        <v>88</v>
      </c>
      <c r="C1163">
        <v>16.809999999999999</v>
      </c>
      <c r="D1163">
        <v>700</v>
      </c>
      <c r="E1163">
        <v>0</v>
      </c>
      <c r="F1163">
        <f t="shared" si="36"/>
        <v>0.82099999999999995</v>
      </c>
      <c r="G1163">
        <f t="shared" si="37"/>
        <v>-1.7203694731413819</v>
      </c>
    </row>
    <row r="1164" spans="1:7" x14ac:dyDescent="0.25">
      <c r="A1164">
        <v>1</v>
      </c>
      <c r="B1164">
        <v>50</v>
      </c>
      <c r="C1164">
        <v>23.76</v>
      </c>
      <c r="D1164">
        <v>705</v>
      </c>
      <c r="E1164">
        <v>1</v>
      </c>
      <c r="F1164">
        <f t="shared" si="36"/>
        <v>0.79</v>
      </c>
      <c r="G1164">
        <f t="shared" si="37"/>
        <v>-0.23572233352106983</v>
      </c>
    </row>
    <row r="1165" spans="1:7" x14ac:dyDescent="0.25">
      <c r="A1165">
        <v>1</v>
      </c>
      <c r="B1165">
        <v>45</v>
      </c>
      <c r="C1165">
        <v>28.93</v>
      </c>
      <c r="D1165">
        <v>755</v>
      </c>
      <c r="E1165">
        <v>1</v>
      </c>
      <c r="F1165">
        <f t="shared" si="36"/>
        <v>0.85499999999999998</v>
      </c>
      <c r="G1165">
        <f t="shared" si="37"/>
        <v>-0.15665381004537685</v>
      </c>
    </row>
    <row r="1166" spans="1:7" x14ac:dyDescent="0.25">
      <c r="A1166">
        <v>0</v>
      </c>
      <c r="B1166">
        <v>120</v>
      </c>
      <c r="C1166">
        <v>9.25</v>
      </c>
      <c r="D1166">
        <v>690</v>
      </c>
      <c r="E1166">
        <v>1</v>
      </c>
      <c r="F1166">
        <f t="shared" si="36"/>
        <v>0.878</v>
      </c>
      <c r="G1166">
        <f t="shared" si="37"/>
        <v>-0.13010868534702039</v>
      </c>
    </row>
    <row r="1167" spans="1:7" x14ac:dyDescent="0.25">
      <c r="A1167">
        <v>1</v>
      </c>
      <c r="B1167">
        <v>60</v>
      </c>
      <c r="C1167">
        <v>31.96</v>
      </c>
      <c r="D1167">
        <v>695</v>
      </c>
      <c r="E1167">
        <v>1</v>
      </c>
      <c r="F1167">
        <f t="shared" si="36"/>
        <v>0.69299999999999995</v>
      </c>
      <c r="G1167">
        <f t="shared" si="37"/>
        <v>-0.3667252797922339</v>
      </c>
    </row>
    <row r="1168" spans="1:7" x14ac:dyDescent="0.25">
      <c r="A1168">
        <v>1</v>
      </c>
      <c r="B1168">
        <v>39</v>
      </c>
      <c r="C1168">
        <v>17.079999999999998</v>
      </c>
      <c r="D1168">
        <v>660</v>
      </c>
      <c r="E1168">
        <v>1</v>
      </c>
      <c r="F1168">
        <f t="shared" si="36"/>
        <v>0.72899999999999998</v>
      </c>
      <c r="G1168">
        <f t="shared" si="37"/>
        <v>-0.31608154697347896</v>
      </c>
    </row>
    <row r="1169" spans="1:7" x14ac:dyDescent="0.25">
      <c r="A1169">
        <v>1</v>
      </c>
      <c r="B1169">
        <v>90</v>
      </c>
      <c r="C1169">
        <v>11.04</v>
      </c>
      <c r="D1169">
        <v>675</v>
      </c>
      <c r="E1169">
        <v>1</v>
      </c>
      <c r="F1169">
        <f t="shared" si="36"/>
        <v>0.82099999999999995</v>
      </c>
      <c r="G1169">
        <f t="shared" si="37"/>
        <v>-0.1972321695297089</v>
      </c>
    </row>
    <row r="1170" spans="1:7" x14ac:dyDescent="0.25">
      <c r="A1170">
        <v>0</v>
      </c>
      <c r="B1170">
        <v>38</v>
      </c>
      <c r="C1170">
        <v>7.89</v>
      </c>
      <c r="D1170">
        <v>695</v>
      </c>
      <c r="E1170">
        <v>1</v>
      </c>
      <c r="F1170">
        <f t="shared" si="36"/>
        <v>0.80600000000000005</v>
      </c>
      <c r="G1170">
        <f t="shared" si="37"/>
        <v>-0.21567153647550871</v>
      </c>
    </row>
    <row r="1171" spans="1:7" x14ac:dyDescent="0.25">
      <c r="A1171">
        <v>0</v>
      </c>
      <c r="B1171">
        <v>100</v>
      </c>
      <c r="C1171">
        <v>25.83</v>
      </c>
      <c r="D1171">
        <v>690</v>
      </c>
      <c r="E1171">
        <v>1</v>
      </c>
      <c r="F1171">
        <f t="shared" si="36"/>
        <v>0.79</v>
      </c>
      <c r="G1171">
        <f t="shared" si="37"/>
        <v>-0.23572233352106983</v>
      </c>
    </row>
    <row r="1172" spans="1:7" x14ac:dyDescent="0.25">
      <c r="A1172">
        <v>1</v>
      </c>
      <c r="B1172">
        <v>85.125</v>
      </c>
      <c r="C1172">
        <v>14.56</v>
      </c>
      <c r="D1172">
        <v>675</v>
      </c>
      <c r="E1172">
        <v>0</v>
      </c>
      <c r="F1172">
        <f t="shared" si="36"/>
        <v>0.82099999999999995</v>
      </c>
      <c r="G1172">
        <f t="shared" si="37"/>
        <v>-1.7203694731413819</v>
      </c>
    </row>
    <row r="1173" spans="1:7" x14ac:dyDescent="0.25">
      <c r="A1173">
        <v>1</v>
      </c>
      <c r="B1173">
        <v>159</v>
      </c>
      <c r="C1173">
        <v>19.600000000000001</v>
      </c>
      <c r="D1173">
        <v>760</v>
      </c>
      <c r="E1173">
        <v>1</v>
      </c>
      <c r="F1173">
        <f t="shared" si="36"/>
        <v>0.92</v>
      </c>
      <c r="G1173">
        <f t="shared" si="37"/>
        <v>-8.3381608939051013E-2</v>
      </c>
    </row>
    <row r="1174" spans="1:7" x14ac:dyDescent="0.25">
      <c r="A1174">
        <v>1</v>
      </c>
      <c r="B1174">
        <v>90</v>
      </c>
      <c r="C1174">
        <v>27.92</v>
      </c>
      <c r="D1174">
        <v>690</v>
      </c>
      <c r="E1174">
        <v>1</v>
      </c>
      <c r="F1174">
        <f t="shared" si="36"/>
        <v>0.79</v>
      </c>
      <c r="G1174">
        <f t="shared" si="37"/>
        <v>-0.23572233352106983</v>
      </c>
    </row>
    <row r="1175" spans="1:7" x14ac:dyDescent="0.25">
      <c r="A1175">
        <v>1</v>
      </c>
      <c r="B1175">
        <v>94</v>
      </c>
      <c r="C1175">
        <v>16.93</v>
      </c>
      <c r="D1175">
        <v>690</v>
      </c>
      <c r="E1175">
        <v>1</v>
      </c>
      <c r="F1175">
        <f t="shared" si="36"/>
        <v>0.82099999999999995</v>
      </c>
      <c r="G1175">
        <f t="shared" si="37"/>
        <v>-0.1972321695297089</v>
      </c>
    </row>
    <row r="1176" spans="1:7" x14ac:dyDescent="0.25">
      <c r="A1176">
        <v>1</v>
      </c>
      <c r="B1176">
        <v>82</v>
      </c>
      <c r="C1176">
        <v>8.6300000000000008</v>
      </c>
      <c r="D1176">
        <v>730</v>
      </c>
      <c r="E1176">
        <v>1</v>
      </c>
      <c r="F1176">
        <f t="shared" si="36"/>
        <v>0.92</v>
      </c>
      <c r="G1176">
        <f t="shared" si="37"/>
        <v>-8.3381608939051013E-2</v>
      </c>
    </row>
    <row r="1177" spans="1:7" x14ac:dyDescent="0.25">
      <c r="A1177">
        <v>0</v>
      </c>
      <c r="B1177">
        <v>21.6</v>
      </c>
      <c r="C1177">
        <v>31.5</v>
      </c>
      <c r="D1177">
        <v>740</v>
      </c>
      <c r="E1177">
        <v>1</v>
      </c>
      <c r="F1177">
        <f t="shared" si="36"/>
        <v>0.85499999999999998</v>
      </c>
      <c r="G1177">
        <f t="shared" si="37"/>
        <v>-0.15665381004537685</v>
      </c>
    </row>
    <row r="1178" spans="1:7" x14ac:dyDescent="0.25">
      <c r="A1178">
        <v>1</v>
      </c>
      <c r="B1178">
        <v>100</v>
      </c>
      <c r="C1178">
        <v>20.82</v>
      </c>
      <c r="D1178">
        <v>710</v>
      </c>
      <c r="E1178">
        <v>1</v>
      </c>
      <c r="F1178">
        <f t="shared" si="36"/>
        <v>0.79</v>
      </c>
      <c r="G1178">
        <f t="shared" si="37"/>
        <v>-0.23572233352106983</v>
      </c>
    </row>
    <row r="1179" spans="1:7" x14ac:dyDescent="0.25">
      <c r="A1179">
        <v>1</v>
      </c>
      <c r="B1179">
        <v>70</v>
      </c>
      <c r="C1179">
        <v>14.5</v>
      </c>
      <c r="D1179">
        <v>670</v>
      </c>
      <c r="E1179">
        <v>1</v>
      </c>
      <c r="F1179">
        <f t="shared" si="36"/>
        <v>0.82099999999999995</v>
      </c>
      <c r="G1179">
        <f t="shared" si="37"/>
        <v>-0.1972321695297089</v>
      </c>
    </row>
    <row r="1180" spans="1:7" x14ac:dyDescent="0.25">
      <c r="A1180">
        <v>1</v>
      </c>
      <c r="B1180">
        <v>62.5</v>
      </c>
      <c r="C1180">
        <v>28.03</v>
      </c>
      <c r="D1180">
        <v>700</v>
      </c>
      <c r="E1180">
        <v>1</v>
      </c>
      <c r="F1180">
        <f t="shared" si="36"/>
        <v>0.79</v>
      </c>
      <c r="G1180">
        <f t="shared" si="37"/>
        <v>-0.23572233352106983</v>
      </c>
    </row>
    <row r="1181" spans="1:7" x14ac:dyDescent="0.25">
      <c r="A1181">
        <v>1</v>
      </c>
      <c r="B1181">
        <v>53</v>
      </c>
      <c r="C1181">
        <v>15.19</v>
      </c>
      <c r="D1181">
        <v>740</v>
      </c>
      <c r="E1181">
        <v>1</v>
      </c>
      <c r="F1181">
        <f t="shared" si="36"/>
        <v>0.92</v>
      </c>
      <c r="G1181">
        <f t="shared" si="37"/>
        <v>-8.3381608939051013E-2</v>
      </c>
    </row>
    <row r="1182" spans="1:7" x14ac:dyDescent="0.25">
      <c r="A1182">
        <v>1</v>
      </c>
      <c r="B1182">
        <v>172</v>
      </c>
      <c r="C1182">
        <v>24.93</v>
      </c>
      <c r="D1182">
        <v>680</v>
      </c>
      <c r="E1182">
        <v>1</v>
      </c>
      <c r="F1182">
        <f t="shared" si="36"/>
        <v>0.71699999999999997</v>
      </c>
      <c r="G1182">
        <f t="shared" si="37"/>
        <v>-0.33267943838251673</v>
      </c>
    </row>
    <row r="1183" spans="1:7" x14ac:dyDescent="0.25">
      <c r="A1183">
        <v>1</v>
      </c>
      <c r="B1183">
        <v>70</v>
      </c>
      <c r="C1183">
        <v>8.6300000000000008</v>
      </c>
      <c r="D1183">
        <v>665</v>
      </c>
      <c r="E1183">
        <v>0</v>
      </c>
      <c r="F1183">
        <f t="shared" si="36"/>
        <v>0.878</v>
      </c>
      <c r="G1183">
        <f t="shared" si="37"/>
        <v>-2.1037342342488805</v>
      </c>
    </row>
    <row r="1184" spans="1:7" x14ac:dyDescent="0.25">
      <c r="A1184">
        <v>0</v>
      </c>
      <c r="B1184">
        <v>85</v>
      </c>
      <c r="C1184">
        <v>15.64</v>
      </c>
      <c r="D1184">
        <v>690</v>
      </c>
      <c r="E1184">
        <v>1</v>
      </c>
      <c r="F1184">
        <f t="shared" si="36"/>
        <v>0.82099999999999995</v>
      </c>
      <c r="G1184">
        <f t="shared" si="37"/>
        <v>-0.1972321695297089</v>
      </c>
    </row>
    <row r="1185" spans="1:7" x14ac:dyDescent="0.25">
      <c r="A1185">
        <v>1</v>
      </c>
      <c r="B1185">
        <v>60</v>
      </c>
      <c r="C1185">
        <v>29.3</v>
      </c>
      <c r="D1185">
        <v>695</v>
      </c>
      <c r="E1185">
        <v>1</v>
      </c>
      <c r="F1185">
        <f t="shared" si="36"/>
        <v>0.79</v>
      </c>
      <c r="G1185">
        <f t="shared" si="37"/>
        <v>-0.23572233352106983</v>
      </c>
    </row>
    <row r="1186" spans="1:7" x14ac:dyDescent="0.25">
      <c r="A1186">
        <v>1</v>
      </c>
      <c r="B1186">
        <v>55.8</v>
      </c>
      <c r="C1186">
        <v>11.38</v>
      </c>
      <c r="D1186">
        <v>715</v>
      </c>
      <c r="E1186">
        <v>1</v>
      </c>
      <c r="F1186">
        <f t="shared" si="36"/>
        <v>0.80600000000000005</v>
      </c>
      <c r="G1186">
        <f t="shared" si="37"/>
        <v>-0.21567153647550871</v>
      </c>
    </row>
    <row r="1187" spans="1:7" x14ac:dyDescent="0.25">
      <c r="A1187">
        <v>1</v>
      </c>
      <c r="B1187">
        <v>21</v>
      </c>
      <c r="C1187">
        <v>11.49</v>
      </c>
      <c r="D1187">
        <v>680</v>
      </c>
      <c r="E1187">
        <v>0</v>
      </c>
      <c r="F1187">
        <f t="shared" si="36"/>
        <v>0.80600000000000005</v>
      </c>
      <c r="G1187">
        <f t="shared" si="37"/>
        <v>-1.6398971199188093</v>
      </c>
    </row>
    <row r="1188" spans="1:7" x14ac:dyDescent="0.25">
      <c r="A1188">
        <v>1</v>
      </c>
      <c r="B1188">
        <v>80</v>
      </c>
      <c r="C1188">
        <v>14.15</v>
      </c>
      <c r="D1188">
        <v>745</v>
      </c>
      <c r="E1188">
        <v>0</v>
      </c>
      <c r="F1188">
        <f t="shared" si="36"/>
        <v>0.92</v>
      </c>
      <c r="G1188">
        <f t="shared" si="37"/>
        <v>-2.5257286443082561</v>
      </c>
    </row>
    <row r="1189" spans="1:7" x14ac:dyDescent="0.25">
      <c r="A1189">
        <v>1</v>
      </c>
      <c r="B1189">
        <v>70</v>
      </c>
      <c r="C1189">
        <v>14.33</v>
      </c>
      <c r="D1189">
        <v>685</v>
      </c>
      <c r="E1189">
        <v>1</v>
      </c>
      <c r="F1189">
        <f t="shared" si="36"/>
        <v>0.82099999999999995</v>
      </c>
      <c r="G1189">
        <f t="shared" si="37"/>
        <v>-0.1972321695297089</v>
      </c>
    </row>
    <row r="1190" spans="1:7" x14ac:dyDescent="0.25">
      <c r="A1190">
        <v>1</v>
      </c>
      <c r="B1190">
        <v>250</v>
      </c>
      <c r="C1190">
        <v>13.31</v>
      </c>
      <c r="D1190">
        <v>710</v>
      </c>
      <c r="E1190">
        <v>1</v>
      </c>
      <c r="F1190">
        <f t="shared" si="36"/>
        <v>0.82099999999999995</v>
      </c>
      <c r="G1190">
        <f t="shared" si="37"/>
        <v>-0.1972321695297089</v>
      </c>
    </row>
    <row r="1191" spans="1:7" x14ac:dyDescent="0.25">
      <c r="A1191">
        <v>0</v>
      </c>
      <c r="B1191">
        <v>40</v>
      </c>
      <c r="C1191">
        <v>25.62</v>
      </c>
      <c r="D1191">
        <v>690</v>
      </c>
      <c r="E1191">
        <v>1</v>
      </c>
      <c r="F1191">
        <f t="shared" si="36"/>
        <v>0.79</v>
      </c>
      <c r="G1191">
        <f t="shared" si="37"/>
        <v>-0.23572233352106983</v>
      </c>
    </row>
    <row r="1192" spans="1:7" x14ac:dyDescent="0.25">
      <c r="A1192">
        <v>1</v>
      </c>
      <c r="B1192">
        <v>55</v>
      </c>
      <c r="C1192">
        <v>22.24</v>
      </c>
      <c r="D1192">
        <v>670</v>
      </c>
      <c r="E1192">
        <v>1</v>
      </c>
      <c r="F1192">
        <f t="shared" si="36"/>
        <v>0.71699999999999997</v>
      </c>
      <c r="G1192">
        <f t="shared" si="37"/>
        <v>-0.33267943838251673</v>
      </c>
    </row>
    <row r="1193" spans="1:7" x14ac:dyDescent="0.25">
      <c r="A1193">
        <v>0</v>
      </c>
      <c r="B1193">
        <v>30</v>
      </c>
      <c r="C1193">
        <v>2.59</v>
      </c>
      <c r="D1193">
        <v>750</v>
      </c>
      <c r="E1193">
        <v>1</v>
      </c>
      <c r="F1193">
        <f t="shared" si="36"/>
        <v>0.92</v>
      </c>
      <c r="G1193">
        <f t="shared" si="37"/>
        <v>-8.3381608939051013E-2</v>
      </c>
    </row>
    <row r="1194" spans="1:7" x14ac:dyDescent="0.25">
      <c r="A1194">
        <v>0</v>
      </c>
      <c r="B1194">
        <v>98</v>
      </c>
      <c r="C1194">
        <v>7.67</v>
      </c>
      <c r="D1194">
        <v>670</v>
      </c>
      <c r="E1194">
        <v>1</v>
      </c>
      <c r="F1194">
        <f t="shared" si="36"/>
        <v>0.878</v>
      </c>
      <c r="G1194">
        <f t="shared" si="37"/>
        <v>-0.13010868534702039</v>
      </c>
    </row>
    <row r="1195" spans="1:7" x14ac:dyDescent="0.25">
      <c r="A1195">
        <v>0</v>
      </c>
      <c r="B1195">
        <v>48</v>
      </c>
      <c r="C1195">
        <v>31.73</v>
      </c>
      <c r="D1195">
        <v>665</v>
      </c>
      <c r="E1195">
        <v>1</v>
      </c>
      <c r="F1195">
        <f t="shared" si="36"/>
        <v>0.54600000000000004</v>
      </c>
      <c r="G1195">
        <f t="shared" si="37"/>
        <v>-0.60513630323723189</v>
      </c>
    </row>
    <row r="1196" spans="1:7" x14ac:dyDescent="0.25">
      <c r="A1196">
        <v>1</v>
      </c>
      <c r="B1196">
        <v>62</v>
      </c>
      <c r="C1196">
        <v>20.98</v>
      </c>
      <c r="D1196">
        <v>695</v>
      </c>
      <c r="E1196">
        <v>1</v>
      </c>
      <c r="F1196">
        <f t="shared" si="36"/>
        <v>0.79</v>
      </c>
      <c r="G1196">
        <f t="shared" si="37"/>
        <v>-0.23572233352106983</v>
      </c>
    </row>
    <row r="1197" spans="1:7" x14ac:dyDescent="0.25">
      <c r="A1197">
        <v>0</v>
      </c>
      <c r="B1197">
        <v>28</v>
      </c>
      <c r="C1197">
        <v>27.65</v>
      </c>
      <c r="D1197">
        <v>715</v>
      </c>
      <c r="E1197">
        <v>1</v>
      </c>
      <c r="F1197">
        <f t="shared" si="36"/>
        <v>0.79</v>
      </c>
      <c r="G1197">
        <f t="shared" si="37"/>
        <v>-0.23572233352106983</v>
      </c>
    </row>
    <row r="1198" spans="1:7" x14ac:dyDescent="0.25">
      <c r="A1198">
        <v>0</v>
      </c>
      <c r="B1198">
        <v>50</v>
      </c>
      <c r="C1198">
        <v>16.61</v>
      </c>
      <c r="D1198">
        <v>670</v>
      </c>
      <c r="E1198">
        <v>1</v>
      </c>
      <c r="F1198">
        <f t="shared" si="36"/>
        <v>0.80600000000000005</v>
      </c>
      <c r="G1198">
        <f t="shared" si="37"/>
        <v>-0.21567153647550871</v>
      </c>
    </row>
    <row r="1199" spans="1:7" x14ac:dyDescent="0.25">
      <c r="A1199">
        <v>1</v>
      </c>
      <c r="B1199">
        <v>150</v>
      </c>
      <c r="C1199">
        <v>16</v>
      </c>
      <c r="D1199">
        <v>685</v>
      </c>
      <c r="E1199">
        <v>1</v>
      </c>
      <c r="F1199">
        <f t="shared" si="36"/>
        <v>0.82099999999999995</v>
      </c>
      <c r="G1199">
        <f t="shared" si="37"/>
        <v>-0.1972321695297089</v>
      </c>
    </row>
    <row r="1200" spans="1:7" x14ac:dyDescent="0.25">
      <c r="A1200">
        <v>1</v>
      </c>
      <c r="B1200">
        <v>40</v>
      </c>
      <c r="C1200">
        <v>17.64</v>
      </c>
      <c r="D1200">
        <v>720</v>
      </c>
      <c r="E1200">
        <v>1</v>
      </c>
      <c r="F1200">
        <f t="shared" si="36"/>
        <v>0.80600000000000005</v>
      </c>
      <c r="G1200">
        <f t="shared" si="37"/>
        <v>-0.21567153647550871</v>
      </c>
    </row>
    <row r="1201" spans="1:7" x14ac:dyDescent="0.25">
      <c r="A1201">
        <v>1</v>
      </c>
      <c r="B1201">
        <v>60</v>
      </c>
      <c r="C1201">
        <v>23.08</v>
      </c>
      <c r="D1201">
        <v>680</v>
      </c>
      <c r="E1201">
        <v>1</v>
      </c>
      <c r="F1201">
        <f t="shared" si="36"/>
        <v>0.71699999999999997</v>
      </c>
      <c r="G1201">
        <f t="shared" si="37"/>
        <v>-0.33267943838251673</v>
      </c>
    </row>
    <row r="1202" spans="1:7" x14ac:dyDescent="0.25">
      <c r="A1202">
        <v>0</v>
      </c>
      <c r="B1202">
        <v>40</v>
      </c>
      <c r="C1202">
        <v>19.29</v>
      </c>
      <c r="D1202">
        <v>665</v>
      </c>
      <c r="E1202">
        <v>1</v>
      </c>
      <c r="F1202">
        <f t="shared" si="36"/>
        <v>0.72899999999999998</v>
      </c>
      <c r="G1202">
        <f t="shared" si="37"/>
        <v>-0.31608154697347896</v>
      </c>
    </row>
    <row r="1203" spans="1:7" x14ac:dyDescent="0.25">
      <c r="A1203">
        <v>1</v>
      </c>
      <c r="B1203">
        <v>85</v>
      </c>
      <c r="C1203">
        <v>25.19</v>
      </c>
      <c r="D1203">
        <v>660</v>
      </c>
      <c r="E1203">
        <v>1</v>
      </c>
      <c r="F1203">
        <f t="shared" si="36"/>
        <v>0.71699999999999997</v>
      </c>
      <c r="G1203">
        <f t="shared" si="37"/>
        <v>-0.33267943838251673</v>
      </c>
    </row>
    <row r="1204" spans="1:7" x14ac:dyDescent="0.25">
      <c r="A1204">
        <v>0</v>
      </c>
      <c r="B1204">
        <v>72</v>
      </c>
      <c r="C1204">
        <v>35.700000000000003</v>
      </c>
      <c r="D1204">
        <v>705</v>
      </c>
      <c r="E1204">
        <v>1</v>
      </c>
      <c r="F1204">
        <f t="shared" si="36"/>
        <v>0.69299999999999995</v>
      </c>
      <c r="G1204">
        <f t="shared" si="37"/>
        <v>-0.3667252797922339</v>
      </c>
    </row>
    <row r="1205" spans="1:7" x14ac:dyDescent="0.25">
      <c r="A1205">
        <v>0</v>
      </c>
      <c r="B1205">
        <v>42</v>
      </c>
      <c r="C1205">
        <v>25.14</v>
      </c>
      <c r="D1205">
        <v>680</v>
      </c>
      <c r="E1205">
        <v>1</v>
      </c>
      <c r="F1205">
        <f t="shared" si="36"/>
        <v>0.66100000000000003</v>
      </c>
      <c r="G1205">
        <f t="shared" si="37"/>
        <v>-0.41400143913045073</v>
      </c>
    </row>
    <row r="1206" spans="1:7" x14ac:dyDescent="0.25">
      <c r="A1206">
        <v>0</v>
      </c>
      <c r="B1206">
        <v>52</v>
      </c>
      <c r="C1206">
        <v>18.510000000000002</v>
      </c>
      <c r="D1206">
        <v>685</v>
      </c>
      <c r="E1206">
        <v>1</v>
      </c>
      <c r="F1206">
        <f t="shared" si="36"/>
        <v>0.80600000000000005</v>
      </c>
      <c r="G1206">
        <f t="shared" si="37"/>
        <v>-0.21567153647550871</v>
      </c>
    </row>
    <row r="1207" spans="1:7" x14ac:dyDescent="0.25">
      <c r="A1207">
        <v>1</v>
      </c>
      <c r="B1207">
        <v>98</v>
      </c>
      <c r="C1207">
        <v>11.02</v>
      </c>
      <c r="D1207">
        <v>715</v>
      </c>
      <c r="E1207">
        <v>0</v>
      </c>
      <c r="F1207">
        <f t="shared" si="36"/>
        <v>0.82099999999999995</v>
      </c>
      <c r="G1207">
        <f t="shared" si="37"/>
        <v>-1.7203694731413819</v>
      </c>
    </row>
    <row r="1208" spans="1:7" x14ac:dyDescent="0.25">
      <c r="A1208">
        <v>0</v>
      </c>
      <c r="B1208">
        <v>40</v>
      </c>
      <c r="C1208">
        <v>18.97</v>
      </c>
      <c r="D1208">
        <v>670</v>
      </c>
      <c r="E1208">
        <v>0</v>
      </c>
      <c r="F1208">
        <f t="shared" si="36"/>
        <v>0.80600000000000005</v>
      </c>
      <c r="G1208">
        <f t="shared" si="37"/>
        <v>-1.6398971199188093</v>
      </c>
    </row>
    <row r="1209" spans="1:7" x14ac:dyDescent="0.25">
      <c r="A1209">
        <v>1</v>
      </c>
      <c r="B1209">
        <v>52</v>
      </c>
      <c r="C1209">
        <v>12.07</v>
      </c>
      <c r="D1209">
        <v>670</v>
      </c>
      <c r="E1209">
        <v>0</v>
      </c>
      <c r="F1209">
        <f t="shared" si="36"/>
        <v>0.80600000000000005</v>
      </c>
      <c r="G1209">
        <f t="shared" si="37"/>
        <v>-1.6398971199188093</v>
      </c>
    </row>
    <row r="1210" spans="1:7" x14ac:dyDescent="0.25">
      <c r="A1210">
        <v>1</v>
      </c>
      <c r="B1210">
        <v>78</v>
      </c>
      <c r="C1210">
        <v>23.52</v>
      </c>
      <c r="D1210">
        <v>720</v>
      </c>
      <c r="E1210">
        <v>1</v>
      </c>
      <c r="F1210">
        <f t="shared" si="36"/>
        <v>0.79</v>
      </c>
      <c r="G1210">
        <f t="shared" si="37"/>
        <v>-0.23572233352106983</v>
      </c>
    </row>
    <row r="1211" spans="1:7" x14ac:dyDescent="0.25">
      <c r="A1211">
        <v>0</v>
      </c>
      <c r="B1211">
        <v>45</v>
      </c>
      <c r="C1211">
        <v>26</v>
      </c>
      <c r="D1211">
        <v>670</v>
      </c>
      <c r="E1211">
        <v>0</v>
      </c>
      <c r="F1211">
        <f t="shared" si="36"/>
        <v>0.66100000000000003</v>
      </c>
      <c r="G1211">
        <f t="shared" si="37"/>
        <v>-1.0817551716016869</v>
      </c>
    </row>
    <row r="1212" spans="1:7" x14ac:dyDescent="0.25">
      <c r="A1212">
        <v>0</v>
      </c>
      <c r="B1212">
        <v>60</v>
      </c>
      <c r="C1212">
        <v>23.56</v>
      </c>
      <c r="D1212">
        <v>670</v>
      </c>
      <c r="E1212">
        <v>1</v>
      </c>
      <c r="F1212">
        <f t="shared" si="36"/>
        <v>0.66100000000000003</v>
      </c>
      <c r="G1212">
        <f t="shared" si="37"/>
        <v>-0.41400143913045073</v>
      </c>
    </row>
    <row r="1213" spans="1:7" x14ac:dyDescent="0.25">
      <c r="A1213">
        <v>1</v>
      </c>
      <c r="B1213">
        <v>45</v>
      </c>
      <c r="C1213">
        <v>25.09</v>
      </c>
      <c r="D1213">
        <v>740</v>
      </c>
      <c r="E1213">
        <v>1</v>
      </c>
      <c r="F1213">
        <f t="shared" si="36"/>
        <v>0.85499999999999998</v>
      </c>
      <c r="G1213">
        <f t="shared" si="37"/>
        <v>-0.15665381004537685</v>
      </c>
    </row>
    <row r="1214" spans="1:7" x14ac:dyDescent="0.25">
      <c r="A1214">
        <v>1</v>
      </c>
      <c r="B1214">
        <v>90</v>
      </c>
      <c r="C1214">
        <v>18.91</v>
      </c>
      <c r="D1214">
        <v>680</v>
      </c>
      <c r="E1214">
        <v>1</v>
      </c>
      <c r="F1214">
        <f t="shared" si="36"/>
        <v>0.82099999999999995</v>
      </c>
      <c r="G1214">
        <f t="shared" si="37"/>
        <v>-0.1972321695297089</v>
      </c>
    </row>
    <row r="1215" spans="1:7" x14ac:dyDescent="0.25">
      <c r="A1215">
        <v>1</v>
      </c>
      <c r="B1215">
        <v>120</v>
      </c>
      <c r="C1215">
        <v>19.36</v>
      </c>
      <c r="D1215">
        <v>690</v>
      </c>
      <c r="E1215">
        <v>1</v>
      </c>
      <c r="F1215">
        <f t="shared" si="36"/>
        <v>0.82099999999999995</v>
      </c>
      <c r="G1215">
        <f t="shared" si="37"/>
        <v>-0.1972321695297089</v>
      </c>
    </row>
    <row r="1216" spans="1:7" x14ac:dyDescent="0.25">
      <c r="A1216">
        <v>0</v>
      </c>
      <c r="B1216">
        <v>38</v>
      </c>
      <c r="C1216">
        <v>17.940000000000001</v>
      </c>
      <c r="D1216">
        <v>725</v>
      </c>
      <c r="E1216">
        <v>1</v>
      </c>
      <c r="F1216">
        <f t="shared" si="36"/>
        <v>0.92</v>
      </c>
      <c r="G1216">
        <f t="shared" si="37"/>
        <v>-8.3381608939051013E-2</v>
      </c>
    </row>
    <row r="1217" spans="1:7" x14ac:dyDescent="0.25">
      <c r="A1217">
        <v>1</v>
      </c>
      <c r="B1217">
        <v>130</v>
      </c>
      <c r="C1217">
        <v>10</v>
      </c>
      <c r="D1217">
        <v>670</v>
      </c>
      <c r="E1217">
        <v>1</v>
      </c>
      <c r="F1217">
        <f t="shared" si="36"/>
        <v>0.82099999999999995</v>
      </c>
      <c r="G1217">
        <f t="shared" si="37"/>
        <v>-0.1972321695297089</v>
      </c>
    </row>
    <row r="1218" spans="1:7" x14ac:dyDescent="0.25">
      <c r="A1218">
        <v>0</v>
      </c>
      <c r="B1218">
        <v>40</v>
      </c>
      <c r="C1218">
        <v>20.98</v>
      </c>
      <c r="D1218">
        <v>695</v>
      </c>
      <c r="E1218">
        <v>1</v>
      </c>
      <c r="F1218">
        <f t="shared" si="36"/>
        <v>0.79</v>
      </c>
      <c r="G1218">
        <f t="shared" si="37"/>
        <v>-0.23572233352106983</v>
      </c>
    </row>
    <row r="1219" spans="1:7" x14ac:dyDescent="0.25">
      <c r="A1219">
        <v>0</v>
      </c>
      <c r="B1219">
        <v>39.5</v>
      </c>
      <c r="C1219">
        <v>17.27</v>
      </c>
      <c r="D1219">
        <v>710</v>
      </c>
      <c r="E1219">
        <v>1</v>
      </c>
      <c r="F1219">
        <f t="shared" si="36"/>
        <v>0.80600000000000005</v>
      </c>
      <c r="G1219">
        <f t="shared" si="37"/>
        <v>-0.21567153647550871</v>
      </c>
    </row>
    <row r="1220" spans="1:7" x14ac:dyDescent="0.25">
      <c r="A1220">
        <v>0</v>
      </c>
      <c r="B1220">
        <v>60.674999999999997</v>
      </c>
      <c r="C1220">
        <v>25.86</v>
      </c>
      <c r="D1220">
        <v>690</v>
      </c>
      <c r="E1220">
        <v>1</v>
      </c>
      <c r="F1220">
        <f t="shared" si="36"/>
        <v>0.79</v>
      </c>
      <c r="G1220">
        <f t="shared" si="37"/>
        <v>-0.23572233352106983</v>
      </c>
    </row>
    <row r="1221" spans="1:7" x14ac:dyDescent="0.25">
      <c r="A1221">
        <v>0</v>
      </c>
      <c r="B1221">
        <v>60</v>
      </c>
      <c r="C1221">
        <v>14.1</v>
      </c>
      <c r="D1221">
        <v>685</v>
      </c>
      <c r="E1221">
        <v>1</v>
      </c>
      <c r="F1221">
        <f t="shared" ref="F1221:F1284" si="38">IF(C1221&lt;=19.85,IF(D1221&lt;=722.5,IF(B1221&lt;=60.41,IF(D1221&lt;=667.5,0.729,0.806),IF(C1221&lt;=9.905,0.878,0.821)),0.92),IF(D1221&lt;=687.5,IF(C1221&lt;=31.375,IF(A1221&lt;=0.5,0.661,0.717),0.546),IF(D1221&lt;=727.5,IF(C1221&lt;=29.88,0.79,0.693),0.855)))</f>
        <v>0.80600000000000005</v>
      </c>
      <c r="G1221">
        <f t="shared" si="37"/>
        <v>-0.21567153647550871</v>
      </c>
    </row>
    <row r="1222" spans="1:7" x14ac:dyDescent="0.25">
      <c r="A1222">
        <v>1</v>
      </c>
      <c r="B1222">
        <v>59</v>
      </c>
      <c r="C1222">
        <v>15.87</v>
      </c>
      <c r="D1222">
        <v>710</v>
      </c>
      <c r="E1222">
        <v>1</v>
      </c>
      <c r="F1222">
        <f t="shared" si="38"/>
        <v>0.80600000000000005</v>
      </c>
      <c r="G1222">
        <f t="shared" ref="G1222:G1285" si="39">IF(E1222=1,LN(F1222),LN(1-F1222))</f>
        <v>-0.21567153647550871</v>
      </c>
    </row>
    <row r="1223" spans="1:7" x14ac:dyDescent="0.25">
      <c r="A1223">
        <v>0</v>
      </c>
      <c r="B1223">
        <v>65</v>
      </c>
      <c r="C1223">
        <v>13.66</v>
      </c>
      <c r="D1223">
        <v>670</v>
      </c>
      <c r="E1223">
        <v>0</v>
      </c>
      <c r="F1223">
        <f t="shared" si="38"/>
        <v>0.82099999999999995</v>
      </c>
      <c r="G1223">
        <f t="shared" si="39"/>
        <v>-1.7203694731413819</v>
      </c>
    </row>
    <row r="1224" spans="1:7" x14ac:dyDescent="0.25">
      <c r="A1224">
        <v>1</v>
      </c>
      <c r="B1224">
        <v>75</v>
      </c>
      <c r="C1224">
        <v>16.82</v>
      </c>
      <c r="D1224">
        <v>695</v>
      </c>
      <c r="E1224">
        <v>0</v>
      </c>
      <c r="F1224">
        <f t="shared" si="38"/>
        <v>0.82099999999999995</v>
      </c>
      <c r="G1224">
        <f t="shared" si="39"/>
        <v>-1.7203694731413819</v>
      </c>
    </row>
    <row r="1225" spans="1:7" x14ac:dyDescent="0.25">
      <c r="A1225">
        <v>0</v>
      </c>
      <c r="B1225">
        <v>45.5</v>
      </c>
      <c r="C1225">
        <v>17.04</v>
      </c>
      <c r="D1225">
        <v>715</v>
      </c>
      <c r="E1225">
        <v>0</v>
      </c>
      <c r="F1225">
        <f t="shared" si="38"/>
        <v>0.80600000000000005</v>
      </c>
      <c r="G1225">
        <f t="shared" si="39"/>
        <v>-1.6398971199188093</v>
      </c>
    </row>
    <row r="1226" spans="1:7" x14ac:dyDescent="0.25">
      <c r="A1226">
        <v>0</v>
      </c>
      <c r="B1226">
        <v>38</v>
      </c>
      <c r="C1226">
        <v>17.62</v>
      </c>
      <c r="D1226">
        <v>665</v>
      </c>
      <c r="E1226">
        <v>1</v>
      </c>
      <c r="F1226">
        <f t="shared" si="38"/>
        <v>0.72899999999999998</v>
      </c>
      <c r="G1226">
        <f t="shared" si="39"/>
        <v>-0.31608154697347896</v>
      </c>
    </row>
    <row r="1227" spans="1:7" x14ac:dyDescent="0.25">
      <c r="A1227">
        <v>0</v>
      </c>
      <c r="B1227">
        <v>142</v>
      </c>
      <c r="C1227">
        <v>4.9800000000000004</v>
      </c>
      <c r="D1227">
        <v>660</v>
      </c>
      <c r="E1227">
        <v>1</v>
      </c>
      <c r="F1227">
        <f t="shared" si="38"/>
        <v>0.878</v>
      </c>
      <c r="G1227">
        <f t="shared" si="39"/>
        <v>-0.13010868534702039</v>
      </c>
    </row>
    <row r="1228" spans="1:7" x14ac:dyDescent="0.25">
      <c r="A1228">
        <v>1</v>
      </c>
      <c r="B1228">
        <v>40</v>
      </c>
      <c r="C1228">
        <v>15.06</v>
      </c>
      <c r="D1228">
        <v>705</v>
      </c>
      <c r="E1228">
        <v>1</v>
      </c>
      <c r="F1228">
        <f t="shared" si="38"/>
        <v>0.80600000000000005</v>
      </c>
      <c r="G1228">
        <f t="shared" si="39"/>
        <v>-0.21567153647550871</v>
      </c>
    </row>
    <row r="1229" spans="1:7" x14ac:dyDescent="0.25">
      <c r="A1229">
        <v>0</v>
      </c>
      <c r="B1229">
        <v>30</v>
      </c>
      <c r="C1229">
        <v>26.18</v>
      </c>
      <c r="D1229">
        <v>675</v>
      </c>
      <c r="E1229">
        <v>1</v>
      </c>
      <c r="F1229">
        <f t="shared" si="38"/>
        <v>0.66100000000000003</v>
      </c>
      <c r="G1229">
        <f t="shared" si="39"/>
        <v>-0.41400143913045073</v>
      </c>
    </row>
    <row r="1230" spans="1:7" x14ac:dyDescent="0.25">
      <c r="A1230">
        <v>0</v>
      </c>
      <c r="B1230">
        <v>24</v>
      </c>
      <c r="C1230">
        <v>22.75</v>
      </c>
      <c r="D1230">
        <v>715</v>
      </c>
      <c r="E1230">
        <v>1</v>
      </c>
      <c r="F1230">
        <f t="shared" si="38"/>
        <v>0.79</v>
      </c>
      <c r="G1230">
        <f t="shared" si="39"/>
        <v>-0.23572233352106983</v>
      </c>
    </row>
    <row r="1231" spans="1:7" x14ac:dyDescent="0.25">
      <c r="A1231">
        <v>1</v>
      </c>
      <c r="B1231">
        <v>250</v>
      </c>
      <c r="C1231">
        <v>10.53</v>
      </c>
      <c r="D1231">
        <v>775</v>
      </c>
      <c r="E1231">
        <v>1</v>
      </c>
      <c r="F1231">
        <f t="shared" si="38"/>
        <v>0.92</v>
      </c>
      <c r="G1231">
        <f t="shared" si="39"/>
        <v>-8.3381608939051013E-2</v>
      </c>
    </row>
    <row r="1232" spans="1:7" x14ac:dyDescent="0.25">
      <c r="A1232">
        <v>0</v>
      </c>
      <c r="B1232">
        <v>30</v>
      </c>
      <c r="C1232">
        <v>23.12</v>
      </c>
      <c r="D1232">
        <v>680</v>
      </c>
      <c r="E1232">
        <v>1</v>
      </c>
      <c r="F1232">
        <f t="shared" si="38"/>
        <v>0.66100000000000003</v>
      </c>
      <c r="G1232">
        <f t="shared" si="39"/>
        <v>-0.41400143913045073</v>
      </c>
    </row>
    <row r="1233" spans="1:7" x14ac:dyDescent="0.25">
      <c r="A1233">
        <v>1</v>
      </c>
      <c r="B1233">
        <v>89</v>
      </c>
      <c r="C1233">
        <v>17.98</v>
      </c>
      <c r="D1233">
        <v>720</v>
      </c>
      <c r="E1233">
        <v>1</v>
      </c>
      <c r="F1233">
        <f t="shared" si="38"/>
        <v>0.82099999999999995</v>
      </c>
      <c r="G1233">
        <f t="shared" si="39"/>
        <v>-0.1972321695297089</v>
      </c>
    </row>
    <row r="1234" spans="1:7" x14ac:dyDescent="0.25">
      <c r="A1234">
        <v>0</v>
      </c>
      <c r="B1234">
        <v>87.5</v>
      </c>
      <c r="C1234">
        <v>33.21</v>
      </c>
      <c r="D1234">
        <v>675</v>
      </c>
      <c r="E1234">
        <v>1</v>
      </c>
      <c r="F1234">
        <f t="shared" si="38"/>
        <v>0.54600000000000004</v>
      </c>
      <c r="G1234">
        <f t="shared" si="39"/>
        <v>-0.60513630323723189</v>
      </c>
    </row>
    <row r="1235" spans="1:7" x14ac:dyDescent="0.25">
      <c r="A1235">
        <v>0</v>
      </c>
      <c r="B1235">
        <v>55</v>
      </c>
      <c r="C1235">
        <v>19.87</v>
      </c>
      <c r="D1235">
        <v>680</v>
      </c>
      <c r="E1235">
        <v>1</v>
      </c>
      <c r="F1235">
        <f t="shared" si="38"/>
        <v>0.66100000000000003</v>
      </c>
      <c r="G1235">
        <f t="shared" si="39"/>
        <v>-0.41400143913045073</v>
      </c>
    </row>
    <row r="1236" spans="1:7" x14ac:dyDescent="0.25">
      <c r="A1236">
        <v>0</v>
      </c>
      <c r="B1236">
        <v>44.6</v>
      </c>
      <c r="C1236">
        <v>31.8</v>
      </c>
      <c r="D1236">
        <v>670</v>
      </c>
      <c r="E1236">
        <v>1</v>
      </c>
      <c r="F1236">
        <f t="shared" si="38"/>
        <v>0.54600000000000004</v>
      </c>
      <c r="G1236">
        <f t="shared" si="39"/>
        <v>-0.60513630323723189</v>
      </c>
    </row>
    <row r="1237" spans="1:7" x14ac:dyDescent="0.25">
      <c r="A1237">
        <v>1</v>
      </c>
      <c r="B1237">
        <v>63</v>
      </c>
      <c r="C1237">
        <v>5.43</v>
      </c>
      <c r="D1237">
        <v>700</v>
      </c>
      <c r="E1237">
        <v>1</v>
      </c>
      <c r="F1237">
        <f t="shared" si="38"/>
        <v>0.878</v>
      </c>
      <c r="G1237">
        <f t="shared" si="39"/>
        <v>-0.13010868534702039</v>
      </c>
    </row>
    <row r="1238" spans="1:7" x14ac:dyDescent="0.25">
      <c r="A1238">
        <v>0</v>
      </c>
      <c r="B1238">
        <v>149</v>
      </c>
      <c r="C1238">
        <v>18.559999999999999</v>
      </c>
      <c r="D1238">
        <v>745</v>
      </c>
      <c r="E1238">
        <v>0</v>
      </c>
      <c r="F1238">
        <f t="shared" si="38"/>
        <v>0.92</v>
      </c>
      <c r="G1238">
        <f t="shared" si="39"/>
        <v>-2.5257286443082561</v>
      </c>
    </row>
    <row r="1239" spans="1:7" x14ac:dyDescent="0.25">
      <c r="A1239">
        <v>0</v>
      </c>
      <c r="B1239">
        <v>50</v>
      </c>
      <c r="C1239">
        <v>12.84</v>
      </c>
      <c r="D1239">
        <v>665</v>
      </c>
      <c r="E1239">
        <v>1</v>
      </c>
      <c r="F1239">
        <f t="shared" si="38"/>
        <v>0.72899999999999998</v>
      </c>
      <c r="G1239">
        <f t="shared" si="39"/>
        <v>-0.31608154697347896</v>
      </c>
    </row>
    <row r="1240" spans="1:7" x14ac:dyDescent="0.25">
      <c r="A1240">
        <v>1</v>
      </c>
      <c r="B1240">
        <v>87</v>
      </c>
      <c r="C1240">
        <v>19.239999999999998</v>
      </c>
      <c r="D1240">
        <v>675</v>
      </c>
      <c r="E1240">
        <v>1</v>
      </c>
      <c r="F1240">
        <f t="shared" si="38"/>
        <v>0.82099999999999995</v>
      </c>
      <c r="G1240">
        <f t="shared" si="39"/>
        <v>-0.1972321695297089</v>
      </c>
    </row>
    <row r="1241" spans="1:7" x14ac:dyDescent="0.25">
      <c r="A1241">
        <v>0</v>
      </c>
      <c r="B1241">
        <v>50</v>
      </c>
      <c r="C1241">
        <v>15.65</v>
      </c>
      <c r="D1241">
        <v>690</v>
      </c>
      <c r="E1241">
        <v>1</v>
      </c>
      <c r="F1241">
        <f t="shared" si="38"/>
        <v>0.80600000000000005</v>
      </c>
      <c r="G1241">
        <f t="shared" si="39"/>
        <v>-0.21567153647550871</v>
      </c>
    </row>
    <row r="1242" spans="1:7" x14ac:dyDescent="0.25">
      <c r="A1242">
        <v>0</v>
      </c>
      <c r="B1242">
        <v>68</v>
      </c>
      <c r="C1242">
        <v>13.07</v>
      </c>
      <c r="D1242">
        <v>730</v>
      </c>
      <c r="E1242">
        <v>1</v>
      </c>
      <c r="F1242">
        <f t="shared" si="38"/>
        <v>0.92</v>
      </c>
      <c r="G1242">
        <f t="shared" si="39"/>
        <v>-8.3381608939051013E-2</v>
      </c>
    </row>
    <row r="1243" spans="1:7" x14ac:dyDescent="0.25">
      <c r="A1243">
        <v>1</v>
      </c>
      <c r="B1243">
        <v>70</v>
      </c>
      <c r="C1243">
        <v>16.2</v>
      </c>
      <c r="D1243">
        <v>705</v>
      </c>
      <c r="E1243">
        <v>1</v>
      </c>
      <c r="F1243">
        <f t="shared" si="38"/>
        <v>0.82099999999999995</v>
      </c>
      <c r="G1243">
        <f t="shared" si="39"/>
        <v>-0.1972321695297089</v>
      </c>
    </row>
    <row r="1244" spans="1:7" x14ac:dyDescent="0.25">
      <c r="A1244">
        <v>0</v>
      </c>
      <c r="B1244">
        <v>30</v>
      </c>
      <c r="C1244">
        <v>26.52</v>
      </c>
      <c r="D1244">
        <v>665</v>
      </c>
      <c r="E1244">
        <v>1</v>
      </c>
      <c r="F1244">
        <f t="shared" si="38"/>
        <v>0.66100000000000003</v>
      </c>
      <c r="G1244">
        <f t="shared" si="39"/>
        <v>-0.41400143913045073</v>
      </c>
    </row>
    <row r="1245" spans="1:7" x14ac:dyDescent="0.25">
      <c r="A1245">
        <v>1</v>
      </c>
      <c r="B1245">
        <v>50</v>
      </c>
      <c r="C1245">
        <v>19.22</v>
      </c>
      <c r="D1245">
        <v>690</v>
      </c>
      <c r="E1245">
        <v>1</v>
      </c>
      <c r="F1245">
        <f t="shared" si="38"/>
        <v>0.80600000000000005</v>
      </c>
      <c r="G1245">
        <f t="shared" si="39"/>
        <v>-0.21567153647550871</v>
      </c>
    </row>
    <row r="1246" spans="1:7" x14ac:dyDescent="0.25">
      <c r="A1246">
        <v>1</v>
      </c>
      <c r="B1246">
        <v>52</v>
      </c>
      <c r="C1246">
        <v>18.16</v>
      </c>
      <c r="D1246">
        <v>685</v>
      </c>
      <c r="E1246">
        <v>1</v>
      </c>
      <c r="F1246">
        <f t="shared" si="38"/>
        <v>0.80600000000000005</v>
      </c>
      <c r="G1246">
        <f t="shared" si="39"/>
        <v>-0.21567153647550871</v>
      </c>
    </row>
    <row r="1247" spans="1:7" x14ac:dyDescent="0.25">
      <c r="A1247">
        <v>1</v>
      </c>
      <c r="B1247">
        <v>200</v>
      </c>
      <c r="C1247">
        <v>11.11</v>
      </c>
      <c r="D1247">
        <v>830</v>
      </c>
      <c r="E1247">
        <v>1</v>
      </c>
      <c r="F1247">
        <f t="shared" si="38"/>
        <v>0.92</v>
      </c>
      <c r="G1247">
        <f t="shared" si="39"/>
        <v>-8.3381608939051013E-2</v>
      </c>
    </row>
    <row r="1248" spans="1:7" x14ac:dyDescent="0.25">
      <c r="A1248">
        <v>0</v>
      </c>
      <c r="B1248">
        <v>37</v>
      </c>
      <c r="C1248">
        <v>10.28</v>
      </c>
      <c r="D1248">
        <v>665</v>
      </c>
      <c r="E1248">
        <v>1</v>
      </c>
      <c r="F1248">
        <f t="shared" si="38"/>
        <v>0.72899999999999998</v>
      </c>
      <c r="G1248">
        <f t="shared" si="39"/>
        <v>-0.31608154697347896</v>
      </c>
    </row>
    <row r="1249" spans="1:7" x14ac:dyDescent="0.25">
      <c r="A1249">
        <v>1</v>
      </c>
      <c r="B1249">
        <v>49</v>
      </c>
      <c r="C1249">
        <v>16.16</v>
      </c>
      <c r="D1249">
        <v>690</v>
      </c>
      <c r="E1249">
        <v>1</v>
      </c>
      <c r="F1249">
        <f t="shared" si="38"/>
        <v>0.80600000000000005</v>
      </c>
      <c r="G1249">
        <f t="shared" si="39"/>
        <v>-0.21567153647550871</v>
      </c>
    </row>
    <row r="1250" spans="1:7" x14ac:dyDescent="0.25">
      <c r="A1250">
        <v>1</v>
      </c>
      <c r="B1250">
        <v>70</v>
      </c>
      <c r="C1250">
        <v>29.47</v>
      </c>
      <c r="D1250">
        <v>705</v>
      </c>
      <c r="E1250">
        <v>1</v>
      </c>
      <c r="F1250">
        <f t="shared" si="38"/>
        <v>0.79</v>
      </c>
      <c r="G1250">
        <f t="shared" si="39"/>
        <v>-0.23572233352106983</v>
      </c>
    </row>
    <row r="1251" spans="1:7" x14ac:dyDescent="0.25">
      <c r="A1251">
        <v>0</v>
      </c>
      <c r="B1251">
        <v>45</v>
      </c>
      <c r="C1251">
        <v>11.79</v>
      </c>
      <c r="D1251">
        <v>660</v>
      </c>
      <c r="E1251">
        <v>0</v>
      </c>
      <c r="F1251">
        <f t="shared" si="38"/>
        <v>0.72899999999999998</v>
      </c>
      <c r="G1251">
        <f t="shared" si="39"/>
        <v>-1.305636458102436</v>
      </c>
    </row>
    <row r="1252" spans="1:7" x14ac:dyDescent="0.25">
      <c r="A1252">
        <v>1</v>
      </c>
      <c r="B1252">
        <v>59.591999999999999</v>
      </c>
      <c r="C1252">
        <v>15.71</v>
      </c>
      <c r="D1252">
        <v>820</v>
      </c>
      <c r="E1252">
        <v>1</v>
      </c>
      <c r="F1252">
        <f t="shared" si="38"/>
        <v>0.92</v>
      </c>
      <c r="G1252">
        <f t="shared" si="39"/>
        <v>-8.3381608939051013E-2</v>
      </c>
    </row>
    <row r="1253" spans="1:7" x14ac:dyDescent="0.25">
      <c r="A1253">
        <v>0</v>
      </c>
      <c r="B1253">
        <v>15</v>
      </c>
      <c r="C1253">
        <v>5.92</v>
      </c>
      <c r="D1253">
        <v>680</v>
      </c>
      <c r="E1253">
        <v>1</v>
      </c>
      <c r="F1253">
        <f t="shared" si="38"/>
        <v>0.80600000000000005</v>
      </c>
      <c r="G1253">
        <f t="shared" si="39"/>
        <v>-0.21567153647550871</v>
      </c>
    </row>
    <row r="1254" spans="1:7" x14ac:dyDescent="0.25">
      <c r="A1254">
        <v>1</v>
      </c>
      <c r="B1254">
        <v>93.6</v>
      </c>
      <c r="C1254">
        <v>22.69</v>
      </c>
      <c r="D1254">
        <v>725</v>
      </c>
      <c r="E1254">
        <v>1</v>
      </c>
      <c r="F1254">
        <f t="shared" si="38"/>
        <v>0.79</v>
      </c>
      <c r="G1254">
        <f t="shared" si="39"/>
        <v>-0.23572233352106983</v>
      </c>
    </row>
    <row r="1255" spans="1:7" x14ac:dyDescent="0.25">
      <c r="A1255">
        <v>1</v>
      </c>
      <c r="B1255">
        <v>200</v>
      </c>
      <c r="C1255">
        <v>23.56</v>
      </c>
      <c r="D1255">
        <v>660</v>
      </c>
      <c r="E1255">
        <v>1</v>
      </c>
      <c r="F1255">
        <f t="shared" si="38"/>
        <v>0.71699999999999997</v>
      </c>
      <c r="G1255">
        <f t="shared" si="39"/>
        <v>-0.33267943838251673</v>
      </c>
    </row>
    <row r="1256" spans="1:7" x14ac:dyDescent="0.25">
      <c r="A1256">
        <v>1</v>
      </c>
      <c r="B1256">
        <v>60</v>
      </c>
      <c r="C1256">
        <v>7.66</v>
      </c>
      <c r="D1256">
        <v>660</v>
      </c>
      <c r="E1256">
        <v>1</v>
      </c>
      <c r="F1256">
        <f t="shared" si="38"/>
        <v>0.72899999999999998</v>
      </c>
      <c r="G1256">
        <f t="shared" si="39"/>
        <v>-0.31608154697347896</v>
      </c>
    </row>
    <row r="1257" spans="1:7" x14ac:dyDescent="0.25">
      <c r="A1257">
        <v>0</v>
      </c>
      <c r="B1257">
        <v>30</v>
      </c>
      <c r="C1257">
        <v>27.56</v>
      </c>
      <c r="D1257">
        <v>705</v>
      </c>
      <c r="E1257">
        <v>0</v>
      </c>
      <c r="F1257">
        <f t="shared" si="38"/>
        <v>0.79</v>
      </c>
      <c r="G1257">
        <f t="shared" si="39"/>
        <v>-1.5606477482646686</v>
      </c>
    </row>
    <row r="1258" spans="1:7" x14ac:dyDescent="0.25">
      <c r="A1258">
        <v>1</v>
      </c>
      <c r="B1258">
        <v>150</v>
      </c>
      <c r="C1258">
        <v>12.8</v>
      </c>
      <c r="D1258">
        <v>670</v>
      </c>
      <c r="E1258">
        <v>1</v>
      </c>
      <c r="F1258">
        <f t="shared" si="38"/>
        <v>0.82099999999999995</v>
      </c>
      <c r="G1258">
        <f t="shared" si="39"/>
        <v>-0.1972321695297089</v>
      </c>
    </row>
    <row r="1259" spans="1:7" x14ac:dyDescent="0.25">
      <c r="A1259">
        <v>0</v>
      </c>
      <c r="B1259">
        <v>52</v>
      </c>
      <c r="C1259">
        <v>11.84</v>
      </c>
      <c r="D1259">
        <v>795</v>
      </c>
      <c r="E1259">
        <v>1</v>
      </c>
      <c r="F1259">
        <f t="shared" si="38"/>
        <v>0.92</v>
      </c>
      <c r="G1259">
        <f t="shared" si="39"/>
        <v>-8.3381608939051013E-2</v>
      </c>
    </row>
    <row r="1260" spans="1:7" x14ac:dyDescent="0.25">
      <c r="A1260">
        <v>0</v>
      </c>
      <c r="B1260">
        <v>37.5</v>
      </c>
      <c r="C1260">
        <v>31.42</v>
      </c>
      <c r="D1260">
        <v>715</v>
      </c>
      <c r="E1260">
        <v>1</v>
      </c>
      <c r="F1260">
        <f t="shared" si="38"/>
        <v>0.69299999999999995</v>
      </c>
      <c r="G1260">
        <f t="shared" si="39"/>
        <v>-0.3667252797922339</v>
      </c>
    </row>
    <row r="1261" spans="1:7" x14ac:dyDescent="0.25">
      <c r="A1261">
        <v>0</v>
      </c>
      <c r="B1261">
        <v>33.28</v>
      </c>
      <c r="C1261">
        <v>29.28</v>
      </c>
      <c r="D1261">
        <v>665</v>
      </c>
      <c r="E1261">
        <v>0</v>
      </c>
      <c r="F1261">
        <f t="shared" si="38"/>
        <v>0.66100000000000003</v>
      </c>
      <c r="G1261">
        <f t="shared" si="39"/>
        <v>-1.0817551716016869</v>
      </c>
    </row>
    <row r="1262" spans="1:7" x14ac:dyDescent="0.25">
      <c r="A1262">
        <v>1</v>
      </c>
      <c r="B1262">
        <v>65</v>
      </c>
      <c r="C1262">
        <v>11.79</v>
      </c>
      <c r="D1262">
        <v>665</v>
      </c>
      <c r="E1262">
        <v>1</v>
      </c>
      <c r="F1262">
        <f t="shared" si="38"/>
        <v>0.82099999999999995</v>
      </c>
      <c r="G1262">
        <f t="shared" si="39"/>
        <v>-0.1972321695297089</v>
      </c>
    </row>
    <row r="1263" spans="1:7" x14ac:dyDescent="0.25">
      <c r="A1263">
        <v>1</v>
      </c>
      <c r="B1263">
        <v>130</v>
      </c>
      <c r="C1263">
        <v>27.34</v>
      </c>
      <c r="D1263">
        <v>675</v>
      </c>
      <c r="E1263">
        <v>0</v>
      </c>
      <c r="F1263">
        <f t="shared" si="38"/>
        <v>0.71699999999999997</v>
      </c>
      <c r="G1263">
        <f t="shared" si="39"/>
        <v>-1.2623083813388993</v>
      </c>
    </row>
    <row r="1264" spans="1:7" x14ac:dyDescent="0.25">
      <c r="A1264">
        <v>0</v>
      </c>
      <c r="B1264">
        <v>105</v>
      </c>
      <c r="C1264">
        <v>4.1500000000000004</v>
      </c>
      <c r="D1264">
        <v>680</v>
      </c>
      <c r="E1264">
        <v>1</v>
      </c>
      <c r="F1264">
        <f t="shared" si="38"/>
        <v>0.878</v>
      </c>
      <c r="G1264">
        <f t="shared" si="39"/>
        <v>-0.13010868534702039</v>
      </c>
    </row>
    <row r="1265" spans="1:7" x14ac:dyDescent="0.25">
      <c r="A1265">
        <v>1</v>
      </c>
      <c r="B1265">
        <v>65</v>
      </c>
      <c r="C1265">
        <v>18.45</v>
      </c>
      <c r="D1265">
        <v>685</v>
      </c>
      <c r="E1265">
        <v>1</v>
      </c>
      <c r="F1265">
        <f t="shared" si="38"/>
        <v>0.82099999999999995</v>
      </c>
      <c r="G1265">
        <f t="shared" si="39"/>
        <v>-0.1972321695297089</v>
      </c>
    </row>
    <row r="1266" spans="1:7" x14ac:dyDescent="0.25">
      <c r="A1266">
        <v>0</v>
      </c>
      <c r="B1266">
        <v>60</v>
      </c>
      <c r="C1266">
        <v>14.5</v>
      </c>
      <c r="D1266">
        <v>710</v>
      </c>
      <c r="E1266">
        <v>1</v>
      </c>
      <c r="F1266">
        <f t="shared" si="38"/>
        <v>0.80600000000000005</v>
      </c>
      <c r="G1266">
        <f t="shared" si="39"/>
        <v>-0.21567153647550871</v>
      </c>
    </row>
    <row r="1267" spans="1:7" x14ac:dyDescent="0.25">
      <c r="A1267">
        <v>0</v>
      </c>
      <c r="B1267">
        <v>30</v>
      </c>
      <c r="C1267">
        <v>19</v>
      </c>
      <c r="D1267">
        <v>670</v>
      </c>
      <c r="E1267">
        <v>1</v>
      </c>
      <c r="F1267">
        <f t="shared" si="38"/>
        <v>0.80600000000000005</v>
      </c>
      <c r="G1267">
        <f t="shared" si="39"/>
        <v>-0.21567153647550871</v>
      </c>
    </row>
    <row r="1268" spans="1:7" x14ac:dyDescent="0.25">
      <c r="A1268">
        <v>0</v>
      </c>
      <c r="B1268">
        <v>53</v>
      </c>
      <c r="C1268">
        <v>11.3</v>
      </c>
      <c r="D1268">
        <v>770</v>
      </c>
      <c r="E1268">
        <v>1</v>
      </c>
      <c r="F1268">
        <f t="shared" si="38"/>
        <v>0.92</v>
      </c>
      <c r="G1268">
        <f t="shared" si="39"/>
        <v>-8.3381608939051013E-2</v>
      </c>
    </row>
    <row r="1269" spans="1:7" x14ac:dyDescent="0.25">
      <c r="A1269">
        <v>1</v>
      </c>
      <c r="B1269">
        <v>58</v>
      </c>
      <c r="C1269">
        <v>14.46</v>
      </c>
      <c r="D1269">
        <v>670</v>
      </c>
      <c r="E1269">
        <v>1</v>
      </c>
      <c r="F1269">
        <f t="shared" si="38"/>
        <v>0.80600000000000005</v>
      </c>
      <c r="G1269">
        <f t="shared" si="39"/>
        <v>-0.21567153647550871</v>
      </c>
    </row>
    <row r="1270" spans="1:7" x14ac:dyDescent="0.25">
      <c r="A1270">
        <v>0</v>
      </c>
      <c r="B1270">
        <v>60</v>
      </c>
      <c r="C1270">
        <v>24.28</v>
      </c>
      <c r="D1270">
        <v>705</v>
      </c>
      <c r="E1270">
        <v>1</v>
      </c>
      <c r="F1270">
        <f t="shared" si="38"/>
        <v>0.79</v>
      </c>
      <c r="G1270">
        <f t="shared" si="39"/>
        <v>-0.23572233352106983</v>
      </c>
    </row>
    <row r="1271" spans="1:7" x14ac:dyDescent="0.25">
      <c r="A1271">
        <v>1</v>
      </c>
      <c r="B1271">
        <v>68.5</v>
      </c>
      <c r="C1271">
        <v>19.829999999999998</v>
      </c>
      <c r="D1271">
        <v>675</v>
      </c>
      <c r="E1271">
        <v>1</v>
      </c>
      <c r="F1271">
        <f t="shared" si="38"/>
        <v>0.82099999999999995</v>
      </c>
      <c r="G1271">
        <f t="shared" si="39"/>
        <v>-0.1972321695297089</v>
      </c>
    </row>
    <row r="1272" spans="1:7" x14ac:dyDescent="0.25">
      <c r="A1272">
        <v>0</v>
      </c>
      <c r="B1272">
        <v>53.753</v>
      </c>
      <c r="C1272">
        <v>14.13</v>
      </c>
      <c r="D1272">
        <v>670</v>
      </c>
      <c r="E1272">
        <v>1</v>
      </c>
      <c r="F1272">
        <f t="shared" si="38"/>
        <v>0.80600000000000005</v>
      </c>
      <c r="G1272">
        <f t="shared" si="39"/>
        <v>-0.21567153647550871</v>
      </c>
    </row>
    <row r="1273" spans="1:7" x14ac:dyDescent="0.25">
      <c r="A1273">
        <v>0</v>
      </c>
      <c r="B1273">
        <v>50</v>
      </c>
      <c r="C1273">
        <v>19.899999999999999</v>
      </c>
      <c r="D1273">
        <v>665</v>
      </c>
      <c r="E1273">
        <v>0</v>
      </c>
      <c r="F1273">
        <f t="shared" si="38"/>
        <v>0.66100000000000003</v>
      </c>
      <c r="G1273">
        <f t="shared" si="39"/>
        <v>-1.0817551716016869</v>
      </c>
    </row>
    <row r="1274" spans="1:7" x14ac:dyDescent="0.25">
      <c r="A1274">
        <v>0</v>
      </c>
      <c r="B1274">
        <v>39.204000000000001</v>
      </c>
      <c r="C1274">
        <v>5.82</v>
      </c>
      <c r="D1274">
        <v>770</v>
      </c>
      <c r="E1274">
        <v>1</v>
      </c>
      <c r="F1274">
        <f t="shared" si="38"/>
        <v>0.92</v>
      </c>
      <c r="G1274">
        <f t="shared" si="39"/>
        <v>-8.3381608939051013E-2</v>
      </c>
    </row>
    <row r="1275" spans="1:7" x14ac:dyDescent="0.25">
      <c r="A1275">
        <v>0</v>
      </c>
      <c r="B1275">
        <v>20</v>
      </c>
      <c r="C1275">
        <v>7.62</v>
      </c>
      <c r="D1275">
        <v>695</v>
      </c>
      <c r="E1275">
        <v>1</v>
      </c>
      <c r="F1275">
        <f t="shared" si="38"/>
        <v>0.80600000000000005</v>
      </c>
      <c r="G1275">
        <f t="shared" si="39"/>
        <v>-0.21567153647550871</v>
      </c>
    </row>
    <row r="1276" spans="1:7" x14ac:dyDescent="0.25">
      <c r="A1276">
        <v>0</v>
      </c>
      <c r="B1276">
        <v>95</v>
      </c>
      <c r="C1276">
        <v>16.09</v>
      </c>
      <c r="D1276">
        <v>690</v>
      </c>
      <c r="E1276">
        <v>0</v>
      </c>
      <c r="F1276">
        <f t="shared" si="38"/>
        <v>0.82099999999999995</v>
      </c>
      <c r="G1276">
        <f t="shared" si="39"/>
        <v>-1.7203694731413819</v>
      </c>
    </row>
    <row r="1277" spans="1:7" x14ac:dyDescent="0.25">
      <c r="A1277">
        <v>1</v>
      </c>
      <c r="B1277">
        <v>55</v>
      </c>
      <c r="C1277">
        <v>34.6</v>
      </c>
      <c r="D1277">
        <v>690</v>
      </c>
      <c r="E1277">
        <v>1</v>
      </c>
      <c r="F1277">
        <f t="shared" si="38"/>
        <v>0.69299999999999995</v>
      </c>
      <c r="G1277">
        <f t="shared" si="39"/>
        <v>-0.3667252797922339</v>
      </c>
    </row>
    <row r="1278" spans="1:7" x14ac:dyDescent="0.25">
      <c r="A1278">
        <v>0</v>
      </c>
      <c r="B1278">
        <v>34</v>
      </c>
      <c r="C1278">
        <v>16.27</v>
      </c>
      <c r="D1278">
        <v>680</v>
      </c>
      <c r="E1278">
        <v>1</v>
      </c>
      <c r="F1278">
        <f t="shared" si="38"/>
        <v>0.80600000000000005</v>
      </c>
      <c r="G1278">
        <f t="shared" si="39"/>
        <v>-0.21567153647550871</v>
      </c>
    </row>
    <row r="1279" spans="1:7" x14ac:dyDescent="0.25">
      <c r="A1279">
        <v>0</v>
      </c>
      <c r="B1279">
        <v>62</v>
      </c>
      <c r="C1279">
        <v>16.14</v>
      </c>
      <c r="D1279">
        <v>660</v>
      </c>
      <c r="E1279">
        <v>1</v>
      </c>
      <c r="F1279">
        <f t="shared" si="38"/>
        <v>0.82099999999999995</v>
      </c>
      <c r="G1279">
        <f t="shared" si="39"/>
        <v>-0.1972321695297089</v>
      </c>
    </row>
    <row r="1280" spans="1:7" x14ac:dyDescent="0.25">
      <c r="A1280">
        <v>0</v>
      </c>
      <c r="B1280">
        <v>42</v>
      </c>
      <c r="C1280">
        <v>36.43</v>
      </c>
      <c r="D1280">
        <v>690</v>
      </c>
      <c r="E1280">
        <v>0</v>
      </c>
      <c r="F1280">
        <f t="shared" si="38"/>
        <v>0.69299999999999995</v>
      </c>
      <c r="G1280">
        <f t="shared" si="39"/>
        <v>-1.1809075313949398</v>
      </c>
    </row>
    <row r="1281" spans="1:7" x14ac:dyDescent="0.25">
      <c r="A1281">
        <v>1</v>
      </c>
      <c r="B1281">
        <v>109</v>
      </c>
      <c r="C1281">
        <v>10.47</v>
      </c>
      <c r="D1281">
        <v>660</v>
      </c>
      <c r="E1281">
        <v>0</v>
      </c>
      <c r="F1281">
        <f t="shared" si="38"/>
        <v>0.82099999999999995</v>
      </c>
      <c r="G1281">
        <f t="shared" si="39"/>
        <v>-1.7203694731413819</v>
      </c>
    </row>
    <row r="1282" spans="1:7" x14ac:dyDescent="0.25">
      <c r="A1282">
        <v>1</v>
      </c>
      <c r="B1282">
        <v>132</v>
      </c>
      <c r="C1282">
        <v>16.239999999999998</v>
      </c>
      <c r="D1282">
        <v>670</v>
      </c>
      <c r="E1282">
        <v>1</v>
      </c>
      <c r="F1282">
        <f t="shared" si="38"/>
        <v>0.82099999999999995</v>
      </c>
      <c r="G1282">
        <f t="shared" si="39"/>
        <v>-0.1972321695297089</v>
      </c>
    </row>
    <row r="1283" spans="1:7" x14ac:dyDescent="0.25">
      <c r="A1283">
        <v>1</v>
      </c>
      <c r="B1283">
        <v>12</v>
      </c>
      <c r="C1283">
        <v>11.5</v>
      </c>
      <c r="D1283">
        <v>705</v>
      </c>
      <c r="E1283">
        <v>1</v>
      </c>
      <c r="F1283">
        <f t="shared" si="38"/>
        <v>0.80600000000000005</v>
      </c>
      <c r="G1283">
        <f t="shared" si="39"/>
        <v>-0.21567153647550871</v>
      </c>
    </row>
    <row r="1284" spans="1:7" x14ac:dyDescent="0.25">
      <c r="A1284">
        <v>0</v>
      </c>
      <c r="B1284">
        <v>27</v>
      </c>
      <c r="C1284">
        <v>17.87</v>
      </c>
      <c r="D1284">
        <v>690</v>
      </c>
      <c r="E1284">
        <v>1</v>
      </c>
      <c r="F1284">
        <f t="shared" si="38"/>
        <v>0.80600000000000005</v>
      </c>
      <c r="G1284">
        <f t="shared" si="39"/>
        <v>-0.21567153647550871</v>
      </c>
    </row>
    <row r="1285" spans="1:7" x14ac:dyDescent="0.25">
      <c r="A1285">
        <v>0</v>
      </c>
      <c r="B1285">
        <v>60</v>
      </c>
      <c r="C1285">
        <v>6.48</v>
      </c>
      <c r="D1285">
        <v>780</v>
      </c>
      <c r="E1285">
        <v>1</v>
      </c>
      <c r="F1285">
        <f t="shared" ref="F1285:F1348" si="40">IF(C1285&lt;=19.85,IF(D1285&lt;=722.5,IF(B1285&lt;=60.41,IF(D1285&lt;=667.5,0.729,0.806),IF(C1285&lt;=9.905,0.878,0.821)),0.92),IF(D1285&lt;=687.5,IF(C1285&lt;=31.375,IF(A1285&lt;=0.5,0.661,0.717),0.546),IF(D1285&lt;=727.5,IF(C1285&lt;=29.88,0.79,0.693),0.855)))</f>
        <v>0.92</v>
      </c>
      <c r="G1285">
        <f t="shared" si="39"/>
        <v>-8.3381608939051013E-2</v>
      </c>
    </row>
    <row r="1286" spans="1:7" x14ac:dyDescent="0.25">
      <c r="A1286">
        <v>1</v>
      </c>
      <c r="B1286">
        <v>86</v>
      </c>
      <c r="C1286">
        <v>15.11</v>
      </c>
      <c r="D1286">
        <v>680</v>
      </c>
      <c r="E1286">
        <v>0</v>
      </c>
      <c r="F1286">
        <f t="shared" si="40"/>
        <v>0.82099999999999995</v>
      </c>
      <c r="G1286">
        <f t="shared" ref="G1286:G1349" si="41">IF(E1286=1,LN(F1286),LN(1-F1286))</f>
        <v>-1.7203694731413819</v>
      </c>
    </row>
    <row r="1287" spans="1:7" x14ac:dyDescent="0.25">
      <c r="A1287">
        <v>1</v>
      </c>
      <c r="B1287">
        <v>85</v>
      </c>
      <c r="C1287">
        <v>10.48</v>
      </c>
      <c r="D1287">
        <v>660</v>
      </c>
      <c r="E1287">
        <v>1</v>
      </c>
      <c r="F1287">
        <f t="shared" si="40"/>
        <v>0.82099999999999995</v>
      </c>
      <c r="G1287">
        <f t="shared" si="41"/>
        <v>-0.1972321695297089</v>
      </c>
    </row>
    <row r="1288" spans="1:7" x14ac:dyDescent="0.25">
      <c r="A1288">
        <v>1</v>
      </c>
      <c r="B1288">
        <v>52</v>
      </c>
      <c r="C1288">
        <v>24.97</v>
      </c>
      <c r="D1288">
        <v>675</v>
      </c>
      <c r="E1288">
        <v>1</v>
      </c>
      <c r="F1288">
        <f t="shared" si="40"/>
        <v>0.71699999999999997</v>
      </c>
      <c r="G1288">
        <f t="shared" si="41"/>
        <v>-0.33267943838251673</v>
      </c>
    </row>
    <row r="1289" spans="1:7" x14ac:dyDescent="0.25">
      <c r="A1289">
        <v>1</v>
      </c>
      <c r="B1289">
        <v>50</v>
      </c>
      <c r="C1289">
        <v>31</v>
      </c>
      <c r="D1289">
        <v>685</v>
      </c>
      <c r="E1289">
        <v>1</v>
      </c>
      <c r="F1289">
        <f t="shared" si="40"/>
        <v>0.71699999999999997</v>
      </c>
      <c r="G1289">
        <f t="shared" si="41"/>
        <v>-0.33267943838251673</v>
      </c>
    </row>
    <row r="1290" spans="1:7" x14ac:dyDescent="0.25">
      <c r="A1290">
        <v>0</v>
      </c>
      <c r="B1290">
        <v>111.5</v>
      </c>
      <c r="C1290">
        <v>28.55</v>
      </c>
      <c r="D1290">
        <v>675</v>
      </c>
      <c r="E1290">
        <v>0</v>
      </c>
      <c r="F1290">
        <f t="shared" si="40"/>
        <v>0.66100000000000003</v>
      </c>
      <c r="G1290">
        <f t="shared" si="41"/>
        <v>-1.0817551716016869</v>
      </c>
    </row>
    <row r="1291" spans="1:7" x14ac:dyDescent="0.25">
      <c r="A1291">
        <v>0</v>
      </c>
      <c r="B1291">
        <v>100</v>
      </c>
      <c r="C1291">
        <v>13.01</v>
      </c>
      <c r="D1291">
        <v>735</v>
      </c>
      <c r="E1291">
        <v>1</v>
      </c>
      <c r="F1291">
        <f t="shared" si="40"/>
        <v>0.92</v>
      </c>
      <c r="G1291">
        <f t="shared" si="41"/>
        <v>-8.3381608939051013E-2</v>
      </c>
    </row>
    <row r="1292" spans="1:7" x14ac:dyDescent="0.25">
      <c r="A1292">
        <v>1</v>
      </c>
      <c r="B1292">
        <v>42</v>
      </c>
      <c r="C1292">
        <v>24.14</v>
      </c>
      <c r="D1292">
        <v>705</v>
      </c>
      <c r="E1292">
        <v>1</v>
      </c>
      <c r="F1292">
        <f t="shared" si="40"/>
        <v>0.79</v>
      </c>
      <c r="G1292">
        <f t="shared" si="41"/>
        <v>-0.23572233352106983</v>
      </c>
    </row>
    <row r="1293" spans="1:7" x14ac:dyDescent="0.25">
      <c r="A1293">
        <v>0</v>
      </c>
      <c r="B1293">
        <v>47.5</v>
      </c>
      <c r="C1293">
        <v>23.4</v>
      </c>
      <c r="D1293">
        <v>750</v>
      </c>
      <c r="E1293">
        <v>1</v>
      </c>
      <c r="F1293">
        <f t="shared" si="40"/>
        <v>0.85499999999999998</v>
      </c>
      <c r="G1293">
        <f t="shared" si="41"/>
        <v>-0.15665381004537685</v>
      </c>
    </row>
    <row r="1294" spans="1:7" x14ac:dyDescent="0.25">
      <c r="A1294">
        <v>1</v>
      </c>
      <c r="B1294">
        <v>95</v>
      </c>
      <c r="C1294">
        <v>8.15</v>
      </c>
      <c r="D1294">
        <v>780</v>
      </c>
      <c r="E1294">
        <v>1</v>
      </c>
      <c r="F1294">
        <f t="shared" si="40"/>
        <v>0.92</v>
      </c>
      <c r="G1294">
        <f t="shared" si="41"/>
        <v>-8.3381608939051013E-2</v>
      </c>
    </row>
    <row r="1295" spans="1:7" x14ac:dyDescent="0.25">
      <c r="A1295">
        <v>0</v>
      </c>
      <c r="B1295">
        <v>41</v>
      </c>
      <c r="C1295">
        <v>17.71</v>
      </c>
      <c r="D1295">
        <v>725</v>
      </c>
      <c r="E1295">
        <v>1</v>
      </c>
      <c r="F1295">
        <f t="shared" si="40"/>
        <v>0.92</v>
      </c>
      <c r="G1295">
        <f t="shared" si="41"/>
        <v>-8.3381608939051013E-2</v>
      </c>
    </row>
    <row r="1296" spans="1:7" x14ac:dyDescent="0.25">
      <c r="A1296">
        <v>1</v>
      </c>
      <c r="B1296">
        <v>50</v>
      </c>
      <c r="C1296">
        <v>12.04</v>
      </c>
      <c r="D1296">
        <v>660</v>
      </c>
      <c r="E1296">
        <v>1</v>
      </c>
      <c r="F1296">
        <f t="shared" si="40"/>
        <v>0.72899999999999998</v>
      </c>
      <c r="G1296">
        <f t="shared" si="41"/>
        <v>-0.31608154697347896</v>
      </c>
    </row>
    <row r="1297" spans="1:7" x14ac:dyDescent="0.25">
      <c r="A1297">
        <v>1</v>
      </c>
      <c r="B1297">
        <v>72</v>
      </c>
      <c r="C1297">
        <v>27.73</v>
      </c>
      <c r="D1297">
        <v>685</v>
      </c>
      <c r="E1297">
        <v>1</v>
      </c>
      <c r="F1297">
        <f t="shared" si="40"/>
        <v>0.71699999999999997</v>
      </c>
      <c r="G1297">
        <f t="shared" si="41"/>
        <v>-0.33267943838251673</v>
      </c>
    </row>
    <row r="1298" spans="1:7" x14ac:dyDescent="0.25">
      <c r="A1298">
        <v>1</v>
      </c>
      <c r="B1298">
        <v>61</v>
      </c>
      <c r="C1298">
        <v>23.37</v>
      </c>
      <c r="D1298">
        <v>705</v>
      </c>
      <c r="E1298">
        <v>1</v>
      </c>
      <c r="F1298">
        <f t="shared" si="40"/>
        <v>0.79</v>
      </c>
      <c r="G1298">
        <f t="shared" si="41"/>
        <v>-0.23572233352106983</v>
      </c>
    </row>
    <row r="1299" spans="1:7" x14ac:dyDescent="0.25">
      <c r="A1299">
        <v>1</v>
      </c>
      <c r="B1299">
        <v>190</v>
      </c>
      <c r="C1299">
        <v>14.02</v>
      </c>
      <c r="D1299">
        <v>690</v>
      </c>
      <c r="E1299">
        <v>1</v>
      </c>
      <c r="F1299">
        <f t="shared" si="40"/>
        <v>0.82099999999999995</v>
      </c>
      <c r="G1299">
        <f t="shared" si="41"/>
        <v>-0.1972321695297089</v>
      </c>
    </row>
    <row r="1300" spans="1:7" x14ac:dyDescent="0.25">
      <c r="A1300">
        <v>1</v>
      </c>
      <c r="B1300">
        <v>42</v>
      </c>
      <c r="C1300">
        <v>32.229999999999997</v>
      </c>
      <c r="D1300">
        <v>670</v>
      </c>
      <c r="E1300">
        <v>0</v>
      </c>
      <c r="F1300">
        <f t="shared" si="40"/>
        <v>0.54600000000000004</v>
      </c>
      <c r="G1300">
        <f t="shared" si="41"/>
        <v>-0.78965808094078915</v>
      </c>
    </row>
    <row r="1301" spans="1:7" x14ac:dyDescent="0.25">
      <c r="A1301">
        <v>0</v>
      </c>
      <c r="B1301">
        <v>60</v>
      </c>
      <c r="C1301">
        <v>4.92</v>
      </c>
      <c r="D1301">
        <v>660</v>
      </c>
      <c r="E1301">
        <v>1</v>
      </c>
      <c r="F1301">
        <f t="shared" si="40"/>
        <v>0.72899999999999998</v>
      </c>
      <c r="G1301">
        <f t="shared" si="41"/>
        <v>-0.31608154697347896</v>
      </c>
    </row>
    <row r="1302" spans="1:7" x14ac:dyDescent="0.25">
      <c r="A1302">
        <v>0</v>
      </c>
      <c r="B1302">
        <v>60</v>
      </c>
      <c r="C1302">
        <v>23.4</v>
      </c>
      <c r="D1302">
        <v>675</v>
      </c>
      <c r="E1302">
        <v>1</v>
      </c>
      <c r="F1302">
        <f t="shared" si="40"/>
        <v>0.66100000000000003</v>
      </c>
      <c r="G1302">
        <f t="shared" si="41"/>
        <v>-0.41400143913045073</v>
      </c>
    </row>
    <row r="1303" spans="1:7" x14ac:dyDescent="0.25">
      <c r="A1303">
        <v>1</v>
      </c>
      <c r="B1303">
        <v>55</v>
      </c>
      <c r="C1303">
        <v>19.920000000000002</v>
      </c>
      <c r="D1303">
        <v>665</v>
      </c>
      <c r="E1303">
        <v>0</v>
      </c>
      <c r="F1303">
        <f t="shared" si="40"/>
        <v>0.71699999999999997</v>
      </c>
      <c r="G1303">
        <f t="shared" si="41"/>
        <v>-1.2623083813388993</v>
      </c>
    </row>
    <row r="1304" spans="1:7" x14ac:dyDescent="0.25">
      <c r="A1304">
        <v>1</v>
      </c>
      <c r="B1304">
        <v>95</v>
      </c>
      <c r="C1304">
        <v>13.18</v>
      </c>
      <c r="D1304">
        <v>740</v>
      </c>
      <c r="E1304">
        <v>1</v>
      </c>
      <c r="F1304">
        <f t="shared" si="40"/>
        <v>0.92</v>
      </c>
      <c r="G1304">
        <f t="shared" si="41"/>
        <v>-8.3381608939051013E-2</v>
      </c>
    </row>
    <row r="1305" spans="1:7" x14ac:dyDescent="0.25">
      <c r="A1305">
        <v>1</v>
      </c>
      <c r="B1305">
        <v>90</v>
      </c>
      <c r="C1305">
        <v>34.28</v>
      </c>
      <c r="D1305">
        <v>700</v>
      </c>
      <c r="E1305">
        <v>1</v>
      </c>
      <c r="F1305">
        <f t="shared" si="40"/>
        <v>0.69299999999999995</v>
      </c>
      <c r="G1305">
        <f t="shared" si="41"/>
        <v>-0.3667252797922339</v>
      </c>
    </row>
    <row r="1306" spans="1:7" x14ac:dyDescent="0.25">
      <c r="A1306">
        <v>0</v>
      </c>
      <c r="B1306">
        <v>65</v>
      </c>
      <c r="C1306">
        <v>1.24</v>
      </c>
      <c r="D1306">
        <v>660</v>
      </c>
      <c r="E1306">
        <v>1</v>
      </c>
      <c r="F1306">
        <f t="shared" si="40"/>
        <v>0.878</v>
      </c>
      <c r="G1306">
        <f t="shared" si="41"/>
        <v>-0.13010868534702039</v>
      </c>
    </row>
    <row r="1307" spans="1:7" x14ac:dyDescent="0.25">
      <c r="A1307">
        <v>0</v>
      </c>
      <c r="B1307">
        <v>65</v>
      </c>
      <c r="C1307">
        <v>15.86</v>
      </c>
      <c r="D1307">
        <v>660</v>
      </c>
      <c r="E1307">
        <v>1</v>
      </c>
      <c r="F1307">
        <f t="shared" si="40"/>
        <v>0.82099999999999995</v>
      </c>
      <c r="G1307">
        <f t="shared" si="41"/>
        <v>-0.1972321695297089</v>
      </c>
    </row>
    <row r="1308" spans="1:7" x14ac:dyDescent="0.25">
      <c r="A1308">
        <v>1</v>
      </c>
      <c r="B1308">
        <v>60</v>
      </c>
      <c r="C1308">
        <v>16.239999999999998</v>
      </c>
      <c r="D1308">
        <v>690</v>
      </c>
      <c r="E1308">
        <v>1</v>
      </c>
      <c r="F1308">
        <f t="shared" si="40"/>
        <v>0.80600000000000005</v>
      </c>
      <c r="G1308">
        <f t="shared" si="41"/>
        <v>-0.21567153647550871</v>
      </c>
    </row>
    <row r="1309" spans="1:7" x14ac:dyDescent="0.25">
      <c r="A1309">
        <v>1</v>
      </c>
      <c r="B1309">
        <v>82</v>
      </c>
      <c r="C1309">
        <v>11.47</v>
      </c>
      <c r="D1309">
        <v>725</v>
      </c>
      <c r="E1309">
        <v>1</v>
      </c>
      <c r="F1309">
        <f t="shared" si="40"/>
        <v>0.92</v>
      </c>
      <c r="G1309">
        <f t="shared" si="41"/>
        <v>-8.3381608939051013E-2</v>
      </c>
    </row>
    <row r="1310" spans="1:7" x14ac:dyDescent="0.25">
      <c r="A1310">
        <v>0</v>
      </c>
      <c r="B1310">
        <v>47</v>
      </c>
      <c r="C1310">
        <v>17.11</v>
      </c>
      <c r="D1310">
        <v>670</v>
      </c>
      <c r="E1310">
        <v>1</v>
      </c>
      <c r="F1310">
        <f t="shared" si="40"/>
        <v>0.80600000000000005</v>
      </c>
      <c r="G1310">
        <f t="shared" si="41"/>
        <v>-0.21567153647550871</v>
      </c>
    </row>
    <row r="1311" spans="1:7" x14ac:dyDescent="0.25">
      <c r="A1311">
        <v>1</v>
      </c>
      <c r="B1311">
        <v>55</v>
      </c>
      <c r="C1311">
        <v>26.99</v>
      </c>
      <c r="D1311">
        <v>675</v>
      </c>
      <c r="E1311">
        <v>0</v>
      </c>
      <c r="F1311">
        <f t="shared" si="40"/>
        <v>0.71699999999999997</v>
      </c>
      <c r="G1311">
        <f t="shared" si="41"/>
        <v>-1.2623083813388993</v>
      </c>
    </row>
    <row r="1312" spans="1:7" x14ac:dyDescent="0.25">
      <c r="A1312">
        <v>1</v>
      </c>
      <c r="B1312">
        <v>127</v>
      </c>
      <c r="C1312">
        <v>9.3000000000000007</v>
      </c>
      <c r="D1312">
        <v>735</v>
      </c>
      <c r="E1312">
        <v>1</v>
      </c>
      <c r="F1312">
        <f t="shared" si="40"/>
        <v>0.92</v>
      </c>
      <c r="G1312">
        <f t="shared" si="41"/>
        <v>-8.3381608939051013E-2</v>
      </c>
    </row>
    <row r="1313" spans="1:7" x14ac:dyDescent="0.25">
      <c r="A1313">
        <v>0</v>
      </c>
      <c r="B1313">
        <v>58</v>
      </c>
      <c r="C1313">
        <v>7.88</v>
      </c>
      <c r="D1313">
        <v>685</v>
      </c>
      <c r="E1313">
        <v>1</v>
      </c>
      <c r="F1313">
        <f t="shared" si="40"/>
        <v>0.80600000000000005</v>
      </c>
      <c r="G1313">
        <f t="shared" si="41"/>
        <v>-0.21567153647550871</v>
      </c>
    </row>
    <row r="1314" spans="1:7" x14ac:dyDescent="0.25">
      <c r="A1314">
        <v>1</v>
      </c>
      <c r="B1314">
        <v>99</v>
      </c>
      <c r="C1314">
        <v>14.79</v>
      </c>
      <c r="D1314">
        <v>695</v>
      </c>
      <c r="E1314">
        <v>1</v>
      </c>
      <c r="F1314">
        <f t="shared" si="40"/>
        <v>0.82099999999999995</v>
      </c>
      <c r="G1314">
        <f t="shared" si="41"/>
        <v>-0.1972321695297089</v>
      </c>
    </row>
    <row r="1315" spans="1:7" x14ac:dyDescent="0.25">
      <c r="A1315">
        <v>1</v>
      </c>
      <c r="B1315">
        <v>75</v>
      </c>
      <c r="C1315">
        <v>7.33</v>
      </c>
      <c r="D1315">
        <v>690</v>
      </c>
      <c r="E1315">
        <v>1</v>
      </c>
      <c r="F1315">
        <f t="shared" si="40"/>
        <v>0.878</v>
      </c>
      <c r="G1315">
        <f t="shared" si="41"/>
        <v>-0.13010868534702039</v>
      </c>
    </row>
    <row r="1316" spans="1:7" x14ac:dyDescent="0.25">
      <c r="A1316">
        <v>1</v>
      </c>
      <c r="B1316">
        <v>80</v>
      </c>
      <c r="C1316">
        <v>13.52</v>
      </c>
      <c r="D1316">
        <v>675</v>
      </c>
      <c r="E1316">
        <v>1</v>
      </c>
      <c r="F1316">
        <f t="shared" si="40"/>
        <v>0.82099999999999995</v>
      </c>
      <c r="G1316">
        <f t="shared" si="41"/>
        <v>-0.1972321695297089</v>
      </c>
    </row>
    <row r="1317" spans="1:7" x14ac:dyDescent="0.25">
      <c r="A1317">
        <v>1</v>
      </c>
      <c r="B1317">
        <v>80</v>
      </c>
      <c r="C1317">
        <v>23.51</v>
      </c>
      <c r="D1317">
        <v>660</v>
      </c>
      <c r="E1317">
        <v>0</v>
      </c>
      <c r="F1317">
        <f t="shared" si="40"/>
        <v>0.71699999999999997</v>
      </c>
      <c r="G1317">
        <f t="shared" si="41"/>
        <v>-1.2623083813388993</v>
      </c>
    </row>
    <row r="1318" spans="1:7" x14ac:dyDescent="0.25">
      <c r="A1318">
        <v>0</v>
      </c>
      <c r="B1318">
        <v>80</v>
      </c>
      <c r="C1318">
        <v>13.62</v>
      </c>
      <c r="D1318">
        <v>680</v>
      </c>
      <c r="E1318">
        <v>0</v>
      </c>
      <c r="F1318">
        <f t="shared" si="40"/>
        <v>0.82099999999999995</v>
      </c>
      <c r="G1318">
        <f t="shared" si="41"/>
        <v>-1.7203694731413819</v>
      </c>
    </row>
    <row r="1319" spans="1:7" x14ac:dyDescent="0.25">
      <c r="A1319">
        <v>0</v>
      </c>
      <c r="B1319">
        <v>72</v>
      </c>
      <c r="C1319">
        <v>17.18</v>
      </c>
      <c r="D1319">
        <v>685</v>
      </c>
      <c r="E1319">
        <v>1</v>
      </c>
      <c r="F1319">
        <f t="shared" si="40"/>
        <v>0.82099999999999995</v>
      </c>
      <c r="G1319">
        <f t="shared" si="41"/>
        <v>-0.1972321695297089</v>
      </c>
    </row>
    <row r="1320" spans="1:7" x14ac:dyDescent="0.25">
      <c r="A1320">
        <v>0</v>
      </c>
      <c r="B1320">
        <v>60</v>
      </c>
      <c r="C1320">
        <v>21.44</v>
      </c>
      <c r="D1320">
        <v>690</v>
      </c>
      <c r="E1320">
        <v>1</v>
      </c>
      <c r="F1320">
        <f t="shared" si="40"/>
        <v>0.79</v>
      </c>
      <c r="G1320">
        <f t="shared" si="41"/>
        <v>-0.23572233352106983</v>
      </c>
    </row>
    <row r="1321" spans="1:7" x14ac:dyDescent="0.25">
      <c r="A1321">
        <v>0</v>
      </c>
      <c r="B1321">
        <v>30</v>
      </c>
      <c r="C1321">
        <v>27.28</v>
      </c>
      <c r="D1321">
        <v>675</v>
      </c>
      <c r="E1321">
        <v>1</v>
      </c>
      <c r="F1321">
        <f t="shared" si="40"/>
        <v>0.66100000000000003</v>
      </c>
      <c r="G1321">
        <f t="shared" si="41"/>
        <v>-0.41400143913045073</v>
      </c>
    </row>
    <row r="1322" spans="1:7" x14ac:dyDescent="0.25">
      <c r="A1322">
        <v>1</v>
      </c>
      <c r="B1322">
        <v>102</v>
      </c>
      <c r="C1322">
        <v>14.56</v>
      </c>
      <c r="D1322">
        <v>675</v>
      </c>
      <c r="E1322">
        <v>1</v>
      </c>
      <c r="F1322">
        <f t="shared" si="40"/>
        <v>0.82099999999999995</v>
      </c>
      <c r="G1322">
        <f t="shared" si="41"/>
        <v>-0.1972321695297089</v>
      </c>
    </row>
    <row r="1323" spans="1:7" x14ac:dyDescent="0.25">
      <c r="A1323">
        <v>0</v>
      </c>
      <c r="B1323">
        <v>32</v>
      </c>
      <c r="C1323">
        <v>17.29</v>
      </c>
      <c r="D1323">
        <v>675</v>
      </c>
      <c r="E1323">
        <v>1</v>
      </c>
      <c r="F1323">
        <f t="shared" si="40"/>
        <v>0.80600000000000005</v>
      </c>
      <c r="G1323">
        <f t="shared" si="41"/>
        <v>-0.21567153647550871</v>
      </c>
    </row>
    <row r="1324" spans="1:7" x14ac:dyDescent="0.25">
      <c r="A1324">
        <v>1</v>
      </c>
      <c r="B1324">
        <v>64.099999999999994</v>
      </c>
      <c r="C1324">
        <v>11.83</v>
      </c>
      <c r="D1324">
        <v>680</v>
      </c>
      <c r="E1324">
        <v>1</v>
      </c>
      <c r="F1324">
        <f t="shared" si="40"/>
        <v>0.82099999999999995</v>
      </c>
      <c r="G1324">
        <f t="shared" si="41"/>
        <v>-0.1972321695297089</v>
      </c>
    </row>
    <row r="1325" spans="1:7" x14ac:dyDescent="0.25">
      <c r="A1325">
        <v>1</v>
      </c>
      <c r="B1325">
        <v>38.5</v>
      </c>
      <c r="C1325">
        <v>22.88</v>
      </c>
      <c r="D1325">
        <v>695</v>
      </c>
      <c r="E1325">
        <v>0</v>
      </c>
      <c r="F1325">
        <f t="shared" si="40"/>
        <v>0.79</v>
      </c>
      <c r="G1325">
        <f t="shared" si="41"/>
        <v>-1.5606477482646686</v>
      </c>
    </row>
    <row r="1326" spans="1:7" x14ac:dyDescent="0.25">
      <c r="A1326">
        <v>1</v>
      </c>
      <c r="B1326">
        <v>110</v>
      </c>
      <c r="C1326">
        <v>14.74</v>
      </c>
      <c r="D1326">
        <v>685</v>
      </c>
      <c r="E1326">
        <v>1</v>
      </c>
      <c r="F1326">
        <f t="shared" si="40"/>
        <v>0.82099999999999995</v>
      </c>
      <c r="G1326">
        <f t="shared" si="41"/>
        <v>-0.1972321695297089</v>
      </c>
    </row>
    <row r="1327" spans="1:7" x14ac:dyDescent="0.25">
      <c r="A1327">
        <v>0</v>
      </c>
      <c r="B1327">
        <v>75</v>
      </c>
      <c r="C1327">
        <v>13.92</v>
      </c>
      <c r="D1327">
        <v>725</v>
      </c>
      <c r="E1327">
        <v>1</v>
      </c>
      <c r="F1327">
        <f t="shared" si="40"/>
        <v>0.92</v>
      </c>
      <c r="G1327">
        <f t="shared" si="41"/>
        <v>-8.3381608939051013E-2</v>
      </c>
    </row>
    <row r="1328" spans="1:7" x14ac:dyDescent="0.25">
      <c r="A1328">
        <v>1</v>
      </c>
      <c r="B1328">
        <v>76</v>
      </c>
      <c r="C1328">
        <v>5.0199999999999996</v>
      </c>
      <c r="D1328">
        <v>780</v>
      </c>
      <c r="E1328">
        <v>1</v>
      </c>
      <c r="F1328">
        <f t="shared" si="40"/>
        <v>0.92</v>
      </c>
      <c r="G1328">
        <f t="shared" si="41"/>
        <v>-8.3381608939051013E-2</v>
      </c>
    </row>
    <row r="1329" spans="1:7" x14ac:dyDescent="0.25">
      <c r="A1329">
        <v>1</v>
      </c>
      <c r="B1329">
        <v>88</v>
      </c>
      <c r="C1329">
        <v>18.86</v>
      </c>
      <c r="D1329">
        <v>790</v>
      </c>
      <c r="E1329">
        <v>1</v>
      </c>
      <c r="F1329">
        <f t="shared" si="40"/>
        <v>0.92</v>
      </c>
      <c r="G1329">
        <f t="shared" si="41"/>
        <v>-8.3381608939051013E-2</v>
      </c>
    </row>
    <row r="1330" spans="1:7" x14ac:dyDescent="0.25">
      <c r="A1330">
        <v>1</v>
      </c>
      <c r="B1330">
        <v>84</v>
      </c>
      <c r="C1330">
        <v>13.63</v>
      </c>
      <c r="D1330">
        <v>670</v>
      </c>
      <c r="E1330">
        <v>1</v>
      </c>
      <c r="F1330">
        <f t="shared" si="40"/>
        <v>0.82099999999999995</v>
      </c>
      <c r="G1330">
        <f t="shared" si="41"/>
        <v>-0.1972321695297089</v>
      </c>
    </row>
    <row r="1331" spans="1:7" x14ac:dyDescent="0.25">
      <c r="A1331">
        <v>0</v>
      </c>
      <c r="B1331">
        <v>61</v>
      </c>
      <c r="C1331">
        <v>15.9</v>
      </c>
      <c r="D1331">
        <v>680</v>
      </c>
      <c r="E1331">
        <v>1</v>
      </c>
      <c r="F1331">
        <f t="shared" si="40"/>
        <v>0.82099999999999995</v>
      </c>
      <c r="G1331">
        <f t="shared" si="41"/>
        <v>-0.1972321695297089</v>
      </c>
    </row>
    <row r="1332" spans="1:7" x14ac:dyDescent="0.25">
      <c r="A1332">
        <v>0</v>
      </c>
      <c r="B1332">
        <v>137</v>
      </c>
      <c r="C1332">
        <v>6.44</v>
      </c>
      <c r="D1332">
        <v>740</v>
      </c>
      <c r="E1332">
        <v>0</v>
      </c>
      <c r="F1332">
        <f t="shared" si="40"/>
        <v>0.92</v>
      </c>
      <c r="G1332">
        <f t="shared" si="41"/>
        <v>-2.5257286443082561</v>
      </c>
    </row>
    <row r="1333" spans="1:7" x14ac:dyDescent="0.25">
      <c r="A1333">
        <v>1</v>
      </c>
      <c r="B1333">
        <v>186</v>
      </c>
      <c r="C1333">
        <v>27.65</v>
      </c>
      <c r="D1333">
        <v>705</v>
      </c>
      <c r="E1333">
        <v>0</v>
      </c>
      <c r="F1333">
        <f t="shared" si="40"/>
        <v>0.79</v>
      </c>
      <c r="G1333">
        <f t="shared" si="41"/>
        <v>-1.5606477482646686</v>
      </c>
    </row>
    <row r="1334" spans="1:7" x14ac:dyDescent="0.25">
      <c r="A1334">
        <v>1</v>
      </c>
      <c r="B1334">
        <v>145</v>
      </c>
      <c r="C1334">
        <v>20.21</v>
      </c>
      <c r="D1334">
        <v>690</v>
      </c>
      <c r="E1334">
        <v>1</v>
      </c>
      <c r="F1334">
        <f t="shared" si="40"/>
        <v>0.79</v>
      </c>
      <c r="G1334">
        <f t="shared" si="41"/>
        <v>-0.23572233352106983</v>
      </c>
    </row>
    <row r="1335" spans="1:7" x14ac:dyDescent="0.25">
      <c r="A1335">
        <v>1</v>
      </c>
      <c r="B1335">
        <v>97</v>
      </c>
      <c r="C1335">
        <v>27.24</v>
      </c>
      <c r="D1335">
        <v>695</v>
      </c>
      <c r="E1335">
        <v>0</v>
      </c>
      <c r="F1335">
        <f t="shared" si="40"/>
        <v>0.79</v>
      </c>
      <c r="G1335">
        <f t="shared" si="41"/>
        <v>-1.5606477482646686</v>
      </c>
    </row>
    <row r="1336" spans="1:7" x14ac:dyDescent="0.25">
      <c r="A1336">
        <v>1</v>
      </c>
      <c r="B1336">
        <v>22</v>
      </c>
      <c r="C1336">
        <v>32.46</v>
      </c>
      <c r="D1336">
        <v>725</v>
      </c>
      <c r="E1336">
        <v>0</v>
      </c>
      <c r="F1336">
        <f t="shared" si="40"/>
        <v>0.69299999999999995</v>
      </c>
      <c r="G1336">
        <f t="shared" si="41"/>
        <v>-1.1809075313949398</v>
      </c>
    </row>
    <row r="1337" spans="1:7" x14ac:dyDescent="0.25">
      <c r="A1337">
        <v>1</v>
      </c>
      <c r="B1337">
        <v>107</v>
      </c>
      <c r="C1337">
        <v>13.65</v>
      </c>
      <c r="D1337">
        <v>660</v>
      </c>
      <c r="E1337">
        <v>1</v>
      </c>
      <c r="F1337">
        <f t="shared" si="40"/>
        <v>0.82099999999999995</v>
      </c>
      <c r="G1337">
        <f t="shared" si="41"/>
        <v>-0.1972321695297089</v>
      </c>
    </row>
    <row r="1338" spans="1:7" x14ac:dyDescent="0.25">
      <c r="A1338">
        <v>1</v>
      </c>
      <c r="B1338">
        <v>110</v>
      </c>
      <c r="C1338">
        <v>26.67</v>
      </c>
      <c r="D1338">
        <v>695</v>
      </c>
      <c r="E1338">
        <v>1</v>
      </c>
      <c r="F1338">
        <f t="shared" si="40"/>
        <v>0.79</v>
      </c>
      <c r="G1338">
        <f t="shared" si="41"/>
        <v>-0.23572233352106983</v>
      </c>
    </row>
    <row r="1339" spans="1:7" x14ac:dyDescent="0.25">
      <c r="A1339">
        <v>1</v>
      </c>
      <c r="B1339">
        <v>80</v>
      </c>
      <c r="C1339">
        <v>15.72</v>
      </c>
      <c r="D1339">
        <v>685</v>
      </c>
      <c r="E1339">
        <v>1</v>
      </c>
      <c r="F1339">
        <f t="shared" si="40"/>
        <v>0.82099999999999995</v>
      </c>
      <c r="G1339">
        <f t="shared" si="41"/>
        <v>-0.1972321695297089</v>
      </c>
    </row>
    <row r="1340" spans="1:7" x14ac:dyDescent="0.25">
      <c r="A1340">
        <v>0</v>
      </c>
      <c r="B1340">
        <v>43</v>
      </c>
      <c r="C1340">
        <v>22.24</v>
      </c>
      <c r="D1340">
        <v>665</v>
      </c>
      <c r="E1340">
        <v>1</v>
      </c>
      <c r="F1340">
        <f t="shared" si="40"/>
        <v>0.66100000000000003</v>
      </c>
      <c r="G1340">
        <f t="shared" si="41"/>
        <v>-0.41400143913045073</v>
      </c>
    </row>
    <row r="1341" spans="1:7" x14ac:dyDescent="0.25">
      <c r="A1341">
        <v>0</v>
      </c>
      <c r="B1341">
        <v>55</v>
      </c>
      <c r="C1341">
        <v>22.32</v>
      </c>
      <c r="D1341">
        <v>665</v>
      </c>
      <c r="E1341">
        <v>0</v>
      </c>
      <c r="F1341">
        <f t="shared" si="40"/>
        <v>0.66100000000000003</v>
      </c>
      <c r="G1341">
        <f t="shared" si="41"/>
        <v>-1.0817551716016869</v>
      </c>
    </row>
    <row r="1342" spans="1:7" x14ac:dyDescent="0.25">
      <c r="A1342">
        <v>0</v>
      </c>
      <c r="B1342">
        <v>36.200000000000003</v>
      </c>
      <c r="C1342">
        <v>31.17</v>
      </c>
      <c r="D1342">
        <v>670</v>
      </c>
      <c r="E1342">
        <v>1</v>
      </c>
      <c r="F1342">
        <f t="shared" si="40"/>
        <v>0.66100000000000003</v>
      </c>
      <c r="G1342">
        <f t="shared" si="41"/>
        <v>-0.41400143913045073</v>
      </c>
    </row>
    <row r="1343" spans="1:7" x14ac:dyDescent="0.25">
      <c r="A1343">
        <v>1</v>
      </c>
      <c r="B1343">
        <v>40</v>
      </c>
      <c r="C1343">
        <v>33.1</v>
      </c>
      <c r="D1343">
        <v>665</v>
      </c>
      <c r="E1343">
        <v>1</v>
      </c>
      <c r="F1343">
        <f t="shared" si="40"/>
        <v>0.54600000000000004</v>
      </c>
      <c r="G1343">
        <f t="shared" si="41"/>
        <v>-0.60513630323723189</v>
      </c>
    </row>
    <row r="1344" spans="1:7" x14ac:dyDescent="0.25">
      <c r="A1344">
        <v>1</v>
      </c>
      <c r="B1344">
        <v>82</v>
      </c>
      <c r="C1344">
        <v>17.02</v>
      </c>
      <c r="D1344">
        <v>715</v>
      </c>
      <c r="E1344">
        <v>1</v>
      </c>
      <c r="F1344">
        <f t="shared" si="40"/>
        <v>0.82099999999999995</v>
      </c>
      <c r="G1344">
        <f t="shared" si="41"/>
        <v>-0.1972321695297089</v>
      </c>
    </row>
    <row r="1345" spans="1:7" x14ac:dyDescent="0.25">
      <c r="A1345">
        <v>0</v>
      </c>
      <c r="B1345">
        <v>39</v>
      </c>
      <c r="C1345">
        <v>12.18</v>
      </c>
      <c r="D1345">
        <v>660</v>
      </c>
      <c r="E1345">
        <v>1</v>
      </c>
      <c r="F1345">
        <f t="shared" si="40"/>
        <v>0.72899999999999998</v>
      </c>
      <c r="G1345">
        <f t="shared" si="41"/>
        <v>-0.31608154697347896</v>
      </c>
    </row>
    <row r="1346" spans="1:7" x14ac:dyDescent="0.25">
      <c r="A1346">
        <v>1</v>
      </c>
      <c r="B1346">
        <v>85</v>
      </c>
      <c r="C1346">
        <v>19.18</v>
      </c>
      <c r="D1346">
        <v>670</v>
      </c>
      <c r="E1346">
        <v>1</v>
      </c>
      <c r="F1346">
        <f t="shared" si="40"/>
        <v>0.82099999999999995</v>
      </c>
      <c r="G1346">
        <f t="shared" si="41"/>
        <v>-0.1972321695297089</v>
      </c>
    </row>
    <row r="1347" spans="1:7" x14ac:dyDescent="0.25">
      <c r="A1347">
        <v>0</v>
      </c>
      <c r="B1347">
        <v>48</v>
      </c>
      <c r="C1347">
        <v>20.75</v>
      </c>
      <c r="D1347">
        <v>670</v>
      </c>
      <c r="E1347">
        <v>0</v>
      </c>
      <c r="F1347">
        <f t="shared" si="40"/>
        <v>0.66100000000000003</v>
      </c>
      <c r="G1347">
        <f t="shared" si="41"/>
        <v>-1.0817551716016869</v>
      </c>
    </row>
    <row r="1348" spans="1:7" x14ac:dyDescent="0.25">
      <c r="A1348">
        <v>1</v>
      </c>
      <c r="B1348">
        <v>104</v>
      </c>
      <c r="C1348">
        <v>15.79</v>
      </c>
      <c r="D1348">
        <v>665</v>
      </c>
      <c r="E1348">
        <v>1</v>
      </c>
      <c r="F1348">
        <f t="shared" si="40"/>
        <v>0.82099999999999995</v>
      </c>
      <c r="G1348">
        <f t="shared" si="41"/>
        <v>-0.1972321695297089</v>
      </c>
    </row>
    <row r="1349" spans="1:7" x14ac:dyDescent="0.25">
      <c r="A1349">
        <v>1</v>
      </c>
      <c r="B1349">
        <v>54</v>
      </c>
      <c r="C1349">
        <v>8.6</v>
      </c>
      <c r="D1349">
        <v>735</v>
      </c>
      <c r="E1349">
        <v>1</v>
      </c>
      <c r="F1349">
        <f t="shared" ref="F1349:F1412" si="42">IF(C1349&lt;=19.85,IF(D1349&lt;=722.5,IF(B1349&lt;=60.41,IF(D1349&lt;=667.5,0.729,0.806),IF(C1349&lt;=9.905,0.878,0.821)),0.92),IF(D1349&lt;=687.5,IF(C1349&lt;=31.375,IF(A1349&lt;=0.5,0.661,0.717),0.546),IF(D1349&lt;=727.5,IF(C1349&lt;=29.88,0.79,0.693),0.855)))</f>
        <v>0.92</v>
      </c>
      <c r="G1349">
        <f t="shared" si="41"/>
        <v>-8.3381608939051013E-2</v>
      </c>
    </row>
    <row r="1350" spans="1:7" x14ac:dyDescent="0.25">
      <c r="A1350">
        <v>1</v>
      </c>
      <c r="B1350">
        <v>25</v>
      </c>
      <c r="C1350">
        <v>22.28</v>
      </c>
      <c r="D1350">
        <v>705</v>
      </c>
      <c r="E1350">
        <v>1</v>
      </c>
      <c r="F1350">
        <f t="shared" si="42"/>
        <v>0.79</v>
      </c>
      <c r="G1350">
        <f t="shared" ref="G1350:G1413" si="43">IF(E1350=1,LN(F1350),LN(1-F1350))</f>
        <v>-0.23572233352106983</v>
      </c>
    </row>
    <row r="1351" spans="1:7" x14ac:dyDescent="0.25">
      <c r="A1351">
        <v>1</v>
      </c>
      <c r="B1351">
        <v>99.8</v>
      </c>
      <c r="C1351">
        <v>19.14</v>
      </c>
      <c r="D1351">
        <v>675</v>
      </c>
      <c r="E1351">
        <v>1</v>
      </c>
      <c r="F1351">
        <f t="shared" si="42"/>
        <v>0.82099999999999995</v>
      </c>
      <c r="G1351">
        <f t="shared" si="43"/>
        <v>-0.1972321695297089</v>
      </c>
    </row>
    <row r="1352" spans="1:7" x14ac:dyDescent="0.25">
      <c r="A1352">
        <v>1</v>
      </c>
      <c r="B1352">
        <v>41</v>
      </c>
      <c r="C1352">
        <v>17.39</v>
      </c>
      <c r="D1352">
        <v>700</v>
      </c>
      <c r="E1352">
        <v>1</v>
      </c>
      <c r="F1352">
        <f t="shared" si="42"/>
        <v>0.80600000000000005</v>
      </c>
      <c r="G1352">
        <f t="shared" si="43"/>
        <v>-0.21567153647550871</v>
      </c>
    </row>
    <row r="1353" spans="1:7" x14ac:dyDescent="0.25">
      <c r="A1353">
        <v>0</v>
      </c>
      <c r="B1353">
        <v>75</v>
      </c>
      <c r="C1353">
        <v>12.35</v>
      </c>
      <c r="D1353">
        <v>660</v>
      </c>
      <c r="E1353">
        <v>0</v>
      </c>
      <c r="F1353">
        <f t="shared" si="42"/>
        <v>0.82099999999999995</v>
      </c>
      <c r="G1353">
        <f t="shared" si="43"/>
        <v>-1.7203694731413819</v>
      </c>
    </row>
    <row r="1354" spans="1:7" x14ac:dyDescent="0.25">
      <c r="A1354">
        <v>1</v>
      </c>
      <c r="B1354">
        <v>72</v>
      </c>
      <c r="C1354">
        <v>20.67</v>
      </c>
      <c r="D1354">
        <v>695</v>
      </c>
      <c r="E1354">
        <v>1</v>
      </c>
      <c r="F1354">
        <f t="shared" si="42"/>
        <v>0.79</v>
      </c>
      <c r="G1354">
        <f t="shared" si="43"/>
        <v>-0.23572233352106983</v>
      </c>
    </row>
    <row r="1355" spans="1:7" x14ac:dyDescent="0.25">
      <c r="A1355">
        <v>1</v>
      </c>
      <c r="B1355">
        <v>67</v>
      </c>
      <c r="C1355">
        <v>7.31</v>
      </c>
      <c r="D1355">
        <v>740</v>
      </c>
      <c r="E1355">
        <v>1</v>
      </c>
      <c r="F1355">
        <f t="shared" si="42"/>
        <v>0.92</v>
      </c>
      <c r="G1355">
        <f t="shared" si="43"/>
        <v>-8.3381608939051013E-2</v>
      </c>
    </row>
    <row r="1356" spans="1:7" x14ac:dyDescent="0.25">
      <c r="A1356">
        <v>1</v>
      </c>
      <c r="B1356">
        <v>61.009</v>
      </c>
      <c r="C1356">
        <v>19.510000000000002</v>
      </c>
      <c r="D1356">
        <v>695</v>
      </c>
      <c r="E1356">
        <v>1</v>
      </c>
      <c r="F1356">
        <f t="shared" si="42"/>
        <v>0.82099999999999995</v>
      </c>
      <c r="G1356">
        <f t="shared" si="43"/>
        <v>-0.1972321695297089</v>
      </c>
    </row>
    <row r="1357" spans="1:7" x14ac:dyDescent="0.25">
      <c r="A1357">
        <v>0</v>
      </c>
      <c r="B1357">
        <v>72</v>
      </c>
      <c r="C1357">
        <v>4.8499999999999996</v>
      </c>
      <c r="D1357">
        <v>695</v>
      </c>
      <c r="E1357">
        <v>1</v>
      </c>
      <c r="F1357">
        <f t="shared" si="42"/>
        <v>0.878</v>
      </c>
      <c r="G1357">
        <f t="shared" si="43"/>
        <v>-0.13010868534702039</v>
      </c>
    </row>
    <row r="1358" spans="1:7" x14ac:dyDescent="0.25">
      <c r="A1358">
        <v>1</v>
      </c>
      <c r="B1358">
        <v>56</v>
      </c>
      <c r="C1358">
        <v>14.77</v>
      </c>
      <c r="D1358">
        <v>660</v>
      </c>
      <c r="E1358">
        <v>0</v>
      </c>
      <c r="F1358">
        <f t="shared" si="42"/>
        <v>0.72899999999999998</v>
      </c>
      <c r="G1358">
        <f t="shared" si="43"/>
        <v>-1.305636458102436</v>
      </c>
    </row>
    <row r="1359" spans="1:7" x14ac:dyDescent="0.25">
      <c r="A1359">
        <v>1</v>
      </c>
      <c r="B1359">
        <v>117</v>
      </c>
      <c r="C1359">
        <v>18.43</v>
      </c>
      <c r="D1359">
        <v>770</v>
      </c>
      <c r="E1359">
        <v>1</v>
      </c>
      <c r="F1359">
        <f t="shared" si="42"/>
        <v>0.92</v>
      </c>
      <c r="G1359">
        <f t="shared" si="43"/>
        <v>-8.3381608939051013E-2</v>
      </c>
    </row>
    <row r="1360" spans="1:7" x14ac:dyDescent="0.25">
      <c r="A1360">
        <v>0</v>
      </c>
      <c r="B1360">
        <v>22</v>
      </c>
      <c r="C1360">
        <v>14.35</v>
      </c>
      <c r="D1360">
        <v>710</v>
      </c>
      <c r="E1360">
        <v>1</v>
      </c>
      <c r="F1360">
        <f t="shared" si="42"/>
        <v>0.80600000000000005</v>
      </c>
      <c r="G1360">
        <f t="shared" si="43"/>
        <v>-0.21567153647550871</v>
      </c>
    </row>
    <row r="1361" spans="1:7" x14ac:dyDescent="0.25">
      <c r="A1361">
        <v>1</v>
      </c>
      <c r="B1361">
        <v>160</v>
      </c>
      <c r="C1361">
        <v>17.87</v>
      </c>
      <c r="D1361">
        <v>680</v>
      </c>
      <c r="E1361">
        <v>1</v>
      </c>
      <c r="F1361">
        <f t="shared" si="42"/>
        <v>0.82099999999999995</v>
      </c>
      <c r="G1361">
        <f t="shared" si="43"/>
        <v>-0.1972321695297089</v>
      </c>
    </row>
    <row r="1362" spans="1:7" x14ac:dyDescent="0.25">
      <c r="A1362">
        <v>0</v>
      </c>
      <c r="B1362">
        <v>72</v>
      </c>
      <c r="C1362">
        <v>17.16</v>
      </c>
      <c r="D1362">
        <v>705</v>
      </c>
      <c r="E1362">
        <v>1</v>
      </c>
      <c r="F1362">
        <f t="shared" si="42"/>
        <v>0.82099999999999995</v>
      </c>
      <c r="G1362">
        <f t="shared" si="43"/>
        <v>-0.1972321695297089</v>
      </c>
    </row>
    <row r="1363" spans="1:7" x14ac:dyDescent="0.25">
      <c r="A1363">
        <v>1</v>
      </c>
      <c r="B1363">
        <v>110</v>
      </c>
      <c r="C1363">
        <v>13.31</v>
      </c>
      <c r="D1363">
        <v>770</v>
      </c>
      <c r="E1363">
        <v>1</v>
      </c>
      <c r="F1363">
        <f t="shared" si="42"/>
        <v>0.92</v>
      </c>
      <c r="G1363">
        <f t="shared" si="43"/>
        <v>-8.3381608939051013E-2</v>
      </c>
    </row>
    <row r="1364" spans="1:7" x14ac:dyDescent="0.25">
      <c r="A1364">
        <v>1</v>
      </c>
      <c r="B1364">
        <v>50</v>
      </c>
      <c r="C1364">
        <v>37.42</v>
      </c>
      <c r="D1364">
        <v>685</v>
      </c>
      <c r="E1364">
        <v>1</v>
      </c>
      <c r="F1364">
        <f t="shared" si="42"/>
        <v>0.54600000000000004</v>
      </c>
      <c r="G1364">
        <f t="shared" si="43"/>
        <v>-0.60513630323723189</v>
      </c>
    </row>
    <row r="1365" spans="1:7" x14ac:dyDescent="0.25">
      <c r="A1365">
        <v>0</v>
      </c>
      <c r="B1365">
        <v>108</v>
      </c>
      <c r="C1365">
        <v>13.26</v>
      </c>
      <c r="D1365">
        <v>720</v>
      </c>
      <c r="E1365">
        <v>1</v>
      </c>
      <c r="F1365">
        <f t="shared" si="42"/>
        <v>0.82099999999999995</v>
      </c>
      <c r="G1365">
        <f t="shared" si="43"/>
        <v>-0.1972321695297089</v>
      </c>
    </row>
    <row r="1366" spans="1:7" x14ac:dyDescent="0.25">
      <c r="A1366">
        <v>0</v>
      </c>
      <c r="B1366">
        <v>48.45</v>
      </c>
      <c r="C1366">
        <v>24.7</v>
      </c>
      <c r="D1366">
        <v>685</v>
      </c>
      <c r="E1366">
        <v>0</v>
      </c>
      <c r="F1366">
        <f t="shared" si="42"/>
        <v>0.66100000000000003</v>
      </c>
      <c r="G1366">
        <f t="shared" si="43"/>
        <v>-1.0817551716016869</v>
      </c>
    </row>
    <row r="1367" spans="1:7" x14ac:dyDescent="0.25">
      <c r="A1367">
        <v>1</v>
      </c>
      <c r="B1367">
        <v>100</v>
      </c>
      <c r="C1367">
        <v>10.06</v>
      </c>
      <c r="D1367">
        <v>690</v>
      </c>
      <c r="E1367">
        <v>1</v>
      </c>
      <c r="F1367">
        <f t="shared" si="42"/>
        <v>0.82099999999999995</v>
      </c>
      <c r="G1367">
        <f t="shared" si="43"/>
        <v>-0.1972321695297089</v>
      </c>
    </row>
    <row r="1368" spans="1:7" x14ac:dyDescent="0.25">
      <c r="A1368">
        <v>1</v>
      </c>
      <c r="B1368">
        <v>94</v>
      </c>
      <c r="C1368">
        <v>4.66</v>
      </c>
      <c r="D1368">
        <v>700</v>
      </c>
      <c r="E1368">
        <v>1</v>
      </c>
      <c r="F1368">
        <f t="shared" si="42"/>
        <v>0.878</v>
      </c>
      <c r="G1368">
        <f t="shared" si="43"/>
        <v>-0.13010868534702039</v>
      </c>
    </row>
    <row r="1369" spans="1:7" x14ac:dyDescent="0.25">
      <c r="A1369">
        <v>0</v>
      </c>
      <c r="B1369">
        <v>107</v>
      </c>
      <c r="C1369">
        <v>16.14</v>
      </c>
      <c r="D1369">
        <v>720</v>
      </c>
      <c r="E1369">
        <v>1</v>
      </c>
      <c r="F1369">
        <f t="shared" si="42"/>
        <v>0.82099999999999995</v>
      </c>
      <c r="G1369">
        <f t="shared" si="43"/>
        <v>-0.1972321695297089</v>
      </c>
    </row>
    <row r="1370" spans="1:7" x14ac:dyDescent="0.25">
      <c r="A1370">
        <v>1</v>
      </c>
      <c r="B1370">
        <v>90</v>
      </c>
      <c r="C1370">
        <v>27.12</v>
      </c>
      <c r="D1370">
        <v>700</v>
      </c>
      <c r="E1370">
        <v>1</v>
      </c>
      <c r="F1370">
        <f t="shared" si="42"/>
        <v>0.79</v>
      </c>
      <c r="G1370">
        <f t="shared" si="43"/>
        <v>-0.23572233352106983</v>
      </c>
    </row>
    <row r="1371" spans="1:7" x14ac:dyDescent="0.25">
      <c r="A1371">
        <v>0</v>
      </c>
      <c r="B1371">
        <v>55</v>
      </c>
      <c r="C1371">
        <v>18.28</v>
      </c>
      <c r="D1371">
        <v>695</v>
      </c>
      <c r="E1371">
        <v>1</v>
      </c>
      <c r="F1371">
        <f t="shared" si="42"/>
        <v>0.80600000000000005</v>
      </c>
      <c r="G1371">
        <f t="shared" si="43"/>
        <v>-0.21567153647550871</v>
      </c>
    </row>
    <row r="1372" spans="1:7" x14ac:dyDescent="0.25">
      <c r="A1372">
        <v>0</v>
      </c>
      <c r="B1372">
        <v>70</v>
      </c>
      <c r="C1372">
        <v>16.39</v>
      </c>
      <c r="D1372">
        <v>760</v>
      </c>
      <c r="E1372">
        <v>1</v>
      </c>
      <c r="F1372">
        <f t="shared" si="42"/>
        <v>0.92</v>
      </c>
      <c r="G1372">
        <f t="shared" si="43"/>
        <v>-8.3381608939051013E-2</v>
      </c>
    </row>
    <row r="1373" spans="1:7" x14ac:dyDescent="0.25">
      <c r="A1373">
        <v>1</v>
      </c>
      <c r="B1373">
        <v>60</v>
      </c>
      <c r="C1373">
        <v>15.8</v>
      </c>
      <c r="D1373">
        <v>660</v>
      </c>
      <c r="E1373">
        <v>0</v>
      </c>
      <c r="F1373">
        <f t="shared" si="42"/>
        <v>0.72899999999999998</v>
      </c>
      <c r="G1373">
        <f t="shared" si="43"/>
        <v>-1.305636458102436</v>
      </c>
    </row>
    <row r="1374" spans="1:7" x14ac:dyDescent="0.25">
      <c r="A1374">
        <v>1</v>
      </c>
      <c r="B1374">
        <v>75</v>
      </c>
      <c r="C1374">
        <v>21.33</v>
      </c>
      <c r="D1374">
        <v>660</v>
      </c>
      <c r="E1374">
        <v>1</v>
      </c>
      <c r="F1374">
        <f t="shared" si="42"/>
        <v>0.71699999999999997</v>
      </c>
      <c r="G1374">
        <f t="shared" si="43"/>
        <v>-0.33267943838251673</v>
      </c>
    </row>
    <row r="1375" spans="1:7" x14ac:dyDescent="0.25">
      <c r="A1375">
        <v>1</v>
      </c>
      <c r="B1375">
        <v>58</v>
      </c>
      <c r="C1375">
        <v>14.09</v>
      </c>
      <c r="D1375">
        <v>695</v>
      </c>
      <c r="E1375">
        <v>0</v>
      </c>
      <c r="F1375">
        <f t="shared" si="42"/>
        <v>0.80600000000000005</v>
      </c>
      <c r="G1375">
        <f t="shared" si="43"/>
        <v>-1.6398971199188093</v>
      </c>
    </row>
    <row r="1376" spans="1:7" x14ac:dyDescent="0.25">
      <c r="A1376">
        <v>1</v>
      </c>
      <c r="B1376">
        <v>87.740039999999993</v>
      </c>
      <c r="C1376">
        <v>7.7</v>
      </c>
      <c r="D1376">
        <v>710</v>
      </c>
      <c r="E1376">
        <v>1</v>
      </c>
      <c r="F1376">
        <f t="shared" si="42"/>
        <v>0.878</v>
      </c>
      <c r="G1376">
        <f t="shared" si="43"/>
        <v>-0.13010868534702039</v>
      </c>
    </row>
    <row r="1377" spans="1:7" x14ac:dyDescent="0.25">
      <c r="A1377">
        <v>0</v>
      </c>
      <c r="B1377">
        <v>35.19</v>
      </c>
      <c r="C1377">
        <v>10.61</v>
      </c>
      <c r="D1377">
        <v>710</v>
      </c>
      <c r="E1377">
        <v>1</v>
      </c>
      <c r="F1377">
        <f t="shared" si="42"/>
        <v>0.80600000000000005</v>
      </c>
      <c r="G1377">
        <f t="shared" si="43"/>
        <v>-0.21567153647550871</v>
      </c>
    </row>
    <row r="1378" spans="1:7" x14ac:dyDescent="0.25">
      <c r="A1378">
        <v>0</v>
      </c>
      <c r="B1378">
        <v>30.65</v>
      </c>
      <c r="C1378">
        <v>15.21</v>
      </c>
      <c r="D1378">
        <v>720</v>
      </c>
      <c r="E1378">
        <v>1</v>
      </c>
      <c r="F1378">
        <f t="shared" si="42"/>
        <v>0.80600000000000005</v>
      </c>
      <c r="G1378">
        <f t="shared" si="43"/>
        <v>-0.21567153647550871</v>
      </c>
    </row>
    <row r="1379" spans="1:7" x14ac:dyDescent="0.25">
      <c r="A1379">
        <v>0</v>
      </c>
      <c r="B1379">
        <v>64.8</v>
      </c>
      <c r="C1379">
        <v>31.76</v>
      </c>
      <c r="D1379">
        <v>670</v>
      </c>
      <c r="E1379">
        <v>0</v>
      </c>
      <c r="F1379">
        <f t="shared" si="42"/>
        <v>0.54600000000000004</v>
      </c>
      <c r="G1379">
        <f t="shared" si="43"/>
        <v>-0.78965808094078915</v>
      </c>
    </row>
    <row r="1380" spans="1:7" x14ac:dyDescent="0.25">
      <c r="A1380">
        <v>1</v>
      </c>
      <c r="B1380">
        <v>50</v>
      </c>
      <c r="C1380">
        <v>33.94</v>
      </c>
      <c r="D1380">
        <v>695</v>
      </c>
      <c r="E1380">
        <v>1</v>
      </c>
      <c r="F1380">
        <f t="shared" si="42"/>
        <v>0.69299999999999995</v>
      </c>
      <c r="G1380">
        <f t="shared" si="43"/>
        <v>-0.3667252797922339</v>
      </c>
    </row>
    <row r="1381" spans="1:7" x14ac:dyDescent="0.25">
      <c r="A1381">
        <v>0</v>
      </c>
      <c r="B1381">
        <v>66</v>
      </c>
      <c r="C1381">
        <v>14.67</v>
      </c>
      <c r="D1381">
        <v>715</v>
      </c>
      <c r="E1381">
        <v>0</v>
      </c>
      <c r="F1381">
        <f t="shared" si="42"/>
        <v>0.82099999999999995</v>
      </c>
      <c r="G1381">
        <f t="shared" si="43"/>
        <v>-1.7203694731413819</v>
      </c>
    </row>
    <row r="1382" spans="1:7" x14ac:dyDescent="0.25">
      <c r="A1382">
        <v>1</v>
      </c>
      <c r="B1382">
        <v>150</v>
      </c>
      <c r="C1382">
        <v>5.18</v>
      </c>
      <c r="D1382">
        <v>740</v>
      </c>
      <c r="E1382">
        <v>1</v>
      </c>
      <c r="F1382">
        <f t="shared" si="42"/>
        <v>0.92</v>
      </c>
      <c r="G1382">
        <f t="shared" si="43"/>
        <v>-8.3381608939051013E-2</v>
      </c>
    </row>
    <row r="1383" spans="1:7" x14ac:dyDescent="0.25">
      <c r="A1383">
        <v>0</v>
      </c>
      <c r="B1383">
        <v>34</v>
      </c>
      <c r="C1383">
        <v>12.78</v>
      </c>
      <c r="D1383">
        <v>685</v>
      </c>
      <c r="E1383">
        <v>1</v>
      </c>
      <c r="F1383">
        <f t="shared" si="42"/>
        <v>0.80600000000000005</v>
      </c>
      <c r="G1383">
        <f t="shared" si="43"/>
        <v>-0.21567153647550871</v>
      </c>
    </row>
    <row r="1384" spans="1:7" x14ac:dyDescent="0.25">
      <c r="A1384">
        <v>1</v>
      </c>
      <c r="B1384">
        <v>97.5</v>
      </c>
      <c r="C1384">
        <v>29.26</v>
      </c>
      <c r="D1384">
        <v>695</v>
      </c>
      <c r="E1384">
        <v>1</v>
      </c>
      <c r="F1384">
        <f t="shared" si="42"/>
        <v>0.79</v>
      </c>
      <c r="G1384">
        <f t="shared" si="43"/>
        <v>-0.23572233352106983</v>
      </c>
    </row>
    <row r="1385" spans="1:7" x14ac:dyDescent="0.25">
      <c r="A1385">
        <v>1</v>
      </c>
      <c r="B1385">
        <v>155</v>
      </c>
      <c r="C1385">
        <v>17.809999999999999</v>
      </c>
      <c r="D1385">
        <v>695</v>
      </c>
      <c r="E1385">
        <v>1</v>
      </c>
      <c r="F1385">
        <f t="shared" si="42"/>
        <v>0.82099999999999995</v>
      </c>
      <c r="G1385">
        <f t="shared" si="43"/>
        <v>-0.1972321695297089</v>
      </c>
    </row>
    <row r="1386" spans="1:7" x14ac:dyDescent="0.25">
      <c r="A1386">
        <v>0</v>
      </c>
      <c r="B1386">
        <v>63</v>
      </c>
      <c r="C1386">
        <v>17.079999999999998</v>
      </c>
      <c r="D1386">
        <v>680</v>
      </c>
      <c r="E1386">
        <v>0</v>
      </c>
      <c r="F1386">
        <f t="shared" si="42"/>
        <v>0.82099999999999995</v>
      </c>
      <c r="G1386">
        <f t="shared" si="43"/>
        <v>-1.7203694731413819</v>
      </c>
    </row>
    <row r="1387" spans="1:7" x14ac:dyDescent="0.25">
      <c r="A1387">
        <v>0</v>
      </c>
      <c r="B1387">
        <v>45</v>
      </c>
      <c r="C1387">
        <v>21.73</v>
      </c>
      <c r="D1387">
        <v>665</v>
      </c>
      <c r="E1387">
        <v>1</v>
      </c>
      <c r="F1387">
        <f t="shared" si="42"/>
        <v>0.66100000000000003</v>
      </c>
      <c r="G1387">
        <f t="shared" si="43"/>
        <v>-0.41400143913045073</v>
      </c>
    </row>
    <row r="1388" spans="1:7" x14ac:dyDescent="0.25">
      <c r="A1388">
        <v>1</v>
      </c>
      <c r="B1388">
        <v>95</v>
      </c>
      <c r="C1388">
        <v>14.46</v>
      </c>
      <c r="D1388">
        <v>700</v>
      </c>
      <c r="E1388">
        <v>1</v>
      </c>
      <c r="F1388">
        <f t="shared" si="42"/>
        <v>0.82099999999999995</v>
      </c>
      <c r="G1388">
        <f t="shared" si="43"/>
        <v>-0.1972321695297089</v>
      </c>
    </row>
    <row r="1389" spans="1:7" x14ac:dyDescent="0.25">
      <c r="A1389">
        <v>1</v>
      </c>
      <c r="B1389">
        <v>124.8</v>
      </c>
      <c r="C1389">
        <v>14.63</v>
      </c>
      <c r="D1389">
        <v>800</v>
      </c>
      <c r="E1389">
        <v>1</v>
      </c>
      <c r="F1389">
        <f t="shared" si="42"/>
        <v>0.92</v>
      </c>
      <c r="G1389">
        <f t="shared" si="43"/>
        <v>-8.3381608939051013E-2</v>
      </c>
    </row>
    <row r="1390" spans="1:7" x14ac:dyDescent="0.25">
      <c r="A1390">
        <v>0</v>
      </c>
      <c r="B1390">
        <v>150</v>
      </c>
      <c r="C1390">
        <v>11.08</v>
      </c>
      <c r="D1390">
        <v>660</v>
      </c>
      <c r="E1390">
        <v>1</v>
      </c>
      <c r="F1390">
        <f t="shared" si="42"/>
        <v>0.82099999999999995</v>
      </c>
      <c r="G1390">
        <f t="shared" si="43"/>
        <v>-0.1972321695297089</v>
      </c>
    </row>
    <row r="1391" spans="1:7" x14ac:dyDescent="0.25">
      <c r="A1391">
        <v>0</v>
      </c>
      <c r="B1391">
        <v>53.5</v>
      </c>
      <c r="C1391">
        <v>21.13</v>
      </c>
      <c r="D1391">
        <v>660</v>
      </c>
      <c r="E1391">
        <v>1</v>
      </c>
      <c r="F1391">
        <f t="shared" si="42"/>
        <v>0.66100000000000003</v>
      </c>
      <c r="G1391">
        <f t="shared" si="43"/>
        <v>-0.41400143913045073</v>
      </c>
    </row>
    <row r="1392" spans="1:7" x14ac:dyDescent="0.25">
      <c r="A1392">
        <v>1</v>
      </c>
      <c r="B1392">
        <v>62.5</v>
      </c>
      <c r="C1392">
        <v>28.78</v>
      </c>
      <c r="D1392">
        <v>690</v>
      </c>
      <c r="E1392">
        <v>1</v>
      </c>
      <c r="F1392">
        <f t="shared" si="42"/>
        <v>0.79</v>
      </c>
      <c r="G1392">
        <f t="shared" si="43"/>
        <v>-0.23572233352106983</v>
      </c>
    </row>
    <row r="1393" spans="1:7" x14ac:dyDescent="0.25">
      <c r="A1393">
        <v>1</v>
      </c>
      <c r="B1393">
        <v>37.5</v>
      </c>
      <c r="C1393">
        <v>28.01</v>
      </c>
      <c r="D1393">
        <v>780</v>
      </c>
      <c r="E1393">
        <v>1</v>
      </c>
      <c r="F1393">
        <f t="shared" si="42"/>
        <v>0.85499999999999998</v>
      </c>
      <c r="G1393">
        <f t="shared" si="43"/>
        <v>-0.15665381004537685</v>
      </c>
    </row>
    <row r="1394" spans="1:7" x14ac:dyDescent="0.25">
      <c r="A1394">
        <v>0</v>
      </c>
      <c r="B1394">
        <v>21.12</v>
      </c>
      <c r="C1394">
        <v>7.5</v>
      </c>
      <c r="D1394">
        <v>685</v>
      </c>
      <c r="E1394">
        <v>1</v>
      </c>
      <c r="F1394">
        <f t="shared" si="42"/>
        <v>0.80600000000000005</v>
      </c>
      <c r="G1394">
        <f t="shared" si="43"/>
        <v>-0.21567153647550871</v>
      </c>
    </row>
    <row r="1395" spans="1:7" x14ac:dyDescent="0.25">
      <c r="A1395">
        <v>1</v>
      </c>
      <c r="B1395">
        <v>55</v>
      </c>
      <c r="C1395">
        <v>23.54</v>
      </c>
      <c r="D1395">
        <v>695</v>
      </c>
      <c r="E1395">
        <v>1</v>
      </c>
      <c r="F1395">
        <f t="shared" si="42"/>
        <v>0.79</v>
      </c>
      <c r="G1395">
        <f t="shared" si="43"/>
        <v>-0.23572233352106983</v>
      </c>
    </row>
    <row r="1396" spans="1:7" x14ac:dyDescent="0.25">
      <c r="A1396">
        <v>1</v>
      </c>
      <c r="B1396">
        <v>100</v>
      </c>
      <c r="C1396">
        <v>14.57</v>
      </c>
      <c r="D1396">
        <v>780</v>
      </c>
      <c r="E1396">
        <v>1</v>
      </c>
      <c r="F1396">
        <f t="shared" si="42"/>
        <v>0.92</v>
      </c>
      <c r="G1396">
        <f t="shared" si="43"/>
        <v>-8.3381608939051013E-2</v>
      </c>
    </row>
    <row r="1397" spans="1:7" x14ac:dyDescent="0.25">
      <c r="A1397">
        <v>0</v>
      </c>
      <c r="B1397">
        <v>70</v>
      </c>
      <c r="C1397">
        <v>16.54</v>
      </c>
      <c r="D1397">
        <v>685</v>
      </c>
      <c r="E1397">
        <v>1</v>
      </c>
      <c r="F1397">
        <f t="shared" si="42"/>
        <v>0.82099999999999995</v>
      </c>
      <c r="G1397">
        <f t="shared" si="43"/>
        <v>-0.1972321695297089</v>
      </c>
    </row>
    <row r="1398" spans="1:7" x14ac:dyDescent="0.25">
      <c r="A1398">
        <v>1</v>
      </c>
      <c r="B1398">
        <v>150</v>
      </c>
      <c r="C1398">
        <v>10.9</v>
      </c>
      <c r="D1398">
        <v>675</v>
      </c>
      <c r="E1398">
        <v>0</v>
      </c>
      <c r="F1398">
        <f t="shared" si="42"/>
        <v>0.82099999999999995</v>
      </c>
      <c r="G1398">
        <f t="shared" si="43"/>
        <v>-1.7203694731413819</v>
      </c>
    </row>
    <row r="1399" spans="1:7" x14ac:dyDescent="0.25">
      <c r="A1399">
        <v>1</v>
      </c>
      <c r="B1399">
        <v>103</v>
      </c>
      <c r="C1399">
        <v>12.15</v>
      </c>
      <c r="D1399">
        <v>740</v>
      </c>
      <c r="E1399">
        <v>0</v>
      </c>
      <c r="F1399">
        <f t="shared" si="42"/>
        <v>0.92</v>
      </c>
      <c r="G1399">
        <f t="shared" si="43"/>
        <v>-2.5257286443082561</v>
      </c>
    </row>
    <row r="1400" spans="1:7" x14ac:dyDescent="0.25">
      <c r="A1400">
        <v>1</v>
      </c>
      <c r="B1400">
        <v>94</v>
      </c>
      <c r="C1400">
        <v>9.4600000000000009</v>
      </c>
      <c r="D1400">
        <v>670</v>
      </c>
      <c r="E1400">
        <v>1</v>
      </c>
      <c r="F1400">
        <f t="shared" si="42"/>
        <v>0.878</v>
      </c>
      <c r="G1400">
        <f t="shared" si="43"/>
        <v>-0.13010868534702039</v>
      </c>
    </row>
    <row r="1401" spans="1:7" x14ac:dyDescent="0.25">
      <c r="A1401">
        <v>0</v>
      </c>
      <c r="B1401">
        <v>79</v>
      </c>
      <c r="C1401">
        <v>15.42</v>
      </c>
      <c r="D1401">
        <v>675</v>
      </c>
      <c r="E1401">
        <v>1</v>
      </c>
      <c r="F1401">
        <f t="shared" si="42"/>
        <v>0.82099999999999995</v>
      </c>
      <c r="G1401">
        <f t="shared" si="43"/>
        <v>-0.1972321695297089</v>
      </c>
    </row>
    <row r="1402" spans="1:7" x14ac:dyDescent="0.25">
      <c r="A1402">
        <v>1</v>
      </c>
      <c r="B1402">
        <v>39</v>
      </c>
      <c r="C1402">
        <v>17.54</v>
      </c>
      <c r="D1402">
        <v>690</v>
      </c>
      <c r="E1402">
        <v>1</v>
      </c>
      <c r="F1402">
        <f t="shared" si="42"/>
        <v>0.80600000000000005</v>
      </c>
      <c r="G1402">
        <f t="shared" si="43"/>
        <v>-0.21567153647550871</v>
      </c>
    </row>
    <row r="1403" spans="1:7" x14ac:dyDescent="0.25">
      <c r="A1403">
        <v>1</v>
      </c>
      <c r="B1403">
        <v>84.981999999999999</v>
      </c>
      <c r="C1403">
        <v>16.510000000000002</v>
      </c>
      <c r="D1403">
        <v>670</v>
      </c>
      <c r="E1403">
        <v>1</v>
      </c>
      <c r="F1403">
        <f t="shared" si="42"/>
        <v>0.82099999999999995</v>
      </c>
      <c r="G1403">
        <f t="shared" si="43"/>
        <v>-0.1972321695297089</v>
      </c>
    </row>
    <row r="1404" spans="1:7" x14ac:dyDescent="0.25">
      <c r="A1404">
        <v>1</v>
      </c>
      <c r="B1404">
        <v>65</v>
      </c>
      <c r="C1404">
        <v>21.57</v>
      </c>
      <c r="D1404">
        <v>685</v>
      </c>
      <c r="E1404">
        <v>1</v>
      </c>
      <c r="F1404">
        <f t="shared" si="42"/>
        <v>0.71699999999999997</v>
      </c>
      <c r="G1404">
        <f t="shared" si="43"/>
        <v>-0.33267943838251673</v>
      </c>
    </row>
    <row r="1405" spans="1:7" x14ac:dyDescent="0.25">
      <c r="A1405">
        <v>1</v>
      </c>
      <c r="B1405">
        <v>80.436000000000007</v>
      </c>
      <c r="C1405">
        <v>8.19</v>
      </c>
      <c r="D1405">
        <v>720</v>
      </c>
      <c r="E1405">
        <v>1</v>
      </c>
      <c r="F1405">
        <f t="shared" si="42"/>
        <v>0.878</v>
      </c>
      <c r="G1405">
        <f t="shared" si="43"/>
        <v>-0.13010868534702039</v>
      </c>
    </row>
    <row r="1406" spans="1:7" x14ac:dyDescent="0.25">
      <c r="A1406">
        <v>1</v>
      </c>
      <c r="B1406">
        <v>75</v>
      </c>
      <c r="C1406">
        <v>12.96</v>
      </c>
      <c r="D1406">
        <v>685</v>
      </c>
      <c r="E1406">
        <v>1</v>
      </c>
      <c r="F1406">
        <f t="shared" si="42"/>
        <v>0.82099999999999995</v>
      </c>
      <c r="G1406">
        <f t="shared" si="43"/>
        <v>-0.1972321695297089</v>
      </c>
    </row>
    <row r="1407" spans="1:7" x14ac:dyDescent="0.25">
      <c r="A1407">
        <v>0</v>
      </c>
      <c r="B1407">
        <v>29.361000000000001</v>
      </c>
      <c r="C1407">
        <v>17.62</v>
      </c>
      <c r="D1407">
        <v>695</v>
      </c>
      <c r="E1407">
        <v>0</v>
      </c>
      <c r="F1407">
        <f t="shared" si="42"/>
        <v>0.80600000000000005</v>
      </c>
      <c r="G1407">
        <f t="shared" si="43"/>
        <v>-1.6398971199188093</v>
      </c>
    </row>
    <row r="1408" spans="1:7" x14ac:dyDescent="0.25">
      <c r="A1408">
        <v>1</v>
      </c>
      <c r="B1408">
        <v>95</v>
      </c>
      <c r="C1408">
        <v>22.06</v>
      </c>
      <c r="D1408">
        <v>715</v>
      </c>
      <c r="E1408">
        <v>1</v>
      </c>
      <c r="F1408">
        <f t="shared" si="42"/>
        <v>0.79</v>
      </c>
      <c r="G1408">
        <f t="shared" si="43"/>
        <v>-0.23572233352106983</v>
      </c>
    </row>
    <row r="1409" spans="1:7" x14ac:dyDescent="0.25">
      <c r="A1409">
        <v>1</v>
      </c>
      <c r="B1409">
        <v>52.8</v>
      </c>
      <c r="C1409">
        <v>5.25</v>
      </c>
      <c r="D1409">
        <v>670</v>
      </c>
      <c r="E1409">
        <v>1</v>
      </c>
      <c r="F1409">
        <f t="shared" si="42"/>
        <v>0.80600000000000005</v>
      </c>
      <c r="G1409">
        <f t="shared" si="43"/>
        <v>-0.21567153647550871</v>
      </c>
    </row>
    <row r="1410" spans="1:7" x14ac:dyDescent="0.25">
      <c r="A1410">
        <v>1</v>
      </c>
      <c r="B1410">
        <v>60</v>
      </c>
      <c r="C1410">
        <v>29.02</v>
      </c>
      <c r="D1410">
        <v>660</v>
      </c>
      <c r="E1410">
        <v>1</v>
      </c>
      <c r="F1410">
        <f t="shared" si="42"/>
        <v>0.71699999999999997</v>
      </c>
      <c r="G1410">
        <f t="shared" si="43"/>
        <v>-0.33267943838251673</v>
      </c>
    </row>
    <row r="1411" spans="1:7" x14ac:dyDescent="0.25">
      <c r="A1411">
        <v>1</v>
      </c>
      <c r="B1411">
        <v>165</v>
      </c>
      <c r="C1411">
        <v>8.52</v>
      </c>
      <c r="D1411">
        <v>750</v>
      </c>
      <c r="E1411">
        <v>1</v>
      </c>
      <c r="F1411">
        <f t="shared" si="42"/>
        <v>0.92</v>
      </c>
      <c r="G1411">
        <f t="shared" si="43"/>
        <v>-8.3381608939051013E-2</v>
      </c>
    </row>
    <row r="1412" spans="1:7" x14ac:dyDescent="0.25">
      <c r="A1412">
        <v>0</v>
      </c>
      <c r="B1412">
        <v>35</v>
      </c>
      <c r="C1412">
        <v>17.97</v>
      </c>
      <c r="D1412">
        <v>680</v>
      </c>
      <c r="E1412">
        <v>1</v>
      </c>
      <c r="F1412">
        <f t="shared" si="42"/>
        <v>0.80600000000000005</v>
      </c>
      <c r="G1412">
        <f t="shared" si="43"/>
        <v>-0.21567153647550871</v>
      </c>
    </row>
    <row r="1413" spans="1:7" x14ac:dyDescent="0.25">
      <c r="A1413">
        <v>0</v>
      </c>
      <c r="B1413">
        <v>30</v>
      </c>
      <c r="C1413">
        <v>20.63</v>
      </c>
      <c r="D1413">
        <v>690</v>
      </c>
      <c r="E1413">
        <v>1</v>
      </c>
      <c r="F1413">
        <f t="shared" ref="F1413:F1476" si="44">IF(C1413&lt;=19.85,IF(D1413&lt;=722.5,IF(B1413&lt;=60.41,IF(D1413&lt;=667.5,0.729,0.806),IF(C1413&lt;=9.905,0.878,0.821)),0.92),IF(D1413&lt;=687.5,IF(C1413&lt;=31.375,IF(A1413&lt;=0.5,0.661,0.717),0.546),IF(D1413&lt;=727.5,IF(C1413&lt;=29.88,0.79,0.693),0.855)))</f>
        <v>0.79</v>
      </c>
      <c r="G1413">
        <f t="shared" si="43"/>
        <v>-0.23572233352106983</v>
      </c>
    </row>
    <row r="1414" spans="1:7" x14ac:dyDescent="0.25">
      <c r="A1414">
        <v>1</v>
      </c>
      <c r="B1414">
        <v>65</v>
      </c>
      <c r="C1414">
        <v>31.26</v>
      </c>
      <c r="D1414">
        <v>660</v>
      </c>
      <c r="E1414">
        <v>0</v>
      </c>
      <c r="F1414">
        <f t="shared" si="44"/>
        <v>0.71699999999999997</v>
      </c>
      <c r="G1414">
        <f t="shared" ref="G1414:G1477" si="45">IF(E1414=1,LN(F1414),LN(1-F1414))</f>
        <v>-1.2623083813388993</v>
      </c>
    </row>
    <row r="1415" spans="1:7" x14ac:dyDescent="0.25">
      <c r="A1415">
        <v>1</v>
      </c>
      <c r="B1415">
        <v>55</v>
      </c>
      <c r="C1415">
        <v>12.61</v>
      </c>
      <c r="D1415">
        <v>665</v>
      </c>
      <c r="E1415">
        <v>1</v>
      </c>
      <c r="F1415">
        <f t="shared" si="44"/>
        <v>0.72899999999999998</v>
      </c>
      <c r="G1415">
        <f t="shared" si="45"/>
        <v>-0.31608154697347896</v>
      </c>
    </row>
    <row r="1416" spans="1:7" x14ac:dyDescent="0.25">
      <c r="A1416">
        <v>0</v>
      </c>
      <c r="B1416">
        <v>42</v>
      </c>
      <c r="C1416">
        <v>17.739999999999998</v>
      </c>
      <c r="D1416">
        <v>690</v>
      </c>
      <c r="E1416">
        <v>1</v>
      </c>
      <c r="F1416">
        <f t="shared" si="44"/>
        <v>0.80600000000000005</v>
      </c>
      <c r="G1416">
        <f t="shared" si="45"/>
        <v>-0.21567153647550871</v>
      </c>
    </row>
    <row r="1417" spans="1:7" x14ac:dyDescent="0.25">
      <c r="A1417">
        <v>1</v>
      </c>
      <c r="B1417">
        <v>97.617999999999995</v>
      </c>
      <c r="C1417">
        <v>11.09</v>
      </c>
      <c r="D1417">
        <v>760</v>
      </c>
      <c r="E1417">
        <v>1</v>
      </c>
      <c r="F1417">
        <f t="shared" si="44"/>
        <v>0.92</v>
      </c>
      <c r="G1417">
        <f t="shared" si="45"/>
        <v>-8.3381608939051013E-2</v>
      </c>
    </row>
    <row r="1418" spans="1:7" x14ac:dyDescent="0.25">
      <c r="A1418">
        <v>0</v>
      </c>
      <c r="B1418">
        <v>200</v>
      </c>
      <c r="C1418">
        <v>0.85</v>
      </c>
      <c r="D1418">
        <v>745</v>
      </c>
      <c r="E1418">
        <v>1</v>
      </c>
      <c r="F1418">
        <f t="shared" si="44"/>
        <v>0.92</v>
      </c>
      <c r="G1418">
        <f t="shared" si="45"/>
        <v>-8.3381608939051013E-2</v>
      </c>
    </row>
    <row r="1419" spans="1:7" x14ac:dyDescent="0.25">
      <c r="A1419">
        <v>1</v>
      </c>
      <c r="B1419">
        <v>90</v>
      </c>
      <c r="C1419">
        <v>22.78</v>
      </c>
      <c r="D1419">
        <v>790</v>
      </c>
      <c r="E1419">
        <v>1</v>
      </c>
      <c r="F1419">
        <f t="shared" si="44"/>
        <v>0.85499999999999998</v>
      </c>
      <c r="G1419">
        <f t="shared" si="45"/>
        <v>-0.15665381004537685</v>
      </c>
    </row>
    <row r="1420" spans="1:7" x14ac:dyDescent="0.25">
      <c r="A1420">
        <v>1</v>
      </c>
      <c r="B1420">
        <v>162</v>
      </c>
      <c r="C1420">
        <v>10.27</v>
      </c>
      <c r="D1420">
        <v>740</v>
      </c>
      <c r="E1420">
        <v>1</v>
      </c>
      <c r="F1420">
        <f t="shared" si="44"/>
        <v>0.92</v>
      </c>
      <c r="G1420">
        <f t="shared" si="45"/>
        <v>-8.3381608939051013E-2</v>
      </c>
    </row>
    <row r="1421" spans="1:7" x14ac:dyDescent="0.25">
      <c r="A1421">
        <v>0</v>
      </c>
      <c r="B1421">
        <v>50</v>
      </c>
      <c r="C1421">
        <v>19.25</v>
      </c>
      <c r="D1421">
        <v>750</v>
      </c>
      <c r="E1421">
        <v>1</v>
      </c>
      <c r="F1421">
        <f t="shared" si="44"/>
        <v>0.92</v>
      </c>
      <c r="G1421">
        <f t="shared" si="45"/>
        <v>-8.3381608939051013E-2</v>
      </c>
    </row>
    <row r="1422" spans="1:7" x14ac:dyDescent="0.25">
      <c r="A1422">
        <v>1</v>
      </c>
      <c r="B1422">
        <v>100</v>
      </c>
      <c r="C1422">
        <v>14.41</v>
      </c>
      <c r="D1422">
        <v>725</v>
      </c>
      <c r="E1422">
        <v>1</v>
      </c>
      <c r="F1422">
        <f t="shared" si="44"/>
        <v>0.92</v>
      </c>
      <c r="G1422">
        <f t="shared" si="45"/>
        <v>-8.3381608939051013E-2</v>
      </c>
    </row>
    <row r="1423" spans="1:7" x14ac:dyDescent="0.25">
      <c r="A1423">
        <v>0</v>
      </c>
      <c r="B1423">
        <v>58</v>
      </c>
      <c r="C1423">
        <v>21.52</v>
      </c>
      <c r="D1423">
        <v>725</v>
      </c>
      <c r="E1423">
        <v>1</v>
      </c>
      <c r="F1423">
        <f t="shared" si="44"/>
        <v>0.79</v>
      </c>
      <c r="G1423">
        <f t="shared" si="45"/>
        <v>-0.23572233352106983</v>
      </c>
    </row>
    <row r="1424" spans="1:7" x14ac:dyDescent="0.25">
      <c r="A1424">
        <v>1</v>
      </c>
      <c r="B1424">
        <v>50</v>
      </c>
      <c r="C1424">
        <v>19.88</v>
      </c>
      <c r="D1424">
        <v>710</v>
      </c>
      <c r="E1424">
        <v>1</v>
      </c>
      <c r="F1424">
        <f t="shared" si="44"/>
        <v>0.79</v>
      </c>
      <c r="G1424">
        <f t="shared" si="45"/>
        <v>-0.23572233352106983</v>
      </c>
    </row>
    <row r="1425" spans="1:7" x14ac:dyDescent="0.25">
      <c r="A1425">
        <v>1</v>
      </c>
      <c r="B1425">
        <v>90</v>
      </c>
      <c r="C1425">
        <v>14.43</v>
      </c>
      <c r="D1425">
        <v>675</v>
      </c>
      <c r="E1425">
        <v>1</v>
      </c>
      <c r="F1425">
        <f t="shared" si="44"/>
        <v>0.82099999999999995</v>
      </c>
      <c r="G1425">
        <f t="shared" si="45"/>
        <v>-0.1972321695297089</v>
      </c>
    </row>
    <row r="1426" spans="1:7" x14ac:dyDescent="0.25">
      <c r="A1426">
        <v>1</v>
      </c>
      <c r="B1426">
        <v>101</v>
      </c>
      <c r="C1426">
        <v>19.649999999999999</v>
      </c>
      <c r="D1426">
        <v>670</v>
      </c>
      <c r="E1426">
        <v>0</v>
      </c>
      <c r="F1426">
        <f t="shared" si="44"/>
        <v>0.82099999999999995</v>
      </c>
      <c r="G1426">
        <f t="shared" si="45"/>
        <v>-1.7203694731413819</v>
      </c>
    </row>
    <row r="1427" spans="1:7" x14ac:dyDescent="0.25">
      <c r="A1427">
        <v>1</v>
      </c>
      <c r="B1427">
        <v>130</v>
      </c>
      <c r="C1427">
        <v>13.27</v>
      </c>
      <c r="D1427">
        <v>710</v>
      </c>
      <c r="E1427">
        <v>1</v>
      </c>
      <c r="F1427">
        <f t="shared" si="44"/>
        <v>0.82099999999999995</v>
      </c>
      <c r="G1427">
        <f t="shared" si="45"/>
        <v>-0.1972321695297089</v>
      </c>
    </row>
    <row r="1428" spans="1:7" x14ac:dyDescent="0.25">
      <c r="A1428">
        <v>1</v>
      </c>
      <c r="B1428">
        <v>145</v>
      </c>
      <c r="C1428">
        <v>18.39</v>
      </c>
      <c r="D1428">
        <v>680</v>
      </c>
      <c r="E1428">
        <v>1</v>
      </c>
      <c r="F1428">
        <f t="shared" si="44"/>
        <v>0.82099999999999995</v>
      </c>
      <c r="G1428">
        <f t="shared" si="45"/>
        <v>-0.1972321695297089</v>
      </c>
    </row>
    <row r="1429" spans="1:7" x14ac:dyDescent="0.25">
      <c r="A1429">
        <v>1</v>
      </c>
      <c r="B1429">
        <v>40</v>
      </c>
      <c r="C1429">
        <v>28.35</v>
      </c>
      <c r="D1429">
        <v>670</v>
      </c>
      <c r="E1429">
        <v>1</v>
      </c>
      <c r="F1429">
        <f t="shared" si="44"/>
        <v>0.71699999999999997</v>
      </c>
      <c r="G1429">
        <f t="shared" si="45"/>
        <v>-0.33267943838251673</v>
      </c>
    </row>
    <row r="1430" spans="1:7" x14ac:dyDescent="0.25">
      <c r="A1430">
        <v>0</v>
      </c>
      <c r="B1430">
        <v>350</v>
      </c>
      <c r="C1430">
        <v>6.74</v>
      </c>
      <c r="D1430">
        <v>680</v>
      </c>
      <c r="E1430">
        <v>1</v>
      </c>
      <c r="F1430">
        <f t="shared" si="44"/>
        <v>0.878</v>
      </c>
      <c r="G1430">
        <f t="shared" si="45"/>
        <v>-0.13010868534702039</v>
      </c>
    </row>
    <row r="1431" spans="1:7" x14ac:dyDescent="0.25">
      <c r="A1431">
        <v>1</v>
      </c>
      <c r="B1431">
        <v>135</v>
      </c>
      <c r="C1431">
        <v>27.61</v>
      </c>
      <c r="D1431">
        <v>660</v>
      </c>
      <c r="E1431">
        <v>0</v>
      </c>
      <c r="F1431">
        <f t="shared" si="44"/>
        <v>0.71699999999999997</v>
      </c>
      <c r="G1431">
        <f t="shared" si="45"/>
        <v>-1.2623083813388993</v>
      </c>
    </row>
    <row r="1432" spans="1:7" x14ac:dyDescent="0.25">
      <c r="A1432">
        <v>1</v>
      </c>
      <c r="B1432">
        <v>29.393999999999998</v>
      </c>
      <c r="C1432">
        <v>26.99</v>
      </c>
      <c r="D1432">
        <v>770</v>
      </c>
      <c r="E1432">
        <v>1</v>
      </c>
      <c r="F1432">
        <f t="shared" si="44"/>
        <v>0.85499999999999998</v>
      </c>
      <c r="G1432">
        <f t="shared" si="45"/>
        <v>-0.15665381004537685</v>
      </c>
    </row>
    <row r="1433" spans="1:7" x14ac:dyDescent="0.25">
      <c r="A1433">
        <v>1</v>
      </c>
      <c r="B1433">
        <v>50</v>
      </c>
      <c r="C1433">
        <v>17.309999999999999</v>
      </c>
      <c r="D1433">
        <v>725</v>
      </c>
      <c r="E1433">
        <v>1</v>
      </c>
      <c r="F1433">
        <f t="shared" si="44"/>
        <v>0.92</v>
      </c>
      <c r="G1433">
        <f t="shared" si="45"/>
        <v>-8.3381608939051013E-2</v>
      </c>
    </row>
    <row r="1434" spans="1:7" x14ac:dyDescent="0.25">
      <c r="A1434">
        <v>1</v>
      </c>
      <c r="B1434">
        <v>90</v>
      </c>
      <c r="C1434">
        <v>23.08</v>
      </c>
      <c r="D1434">
        <v>720</v>
      </c>
      <c r="E1434">
        <v>0</v>
      </c>
      <c r="F1434">
        <f t="shared" si="44"/>
        <v>0.79</v>
      </c>
      <c r="G1434">
        <f t="shared" si="45"/>
        <v>-1.5606477482646686</v>
      </c>
    </row>
    <row r="1435" spans="1:7" x14ac:dyDescent="0.25">
      <c r="A1435">
        <v>0</v>
      </c>
      <c r="B1435">
        <v>46.128</v>
      </c>
      <c r="C1435">
        <v>27.97</v>
      </c>
      <c r="D1435">
        <v>685</v>
      </c>
      <c r="E1435">
        <v>1</v>
      </c>
      <c r="F1435">
        <f t="shared" si="44"/>
        <v>0.66100000000000003</v>
      </c>
      <c r="G1435">
        <f t="shared" si="45"/>
        <v>-0.41400143913045073</v>
      </c>
    </row>
    <row r="1436" spans="1:7" x14ac:dyDescent="0.25">
      <c r="A1436">
        <v>1</v>
      </c>
      <c r="B1436">
        <v>70</v>
      </c>
      <c r="C1436">
        <v>21.96</v>
      </c>
      <c r="D1436">
        <v>675</v>
      </c>
      <c r="E1436">
        <v>0</v>
      </c>
      <c r="F1436">
        <f t="shared" si="44"/>
        <v>0.71699999999999997</v>
      </c>
      <c r="G1436">
        <f t="shared" si="45"/>
        <v>-1.2623083813388993</v>
      </c>
    </row>
    <row r="1437" spans="1:7" x14ac:dyDescent="0.25">
      <c r="A1437">
        <v>1</v>
      </c>
      <c r="B1437">
        <v>75</v>
      </c>
      <c r="C1437">
        <v>9.98</v>
      </c>
      <c r="D1437">
        <v>685</v>
      </c>
      <c r="E1437">
        <v>0</v>
      </c>
      <c r="F1437">
        <f t="shared" si="44"/>
        <v>0.82099999999999995</v>
      </c>
      <c r="G1437">
        <f t="shared" si="45"/>
        <v>-1.7203694731413819</v>
      </c>
    </row>
    <row r="1438" spans="1:7" x14ac:dyDescent="0.25">
      <c r="A1438">
        <v>0</v>
      </c>
      <c r="B1438">
        <v>92.5</v>
      </c>
      <c r="C1438">
        <v>25.06</v>
      </c>
      <c r="D1438">
        <v>675</v>
      </c>
      <c r="E1438">
        <v>0</v>
      </c>
      <c r="F1438">
        <f t="shared" si="44"/>
        <v>0.66100000000000003</v>
      </c>
      <c r="G1438">
        <f t="shared" si="45"/>
        <v>-1.0817551716016869</v>
      </c>
    </row>
    <row r="1439" spans="1:7" x14ac:dyDescent="0.25">
      <c r="A1439">
        <v>1</v>
      </c>
      <c r="B1439">
        <v>56</v>
      </c>
      <c r="C1439">
        <v>19.07</v>
      </c>
      <c r="D1439">
        <v>685</v>
      </c>
      <c r="E1439">
        <v>1</v>
      </c>
      <c r="F1439">
        <f t="shared" si="44"/>
        <v>0.80600000000000005</v>
      </c>
      <c r="G1439">
        <f t="shared" si="45"/>
        <v>-0.21567153647550871</v>
      </c>
    </row>
    <row r="1440" spans="1:7" x14ac:dyDescent="0.25">
      <c r="A1440">
        <v>0</v>
      </c>
      <c r="B1440">
        <v>47</v>
      </c>
      <c r="C1440">
        <v>13.18</v>
      </c>
      <c r="D1440">
        <v>675</v>
      </c>
      <c r="E1440">
        <v>1</v>
      </c>
      <c r="F1440">
        <f t="shared" si="44"/>
        <v>0.80600000000000005</v>
      </c>
      <c r="G1440">
        <f t="shared" si="45"/>
        <v>-0.21567153647550871</v>
      </c>
    </row>
    <row r="1441" spans="1:7" x14ac:dyDescent="0.25">
      <c r="A1441">
        <v>1</v>
      </c>
      <c r="B1441">
        <v>30</v>
      </c>
      <c r="C1441">
        <v>26.72</v>
      </c>
      <c r="D1441">
        <v>670</v>
      </c>
      <c r="E1441">
        <v>0</v>
      </c>
      <c r="F1441">
        <f t="shared" si="44"/>
        <v>0.71699999999999997</v>
      </c>
      <c r="G1441">
        <f t="shared" si="45"/>
        <v>-1.2623083813388993</v>
      </c>
    </row>
    <row r="1442" spans="1:7" x14ac:dyDescent="0.25">
      <c r="A1442">
        <v>1</v>
      </c>
      <c r="B1442">
        <v>100</v>
      </c>
      <c r="C1442">
        <v>18.760000000000002</v>
      </c>
      <c r="D1442">
        <v>660</v>
      </c>
      <c r="E1442">
        <v>1</v>
      </c>
      <c r="F1442">
        <f t="shared" si="44"/>
        <v>0.82099999999999995</v>
      </c>
      <c r="G1442">
        <f t="shared" si="45"/>
        <v>-0.1972321695297089</v>
      </c>
    </row>
    <row r="1443" spans="1:7" x14ac:dyDescent="0.25">
      <c r="A1443">
        <v>0</v>
      </c>
      <c r="B1443">
        <v>92</v>
      </c>
      <c r="C1443">
        <v>13.15</v>
      </c>
      <c r="D1443">
        <v>665</v>
      </c>
      <c r="E1443">
        <v>1</v>
      </c>
      <c r="F1443">
        <f t="shared" si="44"/>
        <v>0.82099999999999995</v>
      </c>
      <c r="G1443">
        <f t="shared" si="45"/>
        <v>-0.1972321695297089</v>
      </c>
    </row>
    <row r="1444" spans="1:7" x14ac:dyDescent="0.25">
      <c r="A1444">
        <v>0</v>
      </c>
      <c r="B1444">
        <v>13.74</v>
      </c>
      <c r="C1444">
        <v>15.63</v>
      </c>
      <c r="D1444">
        <v>675</v>
      </c>
      <c r="E1444">
        <v>1</v>
      </c>
      <c r="F1444">
        <f t="shared" si="44"/>
        <v>0.80600000000000005</v>
      </c>
      <c r="G1444">
        <f t="shared" si="45"/>
        <v>-0.21567153647550871</v>
      </c>
    </row>
    <row r="1445" spans="1:7" x14ac:dyDescent="0.25">
      <c r="A1445">
        <v>1</v>
      </c>
      <c r="B1445">
        <v>67</v>
      </c>
      <c r="C1445">
        <v>24.49</v>
      </c>
      <c r="D1445">
        <v>695</v>
      </c>
      <c r="E1445">
        <v>1</v>
      </c>
      <c r="F1445">
        <f t="shared" si="44"/>
        <v>0.79</v>
      </c>
      <c r="G1445">
        <f t="shared" si="45"/>
        <v>-0.23572233352106983</v>
      </c>
    </row>
    <row r="1446" spans="1:7" x14ac:dyDescent="0.25">
      <c r="A1446">
        <v>0</v>
      </c>
      <c r="B1446">
        <v>48</v>
      </c>
      <c r="C1446">
        <v>28.48</v>
      </c>
      <c r="D1446">
        <v>670</v>
      </c>
      <c r="E1446">
        <v>0</v>
      </c>
      <c r="F1446">
        <f t="shared" si="44"/>
        <v>0.66100000000000003</v>
      </c>
      <c r="G1446">
        <f t="shared" si="45"/>
        <v>-1.0817551716016869</v>
      </c>
    </row>
    <row r="1447" spans="1:7" x14ac:dyDescent="0.25">
      <c r="A1447">
        <v>1</v>
      </c>
      <c r="B1447">
        <v>55</v>
      </c>
      <c r="C1447">
        <v>12.33</v>
      </c>
      <c r="D1447">
        <v>745</v>
      </c>
      <c r="E1447">
        <v>1</v>
      </c>
      <c r="F1447">
        <f t="shared" si="44"/>
        <v>0.92</v>
      </c>
      <c r="G1447">
        <f t="shared" si="45"/>
        <v>-8.3381608939051013E-2</v>
      </c>
    </row>
    <row r="1448" spans="1:7" x14ac:dyDescent="0.25">
      <c r="A1448">
        <v>1</v>
      </c>
      <c r="B1448">
        <v>69</v>
      </c>
      <c r="C1448">
        <v>4.1900000000000004</v>
      </c>
      <c r="D1448">
        <v>675</v>
      </c>
      <c r="E1448">
        <v>1</v>
      </c>
      <c r="F1448">
        <f t="shared" si="44"/>
        <v>0.878</v>
      </c>
      <c r="G1448">
        <f t="shared" si="45"/>
        <v>-0.13010868534702039</v>
      </c>
    </row>
    <row r="1449" spans="1:7" x14ac:dyDescent="0.25">
      <c r="A1449">
        <v>0</v>
      </c>
      <c r="B1449">
        <v>400</v>
      </c>
      <c r="C1449">
        <v>6.56</v>
      </c>
      <c r="D1449">
        <v>715</v>
      </c>
      <c r="E1449">
        <v>1</v>
      </c>
      <c r="F1449">
        <f t="shared" si="44"/>
        <v>0.878</v>
      </c>
      <c r="G1449">
        <f t="shared" si="45"/>
        <v>-0.13010868534702039</v>
      </c>
    </row>
    <row r="1450" spans="1:7" x14ac:dyDescent="0.25">
      <c r="A1450">
        <v>1</v>
      </c>
      <c r="B1450">
        <v>50</v>
      </c>
      <c r="C1450">
        <v>9.07</v>
      </c>
      <c r="D1450">
        <v>660</v>
      </c>
      <c r="E1450">
        <v>1</v>
      </c>
      <c r="F1450">
        <f t="shared" si="44"/>
        <v>0.72899999999999998</v>
      </c>
      <c r="G1450">
        <f t="shared" si="45"/>
        <v>-0.31608154697347896</v>
      </c>
    </row>
    <row r="1451" spans="1:7" x14ac:dyDescent="0.25">
      <c r="A1451">
        <v>1</v>
      </c>
      <c r="B1451">
        <v>35</v>
      </c>
      <c r="C1451">
        <v>14.57</v>
      </c>
      <c r="D1451">
        <v>660</v>
      </c>
      <c r="E1451">
        <v>1</v>
      </c>
      <c r="F1451">
        <f t="shared" si="44"/>
        <v>0.72899999999999998</v>
      </c>
      <c r="G1451">
        <f t="shared" si="45"/>
        <v>-0.31608154697347896</v>
      </c>
    </row>
    <row r="1452" spans="1:7" x14ac:dyDescent="0.25">
      <c r="A1452">
        <v>0</v>
      </c>
      <c r="B1452">
        <v>185</v>
      </c>
      <c r="C1452">
        <v>19.02</v>
      </c>
      <c r="D1452">
        <v>695</v>
      </c>
      <c r="E1452">
        <v>0</v>
      </c>
      <c r="F1452">
        <f t="shared" si="44"/>
        <v>0.82099999999999995</v>
      </c>
      <c r="G1452">
        <f t="shared" si="45"/>
        <v>-1.7203694731413819</v>
      </c>
    </row>
    <row r="1453" spans="1:7" x14ac:dyDescent="0.25">
      <c r="A1453">
        <v>1</v>
      </c>
      <c r="B1453">
        <v>65</v>
      </c>
      <c r="C1453">
        <v>22.49</v>
      </c>
      <c r="D1453">
        <v>745</v>
      </c>
      <c r="E1453">
        <v>1</v>
      </c>
      <c r="F1453">
        <f t="shared" si="44"/>
        <v>0.85499999999999998</v>
      </c>
      <c r="G1453">
        <f t="shared" si="45"/>
        <v>-0.15665381004537685</v>
      </c>
    </row>
    <row r="1454" spans="1:7" x14ac:dyDescent="0.25">
      <c r="A1454">
        <v>1</v>
      </c>
      <c r="B1454">
        <v>35</v>
      </c>
      <c r="C1454">
        <v>19.79</v>
      </c>
      <c r="D1454">
        <v>690</v>
      </c>
      <c r="E1454">
        <v>1</v>
      </c>
      <c r="F1454">
        <f t="shared" si="44"/>
        <v>0.80600000000000005</v>
      </c>
      <c r="G1454">
        <f t="shared" si="45"/>
        <v>-0.21567153647550871</v>
      </c>
    </row>
    <row r="1455" spans="1:7" x14ac:dyDescent="0.25">
      <c r="A1455">
        <v>1</v>
      </c>
      <c r="B1455">
        <v>70</v>
      </c>
      <c r="C1455">
        <v>23.59</v>
      </c>
      <c r="D1455">
        <v>690</v>
      </c>
      <c r="E1455">
        <v>1</v>
      </c>
      <c r="F1455">
        <f t="shared" si="44"/>
        <v>0.79</v>
      </c>
      <c r="G1455">
        <f t="shared" si="45"/>
        <v>-0.23572233352106983</v>
      </c>
    </row>
    <row r="1456" spans="1:7" x14ac:dyDescent="0.25">
      <c r="A1456">
        <v>1</v>
      </c>
      <c r="B1456">
        <v>65</v>
      </c>
      <c r="C1456">
        <v>16.12</v>
      </c>
      <c r="D1456">
        <v>670</v>
      </c>
      <c r="E1456">
        <v>1</v>
      </c>
      <c r="F1456">
        <f t="shared" si="44"/>
        <v>0.82099999999999995</v>
      </c>
      <c r="G1456">
        <f t="shared" si="45"/>
        <v>-0.1972321695297089</v>
      </c>
    </row>
    <row r="1457" spans="1:7" x14ac:dyDescent="0.25">
      <c r="A1457">
        <v>1</v>
      </c>
      <c r="B1457">
        <v>62</v>
      </c>
      <c r="C1457">
        <v>33.04</v>
      </c>
      <c r="D1457">
        <v>725</v>
      </c>
      <c r="E1457">
        <v>0</v>
      </c>
      <c r="F1457">
        <f t="shared" si="44"/>
        <v>0.69299999999999995</v>
      </c>
      <c r="G1457">
        <f t="shared" si="45"/>
        <v>-1.1809075313949398</v>
      </c>
    </row>
    <row r="1458" spans="1:7" x14ac:dyDescent="0.25">
      <c r="A1458">
        <v>0</v>
      </c>
      <c r="B1458">
        <v>36</v>
      </c>
      <c r="C1458">
        <v>24.81</v>
      </c>
      <c r="D1458">
        <v>700</v>
      </c>
      <c r="E1458">
        <v>1</v>
      </c>
      <c r="F1458">
        <f t="shared" si="44"/>
        <v>0.79</v>
      </c>
      <c r="G1458">
        <f t="shared" si="45"/>
        <v>-0.23572233352106983</v>
      </c>
    </row>
    <row r="1459" spans="1:7" x14ac:dyDescent="0.25">
      <c r="A1459">
        <v>1</v>
      </c>
      <c r="B1459">
        <v>104</v>
      </c>
      <c r="C1459">
        <v>34.17</v>
      </c>
      <c r="D1459">
        <v>690</v>
      </c>
      <c r="E1459">
        <v>1</v>
      </c>
      <c r="F1459">
        <f t="shared" si="44"/>
        <v>0.69299999999999995</v>
      </c>
      <c r="G1459">
        <f t="shared" si="45"/>
        <v>-0.3667252797922339</v>
      </c>
    </row>
    <row r="1460" spans="1:7" x14ac:dyDescent="0.25">
      <c r="A1460">
        <v>1</v>
      </c>
      <c r="B1460">
        <v>180</v>
      </c>
      <c r="C1460">
        <v>11.05</v>
      </c>
      <c r="D1460">
        <v>665</v>
      </c>
      <c r="E1460">
        <v>1</v>
      </c>
      <c r="F1460">
        <f t="shared" si="44"/>
        <v>0.82099999999999995</v>
      </c>
      <c r="G1460">
        <f t="shared" si="45"/>
        <v>-0.1972321695297089</v>
      </c>
    </row>
    <row r="1461" spans="1:7" x14ac:dyDescent="0.25">
      <c r="A1461">
        <v>0</v>
      </c>
      <c r="B1461">
        <v>89.738</v>
      </c>
      <c r="C1461">
        <v>9.64</v>
      </c>
      <c r="D1461">
        <v>685</v>
      </c>
      <c r="E1461">
        <v>1</v>
      </c>
      <c r="F1461">
        <f t="shared" si="44"/>
        <v>0.878</v>
      </c>
      <c r="G1461">
        <f t="shared" si="45"/>
        <v>-0.13010868534702039</v>
      </c>
    </row>
    <row r="1462" spans="1:7" x14ac:dyDescent="0.25">
      <c r="A1462">
        <v>0</v>
      </c>
      <c r="B1462">
        <v>62</v>
      </c>
      <c r="C1462">
        <v>14.38</v>
      </c>
      <c r="D1462">
        <v>660</v>
      </c>
      <c r="E1462">
        <v>1</v>
      </c>
      <c r="F1462">
        <f t="shared" si="44"/>
        <v>0.82099999999999995</v>
      </c>
      <c r="G1462">
        <f t="shared" si="45"/>
        <v>-0.1972321695297089</v>
      </c>
    </row>
    <row r="1463" spans="1:7" x14ac:dyDescent="0.25">
      <c r="A1463">
        <v>1</v>
      </c>
      <c r="B1463">
        <v>156</v>
      </c>
      <c r="C1463">
        <v>14.98</v>
      </c>
      <c r="D1463">
        <v>710</v>
      </c>
      <c r="E1463">
        <v>1</v>
      </c>
      <c r="F1463">
        <f t="shared" si="44"/>
        <v>0.82099999999999995</v>
      </c>
      <c r="G1463">
        <f t="shared" si="45"/>
        <v>-0.1972321695297089</v>
      </c>
    </row>
    <row r="1464" spans="1:7" x14ac:dyDescent="0.25">
      <c r="A1464">
        <v>1</v>
      </c>
      <c r="B1464">
        <v>42</v>
      </c>
      <c r="C1464">
        <v>21.97</v>
      </c>
      <c r="D1464">
        <v>750</v>
      </c>
      <c r="E1464">
        <v>1</v>
      </c>
      <c r="F1464">
        <f t="shared" si="44"/>
        <v>0.85499999999999998</v>
      </c>
      <c r="G1464">
        <f t="shared" si="45"/>
        <v>-0.15665381004537685</v>
      </c>
    </row>
    <row r="1465" spans="1:7" x14ac:dyDescent="0.25">
      <c r="A1465">
        <v>1</v>
      </c>
      <c r="B1465">
        <v>110</v>
      </c>
      <c r="C1465">
        <v>22.14</v>
      </c>
      <c r="D1465">
        <v>710</v>
      </c>
      <c r="E1465">
        <v>1</v>
      </c>
      <c r="F1465">
        <f t="shared" si="44"/>
        <v>0.79</v>
      </c>
      <c r="G1465">
        <f t="shared" si="45"/>
        <v>-0.23572233352106983</v>
      </c>
    </row>
    <row r="1466" spans="1:7" x14ac:dyDescent="0.25">
      <c r="A1466">
        <v>1</v>
      </c>
      <c r="B1466">
        <v>42.473599999999998</v>
      </c>
      <c r="C1466">
        <v>38.51</v>
      </c>
      <c r="D1466">
        <v>660</v>
      </c>
      <c r="E1466">
        <v>1</v>
      </c>
      <c r="F1466">
        <f t="shared" si="44"/>
        <v>0.54600000000000004</v>
      </c>
      <c r="G1466">
        <f t="shared" si="45"/>
        <v>-0.60513630323723189</v>
      </c>
    </row>
    <row r="1467" spans="1:7" x14ac:dyDescent="0.25">
      <c r="A1467">
        <v>1</v>
      </c>
      <c r="B1467">
        <v>49.2</v>
      </c>
      <c r="C1467">
        <v>29.92</v>
      </c>
      <c r="D1467">
        <v>775</v>
      </c>
      <c r="E1467">
        <v>1</v>
      </c>
      <c r="F1467">
        <f t="shared" si="44"/>
        <v>0.85499999999999998</v>
      </c>
      <c r="G1467">
        <f t="shared" si="45"/>
        <v>-0.15665381004537685</v>
      </c>
    </row>
    <row r="1468" spans="1:7" x14ac:dyDescent="0.25">
      <c r="A1468">
        <v>0</v>
      </c>
      <c r="B1468">
        <v>30</v>
      </c>
      <c r="C1468">
        <v>29.6</v>
      </c>
      <c r="D1468">
        <v>670</v>
      </c>
      <c r="E1468">
        <v>0</v>
      </c>
      <c r="F1468">
        <f t="shared" si="44"/>
        <v>0.66100000000000003</v>
      </c>
      <c r="G1468">
        <f t="shared" si="45"/>
        <v>-1.0817551716016869</v>
      </c>
    </row>
    <row r="1469" spans="1:7" x14ac:dyDescent="0.25">
      <c r="A1469">
        <v>1</v>
      </c>
      <c r="B1469">
        <v>64</v>
      </c>
      <c r="C1469">
        <v>24.51</v>
      </c>
      <c r="D1469">
        <v>660</v>
      </c>
      <c r="E1469">
        <v>1</v>
      </c>
      <c r="F1469">
        <f t="shared" si="44"/>
        <v>0.71699999999999997</v>
      </c>
      <c r="G1469">
        <f t="shared" si="45"/>
        <v>-0.33267943838251673</v>
      </c>
    </row>
    <row r="1470" spans="1:7" x14ac:dyDescent="0.25">
      <c r="A1470">
        <v>0</v>
      </c>
      <c r="B1470">
        <v>41</v>
      </c>
      <c r="C1470">
        <v>12.96</v>
      </c>
      <c r="D1470">
        <v>660</v>
      </c>
      <c r="E1470">
        <v>0</v>
      </c>
      <c r="F1470">
        <f t="shared" si="44"/>
        <v>0.72899999999999998</v>
      </c>
      <c r="G1470">
        <f t="shared" si="45"/>
        <v>-1.305636458102436</v>
      </c>
    </row>
    <row r="1471" spans="1:7" x14ac:dyDescent="0.25">
      <c r="A1471">
        <v>0</v>
      </c>
      <c r="B1471">
        <v>35</v>
      </c>
      <c r="C1471">
        <v>25.21</v>
      </c>
      <c r="D1471">
        <v>660</v>
      </c>
      <c r="E1471">
        <v>1</v>
      </c>
      <c r="F1471">
        <f t="shared" si="44"/>
        <v>0.66100000000000003</v>
      </c>
      <c r="G1471">
        <f t="shared" si="45"/>
        <v>-0.41400143913045073</v>
      </c>
    </row>
    <row r="1472" spans="1:7" x14ac:dyDescent="0.25">
      <c r="A1472">
        <v>0</v>
      </c>
      <c r="B1472">
        <v>35</v>
      </c>
      <c r="C1472">
        <v>12.24</v>
      </c>
      <c r="D1472">
        <v>670</v>
      </c>
      <c r="E1472">
        <v>1</v>
      </c>
      <c r="F1472">
        <f t="shared" si="44"/>
        <v>0.80600000000000005</v>
      </c>
      <c r="G1472">
        <f t="shared" si="45"/>
        <v>-0.21567153647550871</v>
      </c>
    </row>
    <row r="1473" spans="1:7" x14ac:dyDescent="0.25">
      <c r="A1473">
        <v>1</v>
      </c>
      <c r="B1473">
        <v>80</v>
      </c>
      <c r="C1473">
        <v>8.66</v>
      </c>
      <c r="D1473">
        <v>670</v>
      </c>
      <c r="E1473">
        <v>1</v>
      </c>
      <c r="F1473">
        <f t="shared" si="44"/>
        <v>0.878</v>
      </c>
      <c r="G1473">
        <f t="shared" si="45"/>
        <v>-0.13010868534702039</v>
      </c>
    </row>
    <row r="1474" spans="1:7" x14ac:dyDescent="0.25">
      <c r="A1474">
        <v>0</v>
      </c>
      <c r="B1474">
        <v>80.400000000000006</v>
      </c>
      <c r="C1474">
        <v>16.899999999999999</v>
      </c>
      <c r="D1474">
        <v>705</v>
      </c>
      <c r="E1474">
        <v>1</v>
      </c>
      <c r="F1474">
        <f t="shared" si="44"/>
        <v>0.82099999999999995</v>
      </c>
      <c r="G1474">
        <f t="shared" si="45"/>
        <v>-0.1972321695297089</v>
      </c>
    </row>
    <row r="1475" spans="1:7" x14ac:dyDescent="0.25">
      <c r="A1475">
        <v>0</v>
      </c>
      <c r="B1475">
        <v>38.674879999999995</v>
      </c>
      <c r="C1475">
        <v>10.43</v>
      </c>
      <c r="D1475">
        <v>670</v>
      </c>
      <c r="E1475">
        <v>1</v>
      </c>
      <c r="F1475">
        <f t="shared" si="44"/>
        <v>0.80600000000000005</v>
      </c>
      <c r="G1475">
        <f t="shared" si="45"/>
        <v>-0.21567153647550871</v>
      </c>
    </row>
    <row r="1476" spans="1:7" x14ac:dyDescent="0.25">
      <c r="A1476">
        <v>1</v>
      </c>
      <c r="B1476">
        <v>116</v>
      </c>
      <c r="C1476">
        <v>20.87</v>
      </c>
      <c r="D1476">
        <v>675</v>
      </c>
      <c r="E1476">
        <v>0</v>
      </c>
      <c r="F1476">
        <f t="shared" si="44"/>
        <v>0.71699999999999997</v>
      </c>
      <c r="G1476">
        <f t="shared" si="45"/>
        <v>-1.2623083813388993</v>
      </c>
    </row>
    <row r="1477" spans="1:7" x14ac:dyDescent="0.25">
      <c r="A1477">
        <v>1</v>
      </c>
      <c r="B1477">
        <v>75</v>
      </c>
      <c r="C1477">
        <v>17.36</v>
      </c>
      <c r="D1477">
        <v>695</v>
      </c>
      <c r="E1477">
        <v>1</v>
      </c>
      <c r="F1477">
        <f t="shared" ref="F1477:F1540" si="46">IF(C1477&lt;=19.85,IF(D1477&lt;=722.5,IF(B1477&lt;=60.41,IF(D1477&lt;=667.5,0.729,0.806),IF(C1477&lt;=9.905,0.878,0.821)),0.92),IF(D1477&lt;=687.5,IF(C1477&lt;=31.375,IF(A1477&lt;=0.5,0.661,0.717),0.546),IF(D1477&lt;=727.5,IF(C1477&lt;=29.88,0.79,0.693),0.855)))</f>
        <v>0.82099999999999995</v>
      </c>
      <c r="G1477">
        <f t="shared" si="45"/>
        <v>-0.1972321695297089</v>
      </c>
    </row>
    <row r="1478" spans="1:7" x14ac:dyDescent="0.25">
      <c r="A1478">
        <v>1</v>
      </c>
      <c r="B1478">
        <v>60</v>
      </c>
      <c r="C1478">
        <v>12.56</v>
      </c>
      <c r="D1478">
        <v>760</v>
      </c>
      <c r="E1478">
        <v>1</v>
      </c>
      <c r="F1478">
        <f t="shared" si="46"/>
        <v>0.92</v>
      </c>
      <c r="G1478">
        <f t="shared" ref="G1478:G1541" si="47">IF(E1478=1,LN(F1478),LN(1-F1478))</f>
        <v>-8.3381608939051013E-2</v>
      </c>
    </row>
    <row r="1479" spans="1:7" x14ac:dyDescent="0.25">
      <c r="A1479">
        <v>0</v>
      </c>
      <c r="B1479">
        <v>83.5</v>
      </c>
      <c r="C1479">
        <v>21.31</v>
      </c>
      <c r="D1479">
        <v>670</v>
      </c>
      <c r="E1479">
        <v>0</v>
      </c>
      <c r="F1479">
        <f t="shared" si="46"/>
        <v>0.66100000000000003</v>
      </c>
      <c r="G1479">
        <f t="shared" si="47"/>
        <v>-1.0817551716016869</v>
      </c>
    </row>
    <row r="1480" spans="1:7" x14ac:dyDescent="0.25">
      <c r="A1480">
        <v>0</v>
      </c>
      <c r="B1480">
        <v>54.3</v>
      </c>
      <c r="C1480">
        <v>28.51</v>
      </c>
      <c r="D1480">
        <v>730</v>
      </c>
      <c r="E1480">
        <v>1</v>
      </c>
      <c r="F1480">
        <f t="shared" si="46"/>
        <v>0.85499999999999998</v>
      </c>
      <c r="G1480">
        <f t="shared" si="47"/>
        <v>-0.15665381004537685</v>
      </c>
    </row>
    <row r="1481" spans="1:7" x14ac:dyDescent="0.25">
      <c r="A1481">
        <v>1</v>
      </c>
      <c r="B1481">
        <v>157</v>
      </c>
      <c r="C1481">
        <v>16.72</v>
      </c>
      <c r="D1481">
        <v>665</v>
      </c>
      <c r="E1481">
        <v>1</v>
      </c>
      <c r="F1481">
        <f t="shared" si="46"/>
        <v>0.82099999999999995</v>
      </c>
      <c r="G1481">
        <f t="shared" si="47"/>
        <v>-0.1972321695297089</v>
      </c>
    </row>
    <row r="1482" spans="1:7" x14ac:dyDescent="0.25">
      <c r="A1482">
        <v>1</v>
      </c>
      <c r="B1482">
        <v>135</v>
      </c>
      <c r="C1482">
        <v>9.4700000000000006</v>
      </c>
      <c r="D1482">
        <v>670</v>
      </c>
      <c r="E1482">
        <v>1</v>
      </c>
      <c r="F1482">
        <f t="shared" si="46"/>
        <v>0.878</v>
      </c>
      <c r="G1482">
        <f t="shared" si="47"/>
        <v>-0.13010868534702039</v>
      </c>
    </row>
    <row r="1483" spans="1:7" x14ac:dyDescent="0.25">
      <c r="A1483">
        <v>1</v>
      </c>
      <c r="B1483">
        <v>75</v>
      </c>
      <c r="C1483">
        <v>37.65</v>
      </c>
      <c r="D1483">
        <v>675</v>
      </c>
      <c r="E1483">
        <v>1</v>
      </c>
      <c r="F1483">
        <f t="shared" si="46"/>
        <v>0.54600000000000004</v>
      </c>
      <c r="G1483">
        <f t="shared" si="47"/>
        <v>-0.60513630323723189</v>
      </c>
    </row>
    <row r="1484" spans="1:7" x14ac:dyDescent="0.25">
      <c r="A1484">
        <v>0</v>
      </c>
      <c r="B1484">
        <v>30</v>
      </c>
      <c r="C1484">
        <v>18.96</v>
      </c>
      <c r="D1484">
        <v>690</v>
      </c>
      <c r="E1484">
        <v>1</v>
      </c>
      <c r="F1484">
        <f t="shared" si="46"/>
        <v>0.80600000000000005</v>
      </c>
      <c r="G1484">
        <f t="shared" si="47"/>
        <v>-0.21567153647550871</v>
      </c>
    </row>
    <row r="1485" spans="1:7" x14ac:dyDescent="0.25">
      <c r="A1485">
        <v>1</v>
      </c>
      <c r="B1485">
        <v>150</v>
      </c>
      <c r="C1485">
        <v>7.06</v>
      </c>
      <c r="D1485">
        <v>810</v>
      </c>
      <c r="E1485">
        <v>1</v>
      </c>
      <c r="F1485">
        <f t="shared" si="46"/>
        <v>0.92</v>
      </c>
      <c r="G1485">
        <f t="shared" si="47"/>
        <v>-8.3381608939051013E-2</v>
      </c>
    </row>
    <row r="1486" spans="1:7" x14ac:dyDescent="0.25">
      <c r="A1486">
        <v>1</v>
      </c>
      <c r="B1486">
        <v>95</v>
      </c>
      <c r="C1486">
        <v>11.85</v>
      </c>
      <c r="D1486">
        <v>660</v>
      </c>
      <c r="E1486">
        <v>0</v>
      </c>
      <c r="F1486">
        <f t="shared" si="46"/>
        <v>0.82099999999999995</v>
      </c>
      <c r="G1486">
        <f t="shared" si="47"/>
        <v>-1.7203694731413819</v>
      </c>
    </row>
    <row r="1487" spans="1:7" x14ac:dyDescent="0.25">
      <c r="A1487">
        <v>1</v>
      </c>
      <c r="B1487">
        <v>112.636</v>
      </c>
      <c r="C1487">
        <v>14.52</v>
      </c>
      <c r="D1487">
        <v>675</v>
      </c>
      <c r="E1487">
        <v>1</v>
      </c>
      <c r="F1487">
        <f t="shared" si="46"/>
        <v>0.82099999999999995</v>
      </c>
      <c r="G1487">
        <f t="shared" si="47"/>
        <v>-0.1972321695297089</v>
      </c>
    </row>
    <row r="1488" spans="1:7" x14ac:dyDescent="0.25">
      <c r="A1488">
        <v>1</v>
      </c>
      <c r="B1488">
        <v>100</v>
      </c>
      <c r="C1488">
        <v>15.64</v>
      </c>
      <c r="D1488">
        <v>730</v>
      </c>
      <c r="E1488">
        <v>1</v>
      </c>
      <c r="F1488">
        <f t="shared" si="46"/>
        <v>0.92</v>
      </c>
      <c r="G1488">
        <f t="shared" si="47"/>
        <v>-8.3381608939051013E-2</v>
      </c>
    </row>
    <row r="1489" spans="1:7" x14ac:dyDescent="0.25">
      <c r="A1489">
        <v>1</v>
      </c>
      <c r="B1489">
        <v>86</v>
      </c>
      <c r="C1489">
        <v>5.51</v>
      </c>
      <c r="D1489">
        <v>730</v>
      </c>
      <c r="E1489">
        <v>1</v>
      </c>
      <c r="F1489">
        <f t="shared" si="46"/>
        <v>0.92</v>
      </c>
      <c r="G1489">
        <f t="shared" si="47"/>
        <v>-8.3381608939051013E-2</v>
      </c>
    </row>
    <row r="1490" spans="1:7" x14ac:dyDescent="0.25">
      <c r="A1490">
        <v>1</v>
      </c>
      <c r="B1490">
        <v>34</v>
      </c>
      <c r="C1490">
        <v>0.01</v>
      </c>
      <c r="D1490">
        <v>735</v>
      </c>
      <c r="E1490">
        <v>1</v>
      </c>
      <c r="F1490">
        <f t="shared" si="46"/>
        <v>0.92</v>
      </c>
      <c r="G1490">
        <f t="shared" si="47"/>
        <v>-8.3381608939051013E-2</v>
      </c>
    </row>
    <row r="1491" spans="1:7" x14ac:dyDescent="0.25">
      <c r="A1491">
        <v>0</v>
      </c>
      <c r="B1491">
        <v>65</v>
      </c>
      <c r="C1491">
        <v>35.1</v>
      </c>
      <c r="D1491">
        <v>720</v>
      </c>
      <c r="E1491">
        <v>0</v>
      </c>
      <c r="F1491">
        <f t="shared" si="46"/>
        <v>0.69299999999999995</v>
      </c>
      <c r="G1491">
        <f t="shared" si="47"/>
        <v>-1.1809075313949398</v>
      </c>
    </row>
    <row r="1492" spans="1:7" x14ac:dyDescent="0.25">
      <c r="A1492">
        <v>1</v>
      </c>
      <c r="B1492">
        <v>55</v>
      </c>
      <c r="C1492">
        <v>23.19</v>
      </c>
      <c r="D1492">
        <v>680</v>
      </c>
      <c r="E1492">
        <v>0</v>
      </c>
      <c r="F1492">
        <f t="shared" si="46"/>
        <v>0.71699999999999997</v>
      </c>
      <c r="G1492">
        <f t="shared" si="47"/>
        <v>-1.2623083813388993</v>
      </c>
    </row>
    <row r="1493" spans="1:7" x14ac:dyDescent="0.25">
      <c r="A1493">
        <v>1</v>
      </c>
      <c r="B1493">
        <v>60</v>
      </c>
      <c r="C1493">
        <v>18.100000000000001</v>
      </c>
      <c r="D1493">
        <v>690</v>
      </c>
      <c r="E1493">
        <v>1</v>
      </c>
      <c r="F1493">
        <f t="shared" si="46"/>
        <v>0.80600000000000005</v>
      </c>
      <c r="G1493">
        <f t="shared" si="47"/>
        <v>-0.21567153647550871</v>
      </c>
    </row>
    <row r="1494" spans="1:7" x14ac:dyDescent="0.25">
      <c r="A1494">
        <v>0</v>
      </c>
      <c r="B1494">
        <v>38</v>
      </c>
      <c r="C1494">
        <v>18.29</v>
      </c>
      <c r="D1494">
        <v>670</v>
      </c>
      <c r="E1494">
        <v>1</v>
      </c>
      <c r="F1494">
        <f t="shared" si="46"/>
        <v>0.80600000000000005</v>
      </c>
      <c r="G1494">
        <f t="shared" si="47"/>
        <v>-0.21567153647550871</v>
      </c>
    </row>
    <row r="1495" spans="1:7" x14ac:dyDescent="0.25">
      <c r="A1495">
        <v>1</v>
      </c>
      <c r="B1495">
        <v>67</v>
      </c>
      <c r="C1495">
        <v>16.93</v>
      </c>
      <c r="D1495">
        <v>675</v>
      </c>
      <c r="E1495">
        <v>1</v>
      </c>
      <c r="F1495">
        <f t="shared" si="46"/>
        <v>0.82099999999999995</v>
      </c>
      <c r="G1495">
        <f t="shared" si="47"/>
        <v>-0.1972321695297089</v>
      </c>
    </row>
    <row r="1496" spans="1:7" x14ac:dyDescent="0.25">
      <c r="A1496">
        <v>1</v>
      </c>
      <c r="B1496">
        <v>70</v>
      </c>
      <c r="C1496">
        <v>13.34</v>
      </c>
      <c r="D1496">
        <v>705</v>
      </c>
      <c r="E1496">
        <v>1</v>
      </c>
      <c r="F1496">
        <f t="shared" si="46"/>
        <v>0.82099999999999995</v>
      </c>
      <c r="G1496">
        <f t="shared" si="47"/>
        <v>-0.1972321695297089</v>
      </c>
    </row>
    <row r="1497" spans="1:7" x14ac:dyDescent="0.25">
      <c r="A1497">
        <v>1</v>
      </c>
      <c r="B1497">
        <v>35</v>
      </c>
      <c r="C1497">
        <v>26.37</v>
      </c>
      <c r="D1497">
        <v>735</v>
      </c>
      <c r="E1497">
        <v>1</v>
      </c>
      <c r="F1497">
        <f t="shared" si="46"/>
        <v>0.85499999999999998</v>
      </c>
      <c r="G1497">
        <f t="shared" si="47"/>
        <v>-0.15665381004537685</v>
      </c>
    </row>
    <row r="1498" spans="1:7" x14ac:dyDescent="0.25">
      <c r="A1498">
        <v>0</v>
      </c>
      <c r="B1498">
        <v>71.25</v>
      </c>
      <c r="C1498">
        <v>32.86</v>
      </c>
      <c r="D1498">
        <v>695</v>
      </c>
      <c r="E1498">
        <v>1</v>
      </c>
      <c r="F1498">
        <f t="shared" si="46"/>
        <v>0.69299999999999995</v>
      </c>
      <c r="G1498">
        <f t="shared" si="47"/>
        <v>-0.3667252797922339</v>
      </c>
    </row>
    <row r="1499" spans="1:7" x14ac:dyDescent="0.25">
      <c r="A1499">
        <v>0</v>
      </c>
      <c r="B1499">
        <v>140</v>
      </c>
      <c r="C1499">
        <v>9.7200000000000006</v>
      </c>
      <c r="D1499">
        <v>760</v>
      </c>
      <c r="E1499">
        <v>1</v>
      </c>
      <c r="F1499">
        <f t="shared" si="46"/>
        <v>0.92</v>
      </c>
      <c r="G1499">
        <f t="shared" si="47"/>
        <v>-8.3381608939051013E-2</v>
      </c>
    </row>
    <row r="1500" spans="1:7" x14ac:dyDescent="0.25">
      <c r="A1500">
        <v>1</v>
      </c>
      <c r="B1500">
        <v>30</v>
      </c>
      <c r="C1500">
        <v>27.4</v>
      </c>
      <c r="D1500">
        <v>675</v>
      </c>
      <c r="E1500">
        <v>1</v>
      </c>
      <c r="F1500">
        <f t="shared" si="46"/>
        <v>0.71699999999999997</v>
      </c>
      <c r="G1500">
        <f t="shared" si="47"/>
        <v>-0.33267943838251673</v>
      </c>
    </row>
    <row r="1501" spans="1:7" x14ac:dyDescent="0.25">
      <c r="A1501">
        <v>1</v>
      </c>
      <c r="B1501">
        <v>64</v>
      </c>
      <c r="C1501">
        <v>13.43</v>
      </c>
      <c r="D1501">
        <v>750</v>
      </c>
      <c r="E1501">
        <v>1</v>
      </c>
      <c r="F1501">
        <f t="shared" si="46"/>
        <v>0.92</v>
      </c>
      <c r="G1501">
        <f t="shared" si="47"/>
        <v>-8.3381608939051013E-2</v>
      </c>
    </row>
    <row r="1502" spans="1:7" x14ac:dyDescent="0.25">
      <c r="A1502">
        <v>1</v>
      </c>
      <c r="B1502">
        <v>52.4</v>
      </c>
      <c r="C1502">
        <v>11.41</v>
      </c>
      <c r="D1502">
        <v>660</v>
      </c>
      <c r="E1502">
        <v>1</v>
      </c>
      <c r="F1502">
        <f t="shared" si="46"/>
        <v>0.72899999999999998</v>
      </c>
      <c r="G1502">
        <f t="shared" si="47"/>
        <v>-0.31608154697347896</v>
      </c>
    </row>
    <row r="1503" spans="1:7" x14ac:dyDescent="0.25">
      <c r="A1503">
        <v>1</v>
      </c>
      <c r="B1503">
        <v>82</v>
      </c>
      <c r="C1503">
        <v>17.11</v>
      </c>
      <c r="D1503">
        <v>715</v>
      </c>
      <c r="E1503">
        <v>1</v>
      </c>
      <c r="F1503">
        <f t="shared" si="46"/>
        <v>0.82099999999999995</v>
      </c>
      <c r="G1503">
        <f t="shared" si="47"/>
        <v>-0.1972321695297089</v>
      </c>
    </row>
    <row r="1504" spans="1:7" x14ac:dyDescent="0.25">
      <c r="A1504">
        <v>0</v>
      </c>
      <c r="B1504">
        <v>108</v>
      </c>
      <c r="C1504">
        <v>9.7899999999999991</v>
      </c>
      <c r="D1504">
        <v>670</v>
      </c>
      <c r="E1504">
        <v>1</v>
      </c>
      <c r="F1504">
        <f t="shared" si="46"/>
        <v>0.878</v>
      </c>
      <c r="G1504">
        <f t="shared" si="47"/>
        <v>-0.13010868534702039</v>
      </c>
    </row>
    <row r="1505" spans="1:7" x14ac:dyDescent="0.25">
      <c r="A1505">
        <v>1</v>
      </c>
      <c r="B1505">
        <v>40</v>
      </c>
      <c r="C1505">
        <v>19.41</v>
      </c>
      <c r="D1505">
        <v>665</v>
      </c>
      <c r="E1505">
        <v>1</v>
      </c>
      <c r="F1505">
        <f t="shared" si="46"/>
        <v>0.72899999999999998</v>
      </c>
      <c r="G1505">
        <f t="shared" si="47"/>
        <v>-0.31608154697347896</v>
      </c>
    </row>
    <row r="1506" spans="1:7" x14ac:dyDescent="0.25">
      <c r="A1506">
        <v>0</v>
      </c>
      <c r="B1506">
        <v>53.55</v>
      </c>
      <c r="C1506">
        <v>24.85</v>
      </c>
      <c r="D1506">
        <v>680</v>
      </c>
      <c r="E1506">
        <v>1</v>
      </c>
      <c r="F1506">
        <f t="shared" si="46"/>
        <v>0.66100000000000003</v>
      </c>
      <c r="G1506">
        <f t="shared" si="47"/>
        <v>-0.41400143913045073</v>
      </c>
    </row>
    <row r="1507" spans="1:7" x14ac:dyDescent="0.25">
      <c r="A1507">
        <v>1</v>
      </c>
      <c r="B1507">
        <v>120</v>
      </c>
      <c r="C1507">
        <v>1.95</v>
      </c>
      <c r="D1507">
        <v>675</v>
      </c>
      <c r="E1507">
        <v>1</v>
      </c>
      <c r="F1507">
        <f t="shared" si="46"/>
        <v>0.878</v>
      </c>
      <c r="G1507">
        <f t="shared" si="47"/>
        <v>-0.13010868534702039</v>
      </c>
    </row>
    <row r="1508" spans="1:7" x14ac:dyDescent="0.25">
      <c r="A1508">
        <v>0</v>
      </c>
      <c r="B1508">
        <v>36</v>
      </c>
      <c r="C1508">
        <v>33.369999999999997</v>
      </c>
      <c r="D1508">
        <v>715</v>
      </c>
      <c r="E1508">
        <v>1</v>
      </c>
      <c r="F1508">
        <f t="shared" si="46"/>
        <v>0.69299999999999995</v>
      </c>
      <c r="G1508">
        <f t="shared" si="47"/>
        <v>-0.3667252797922339</v>
      </c>
    </row>
    <row r="1509" spans="1:7" x14ac:dyDescent="0.25">
      <c r="A1509">
        <v>1</v>
      </c>
      <c r="B1509">
        <v>32.316000000000003</v>
      </c>
      <c r="C1509">
        <v>28.04</v>
      </c>
      <c r="D1509">
        <v>675</v>
      </c>
      <c r="E1509">
        <v>1</v>
      </c>
      <c r="F1509">
        <f t="shared" si="46"/>
        <v>0.71699999999999997</v>
      </c>
      <c r="G1509">
        <f t="shared" si="47"/>
        <v>-0.33267943838251673</v>
      </c>
    </row>
    <row r="1510" spans="1:7" x14ac:dyDescent="0.25">
      <c r="A1510">
        <v>1</v>
      </c>
      <c r="B1510">
        <v>50</v>
      </c>
      <c r="C1510">
        <v>13.75</v>
      </c>
      <c r="D1510">
        <v>705</v>
      </c>
      <c r="E1510">
        <v>0</v>
      </c>
      <c r="F1510">
        <f t="shared" si="46"/>
        <v>0.80600000000000005</v>
      </c>
      <c r="G1510">
        <f t="shared" si="47"/>
        <v>-1.6398971199188093</v>
      </c>
    </row>
    <row r="1511" spans="1:7" x14ac:dyDescent="0.25">
      <c r="A1511">
        <v>1</v>
      </c>
      <c r="B1511">
        <v>41</v>
      </c>
      <c r="C1511">
        <v>17.920000000000002</v>
      </c>
      <c r="D1511">
        <v>710</v>
      </c>
      <c r="E1511">
        <v>1</v>
      </c>
      <c r="F1511">
        <f t="shared" si="46"/>
        <v>0.80600000000000005</v>
      </c>
      <c r="G1511">
        <f t="shared" si="47"/>
        <v>-0.21567153647550871</v>
      </c>
    </row>
    <row r="1512" spans="1:7" x14ac:dyDescent="0.25">
      <c r="A1512">
        <v>0</v>
      </c>
      <c r="B1512">
        <v>48</v>
      </c>
      <c r="C1512">
        <v>26.08</v>
      </c>
      <c r="D1512">
        <v>685</v>
      </c>
      <c r="E1512">
        <v>1</v>
      </c>
      <c r="F1512">
        <f t="shared" si="46"/>
        <v>0.66100000000000003</v>
      </c>
      <c r="G1512">
        <f t="shared" si="47"/>
        <v>-0.41400143913045073</v>
      </c>
    </row>
    <row r="1513" spans="1:7" x14ac:dyDescent="0.25">
      <c r="A1513">
        <v>0</v>
      </c>
      <c r="B1513">
        <v>58.3</v>
      </c>
      <c r="C1513">
        <v>27.03</v>
      </c>
      <c r="D1513">
        <v>680</v>
      </c>
      <c r="E1513">
        <v>1</v>
      </c>
      <c r="F1513">
        <f t="shared" si="46"/>
        <v>0.66100000000000003</v>
      </c>
      <c r="G1513">
        <f t="shared" si="47"/>
        <v>-0.41400143913045073</v>
      </c>
    </row>
    <row r="1514" spans="1:7" x14ac:dyDescent="0.25">
      <c r="A1514">
        <v>0</v>
      </c>
      <c r="B1514">
        <v>25</v>
      </c>
      <c r="C1514">
        <v>34.520000000000003</v>
      </c>
      <c r="D1514">
        <v>690</v>
      </c>
      <c r="E1514">
        <v>0</v>
      </c>
      <c r="F1514">
        <f t="shared" si="46"/>
        <v>0.69299999999999995</v>
      </c>
      <c r="G1514">
        <f t="shared" si="47"/>
        <v>-1.1809075313949398</v>
      </c>
    </row>
    <row r="1515" spans="1:7" x14ac:dyDescent="0.25">
      <c r="A1515">
        <v>0</v>
      </c>
      <c r="B1515">
        <v>25</v>
      </c>
      <c r="C1515">
        <v>15.6</v>
      </c>
      <c r="D1515">
        <v>680</v>
      </c>
      <c r="E1515">
        <v>0</v>
      </c>
      <c r="F1515">
        <f t="shared" si="46"/>
        <v>0.80600000000000005</v>
      </c>
      <c r="G1515">
        <f t="shared" si="47"/>
        <v>-1.6398971199188093</v>
      </c>
    </row>
    <row r="1516" spans="1:7" x14ac:dyDescent="0.25">
      <c r="A1516">
        <v>1</v>
      </c>
      <c r="B1516">
        <v>1500</v>
      </c>
      <c r="C1516">
        <v>5.34</v>
      </c>
      <c r="D1516">
        <v>705</v>
      </c>
      <c r="E1516">
        <v>1</v>
      </c>
      <c r="F1516">
        <f t="shared" si="46"/>
        <v>0.878</v>
      </c>
      <c r="G1516">
        <f t="shared" si="47"/>
        <v>-0.13010868534702039</v>
      </c>
    </row>
    <row r="1517" spans="1:7" x14ac:dyDescent="0.25">
      <c r="A1517">
        <v>0</v>
      </c>
      <c r="B1517">
        <v>80</v>
      </c>
      <c r="C1517">
        <v>15.3</v>
      </c>
      <c r="D1517">
        <v>670</v>
      </c>
      <c r="E1517">
        <v>1</v>
      </c>
      <c r="F1517">
        <f t="shared" si="46"/>
        <v>0.82099999999999995</v>
      </c>
      <c r="G1517">
        <f t="shared" si="47"/>
        <v>-0.1972321695297089</v>
      </c>
    </row>
    <row r="1518" spans="1:7" x14ac:dyDescent="0.25">
      <c r="A1518">
        <v>0</v>
      </c>
      <c r="B1518">
        <v>65</v>
      </c>
      <c r="C1518">
        <v>12.48</v>
      </c>
      <c r="D1518">
        <v>745</v>
      </c>
      <c r="E1518">
        <v>1</v>
      </c>
      <c r="F1518">
        <f t="shared" si="46"/>
        <v>0.92</v>
      </c>
      <c r="G1518">
        <f t="shared" si="47"/>
        <v>-8.3381608939051013E-2</v>
      </c>
    </row>
    <row r="1519" spans="1:7" x14ac:dyDescent="0.25">
      <c r="A1519">
        <v>1</v>
      </c>
      <c r="B1519">
        <v>182</v>
      </c>
      <c r="C1519">
        <v>17.64</v>
      </c>
      <c r="D1519">
        <v>725</v>
      </c>
      <c r="E1519">
        <v>1</v>
      </c>
      <c r="F1519">
        <f t="shared" si="46"/>
        <v>0.92</v>
      </c>
      <c r="G1519">
        <f t="shared" si="47"/>
        <v>-8.3381608939051013E-2</v>
      </c>
    </row>
    <row r="1520" spans="1:7" x14ac:dyDescent="0.25">
      <c r="A1520">
        <v>0</v>
      </c>
      <c r="B1520">
        <v>30</v>
      </c>
      <c r="C1520">
        <v>13</v>
      </c>
      <c r="D1520">
        <v>695</v>
      </c>
      <c r="E1520">
        <v>1</v>
      </c>
      <c r="F1520">
        <f t="shared" si="46"/>
        <v>0.80600000000000005</v>
      </c>
      <c r="G1520">
        <f t="shared" si="47"/>
        <v>-0.21567153647550871</v>
      </c>
    </row>
    <row r="1521" spans="1:7" x14ac:dyDescent="0.25">
      <c r="A1521">
        <v>1</v>
      </c>
      <c r="B1521">
        <v>120</v>
      </c>
      <c r="C1521">
        <v>7.9</v>
      </c>
      <c r="D1521">
        <v>660</v>
      </c>
      <c r="E1521">
        <v>1</v>
      </c>
      <c r="F1521">
        <f t="shared" si="46"/>
        <v>0.878</v>
      </c>
      <c r="G1521">
        <f t="shared" si="47"/>
        <v>-0.13010868534702039</v>
      </c>
    </row>
    <row r="1522" spans="1:7" x14ac:dyDescent="0.25">
      <c r="A1522">
        <v>0</v>
      </c>
      <c r="B1522">
        <v>35</v>
      </c>
      <c r="C1522">
        <v>30.69</v>
      </c>
      <c r="D1522">
        <v>670</v>
      </c>
      <c r="E1522">
        <v>1</v>
      </c>
      <c r="F1522">
        <f t="shared" si="46"/>
        <v>0.66100000000000003</v>
      </c>
      <c r="G1522">
        <f t="shared" si="47"/>
        <v>-0.41400143913045073</v>
      </c>
    </row>
    <row r="1523" spans="1:7" x14ac:dyDescent="0.25">
      <c r="A1523">
        <v>0</v>
      </c>
      <c r="B1523">
        <v>50</v>
      </c>
      <c r="C1523">
        <v>34.81</v>
      </c>
      <c r="D1523">
        <v>660</v>
      </c>
      <c r="E1523">
        <v>1</v>
      </c>
      <c r="F1523">
        <f t="shared" si="46"/>
        <v>0.54600000000000004</v>
      </c>
      <c r="G1523">
        <f t="shared" si="47"/>
        <v>-0.60513630323723189</v>
      </c>
    </row>
    <row r="1524" spans="1:7" x14ac:dyDescent="0.25">
      <c r="A1524">
        <v>0</v>
      </c>
      <c r="B1524">
        <v>62</v>
      </c>
      <c r="C1524">
        <v>11.23</v>
      </c>
      <c r="D1524">
        <v>700</v>
      </c>
      <c r="E1524">
        <v>1</v>
      </c>
      <c r="F1524">
        <f t="shared" si="46"/>
        <v>0.82099999999999995</v>
      </c>
      <c r="G1524">
        <f t="shared" si="47"/>
        <v>-0.1972321695297089</v>
      </c>
    </row>
    <row r="1525" spans="1:7" x14ac:dyDescent="0.25">
      <c r="A1525">
        <v>0</v>
      </c>
      <c r="B1525">
        <v>60</v>
      </c>
      <c r="C1525">
        <v>22.12</v>
      </c>
      <c r="D1525">
        <v>685</v>
      </c>
      <c r="E1525">
        <v>0</v>
      </c>
      <c r="F1525">
        <f t="shared" si="46"/>
        <v>0.66100000000000003</v>
      </c>
      <c r="G1525">
        <f t="shared" si="47"/>
        <v>-1.0817551716016869</v>
      </c>
    </row>
    <row r="1526" spans="1:7" x14ac:dyDescent="0.25">
      <c r="A1526">
        <v>0</v>
      </c>
      <c r="B1526">
        <v>45</v>
      </c>
      <c r="C1526">
        <v>20.83</v>
      </c>
      <c r="D1526">
        <v>740</v>
      </c>
      <c r="E1526">
        <v>1</v>
      </c>
      <c r="F1526">
        <f t="shared" si="46"/>
        <v>0.85499999999999998</v>
      </c>
      <c r="G1526">
        <f t="shared" si="47"/>
        <v>-0.15665381004537685</v>
      </c>
    </row>
    <row r="1527" spans="1:7" x14ac:dyDescent="0.25">
      <c r="A1527">
        <v>1</v>
      </c>
      <c r="B1527">
        <v>106</v>
      </c>
      <c r="C1527">
        <v>12.92</v>
      </c>
      <c r="D1527">
        <v>705</v>
      </c>
      <c r="E1527">
        <v>1</v>
      </c>
      <c r="F1527">
        <f t="shared" si="46"/>
        <v>0.82099999999999995</v>
      </c>
      <c r="G1527">
        <f t="shared" si="47"/>
        <v>-0.1972321695297089</v>
      </c>
    </row>
    <row r="1528" spans="1:7" x14ac:dyDescent="0.25">
      <c r="A1528">
        <v>1</v>
      </c>
      <c r="B1528">
        <v>80</v>
      </c>
      <c r="C1528">
        <v>11.52</v>
      </c>
      <c r="D1528">
        <v>665</v>
      </c>
      <c r="E1528">
        <v>0</v>
      </c>
      <c r="F1528">
        <f t="shared" si="46"/>
        <v>0.82099999999999995</v>
      </c>
      <c r="G1528">
        <f t="shared" si="47"/>
        <v>-1.7203694731413819</v>
      </c>
    </row>
    <row r="1529" spans="1:7" x14ac:dyDescent="0.25">
      <c r="A1529">
        <v>1</v>
      </c>
      <c r="B1529">
        <v>53</v>
      </c>
      <c r="C1529">
        <v>21.99</v>
      </c>
      <c r="D1529">
        <v>670</v>
      </c>
      <c r="E1529">
        <v>0</v>
      </c>
      <c r="F1529">
        <f t="shared" si="46"/>
        <v>0.71699999999999997</v>
      </c>
      <c r="G1529">
        <f t="shared" si="47"/>
        <v>-1.2623083813388993</v>
      </c>
    </row>
    <row r="1530" spans="1:7" x14ac:dyDescent="0.25">
      <c r="A1530">
        <v>0</v>
      </c>
      <c r="B1530">
        <v>37.982999999999997</v>
      </c>
      <c r="C1530">
        <v>10.17</v>
      </c>
      <c r="D1530">
        <v>665</v>
      </c>
      <c r="E1530">
        <v>0</v>
      </c>
      <c r="F1530">
        <f t="shared" si="46"/>
        <v>0.72899999999999998</v>
      </c>
      <c r="G1530">
        <f t="shared" si="47"/>
        <v>-1.305636458102436</v>
      </c>
    </row>
    <row r="1531" spans="1:7" x14ac:dyDescent="0.25">
      <c r="A1531">
        <v>1</v>
      </c>
      <c r="B1531">
        <v>54.567999999999998</v>
      </c>
      <c r="C1531">
        <v>20.78</v>
      </c>
      <c r="D1531">
        <v>660</v>
      </c>
      <c r="E1531">
        <v>0</v>
      </c>
      <c r="F1531">
        <f t="shared" si="46"/>
        <v>0.71699999999999997</v>
      </c>
      <c r="G1531">
        <f t="shared" si="47"/>
        <v>-1.2623083813388993</v>
      </c>
    </row>
    <row r="1532" spans="1:7" x14ac:dyDescent="0.25">
      <c r="A1532">
        <v>1</v>
      </c>
      <c r="B1532">
        <v>60</v>
      </c>
      <c r="C1532">
        <v>23.48</v>
      </c>
      <c r="D1532">
        <v>690</v>
      </c>
      <c r="E1532">
        <v>1</v>
      </c>
      <c r="F1532">
        <f t="shared" si="46"/>
        <v>0.79</v>
      </c>
      <c r="G1532">
        <f t="shared" si="47"/>
        <v>-0.23572233352106983</v>
      </c>
    </row>
    <row r="1533" spans="1:7" x14ac:dyDescent="0.25">
      <c r="A1533">
        <v>0</v>
      </c>
      <c r="B1533">
        <v>170</v>
      </c>
      <c r="C1533">
        <v>14.11</v>
      </c>
      <c r="D1533">
        <v>715</v>
      </c>
      <c r="E1533">
        <v>1</v>
      </c>
      <c r="F1533">
        <f t="shared" si="46"/>
        <v>0.82099999999999995</v>
      </c>
      <c r="G1533">
        <f t="shared" si="47"/>
        <v>-0.1972321695297089</v>
      </c>
    </row>
    <row r="1534" spans="1:7" x14ac:dyDescent="0.25">
      <c r="A1534">
        <v>1</v>
      </c>
      <c r="B1534">
        <v>155</v>
      </c>
      <c r="C1534">
        <v>26.67</v>
      </c>
      <c r="D1534">
        <v>730</v>
      </c>
      <c r="E1534">
        <v>1</v>
      </c>
      <c r="F1534">
        <f t="shared" si="46"/>
        <v>0.85499999999999998</v>
      </c>
      <c r="G1534">
        <f t="shared" si="47"/>
        <v>-0.15665381004537685</v>
      </c>
    </row>
    <row r="1535" spans="1:7" x14ac:dyDescent="0.25">
      <c r="A1535">
        <v>1</v>
      </c>
      <c r="B1535">
        <v>80</v>
      </c>
      <c r="C1535">
        <v>18.96</v>
      </c>
      <c r="D1535">
        <v>660</v>
      </c>
      <c r="E1535">
        <v>1</v>
      </c>
      <c r="F1535">
        <f t="shared" si="46"/>
        <v>0.82099999999999995</v>
      </c>
      <c r="G1535">
        <f t="shared" si="47"/>
        <v>-0.1972321695297089</v>
      </c>
    </row>
    <row r="1536" spans="1:7" x14ac:dyDescent="0.25">
      <c r="A1536">
        <v>0</v>
      </c>
      <c r="B1536">
        <v>72</v>
      </c>
      <c r="C1536">
        <v>12.72</v>
      </c>
      <c r="D1536">
        <v>720</v>
      </c>
      <c r="E1536">
        <v>1</v>
      </c>
      <c r="F1536">
        <f t="shared" si="46"/>
        <v>0.82099999999999995</v>
      </c>
      <c r="G1536">
        <f t="shared" si="47"/>
        <v>-0.1972321695297089</v>
      </c>
    </row>
    <row r="1537" spans="1:7" x14ac:dyDescent="0.25">
      <c r="A1537">
        <v>1</v>
      </c>
      <c r="B1537">
        <v>75</v>
      </c>
      <c r="C1537">
        <v>23.38</v>
      </c>
      <c r="D1537">
        <v>725</v>
      </c>
      <c r="E1537">
        <v>1</v>
      </c>
      <c r="F1537">
        <f t="shared" si="46"/>
        <v>0.79</v>
      </c>
      <c r="G1537">
        <f t="shared" si="47"/>
        <v>-0.23572233352106983</v>
      </c>
    </row>
    <row r="1538" spans="1:7" x14ac:dyDescent="0.25">
      <c r="A1538">
        <v>1</v>
      </c>
      <c r="B1538">
        <v>89</v>
      </c>
      <c r="C1538">
        <v>25.98</v>
      </c>
      <c r="D1538">
        <v>675</v>
      </c>
      <c r="E1538">
        <v>1</v>
      </c>
      <c r="F1538">
        <f t="shared" si="46"/>
        <v>0.71699999999999997</v>
      </c>
      <c r="G1538">
        <f t="shared" si="47"/>
        <v>-0.33267943838251673</v>
      </c>
    </row>
    <row r="1539" spans="1:7" x14ac:dyDescent="0.25">
      <c r="A1539">
        <v>1</v>
      </c>
      <c r="B1539">
        <v>53.963999999999999</v>
      </c>
      <c r="C1539">
        <v>24.55</v>
      </c>
      <c r="D1539">
        <v>705</v>
      </c>
      <c r="E1539">
        <v>1</v>
      </c>
      <c r="F1539">
        <f t="shared" si="46"/>
        <v>0.79</v>
      </c>
      <c r="G1539">
        <f t="shared" si="47"/>
        <v>-0.23572233352106983</v>
      </c>
    </row>
    <row r="1540" spans="1:7" x14ac:dyDescent="0.25">
      <c r="A1540">
        <v>0</v>
      </c>
      <c r="B1540">
        <v>55</v>
      </c>
      <c r="C1540">
        <v>29.75</v>
      </c>
      <c r="D1540">
        <v>660</v>
      </c>
      <c r="E1540">
        <v>0</v>
      </c>
      <c r="F1540">
        <f t="shared" si="46"/>
        <v>0.66100000000000003</v>
      </c>
      <c r="G1540">
        <f t="shared" si="47"/>
        <v>-1.0817551716016869</v>
      </c>
    </row>
    <row r="1541" spans="1:7" x14ac:dyDescent="0.25">
      <c r="A1541">
        <v>0</v>
      </c>
      <c r="B1541">
        <v>37.799999999999997</v>
      </c>
      <c r="C1541">
        <v>22.95</v>
      </c>
      <c r="D1541">
        <v>705</v>
      </c>
      <c r="E1541">
        <v>0</v>
      </c>
      <c r="F1541">
        <f t="shared" ref="F1541:F1604" si="48">IF(C1541&lt;=19.85,IF(D1541&lt;=722.5,IF(B1541&lt;=60.41,IF(D1541&lt;=667.5,0.729,0.806),IF(C1541&lt;=9.905,0.878,0.821)),0.92),IF(D1541&lt;=687.5,IF(C1541&lt;=31.375,IF(A1541&lt;=0.5,0.661,0.717),0.546),IF(D1541&lt;=727.5,IF(C1541&lt;=29.88,0.79,0.693),0.855)))</f>
        <v>0.79</v>
      </c>
      <c r="G1541">
        <f t="shared" si="47"/>
        <v>-1.5606477482646686</v>
      </c>
    </row>
    <row r="1542" spans="1:7" x14ac:dyDescent="0.25">
      <c r="A1542">
        <v>1</v>
      </c>
      <c r="B1542">
        <v>150</v>
      </c>
      <c r="C1542">
        <v>10.74</v>
      </c>
      <c r="D1542">
        <v>770</v>
      </c>
      <c r="E1542">
        <v>1</v>
      </c>
      <c r="F1542">
        <f t="shared" si="48"/>
        <v>0.92</v>
      </c>
      <c r="G1542">
        <f t="shared" ref="G1542:G1605" si="49">IF(E1542=1,LN(F1542),LN(1-F1542))</f>
        <v>-8.3381608939051013E-2</v>
      </c>
    </row>
    <row r="1543" spans="1:7" x14ac:dyDescent="0.25">
      <c r="A1543">
        <v>0</v>
      </c>
      <c r="B1543">
        <v>55</v>
      </c>
      <c r="C1543">
        <v>31.66</v>
      </c>
      <c r="D1543">
        <v>680</v>
      </c>
      <c r="E1543">
        <v>1</v>
      </c>
      <c r="F1543">
        <f t="shared" si="48"/>
        <v>0.54600000000000004</v>
      </c>
      <c r="G1543">
        <f t="shared" si="49"/>
        <v>-0.60513630323723189</v>
      </c>
    </row>
    <row r="1544" spans="1:7" x14ac:dyDescent="0.25">
      <c r="A1544">
        <v>1</v>
      </c>
      <c r="B1544">
        <v>334</v>
      </c>
      <c r="C1544">
        <v>12.52</v>
      </c>
      <c r="D1544">
        <v>705</v>
      </c>
      <c r="E1544">
        <v>1</v>
      </c>
      <c r="F1544">
        <f t="shared" si="48"/>
        <v>0.82099999999999995</v>
      </c>
      <c r="G1544">
        <f t="shared" si="49"/>
        <v>-0.1972321695297089</v>
      </c>
    </row>
    <row r="1545" spans="1:7" x14ac:dyDescent="0.25">
      <c r="A1545">
        <v>1</v>
      </c>
      <c r="B1545">
        <v>101</v>
      </c>
      <c r="C1545">
        <v>19.04</v>
      </c>
      <c r="D1545">
        <v>680</v>
      </c>
      <c r="E1545">
        <v>1</v>
      </c>
      <c r="F1545">
        <f t="shared" si="48"/>
        <v>0.82099999999999995</v>
      </c>
      <c r="G1545">
        <f t="shared" si="49"/>
        <v>-0.1972321695297089</v>
      </c>
    </row>
    <row r="1546" spans="1:7" x14ac:dyDescent="0.25">
      <c r="A1546">
        <v>0</v>
      </c>
      <c r="B1546">
        <v>90</v>
      </c>
      <c r="C1546">
        <v>27.82</v>
      </c>
      <c r="D1546">
        <v>675</v>
      </c>
      <c r="E1546">
        <v>0</v>
      </c>
      <c r="F1546">
        <f t="shared" si="48"/>
        <v>0.66100000000000003</v>
      </c>
      <c r="G1546">
        <f t="shared" si="49"/>
        <v>-1.0817551716016869</v>
      </c>
    </row>
    <row r="1547" spans="1:7" x14ac:dyDescent="0.25">
      <c r="A1547">
        <v>1</v>
      </c>
      <c r="B1547">
        <v>70</v>
      </c>
      <c r="C1547">
        <v>8.66</v>
      </c>
      <c r="D1547">
        <v>710</v>
      </c>
      <c r="E1547">
        <v>1</v>
      </c>
      <c r="F1547">
        <f t="shared" si="48"/>
        <v>0.878</v>
      </c>
      <c r="G1547">
        <f t="shared" si="49"/>
        <v>-0.13010868534702039</v>
      </c>
    </row>
    <row r="1548" spans="1:7" x14ac:dyDescent="0.25">
      <c r="A1548">
        <v>1</v>
      </c>
      <c r="B1548">
        <v>105</v>
      </c>
      <c r="C1548">
        <v>14.46</v>
      </c>
      <c r="D1548">
        <v>690</v>
      </c>
      <c r="E1548">
        <v>1</v>
      </c>
      <c r="F1548">
        <f t="shared" si="48"/>
        <v>0.82099999999999995</v>
      </c>
      <c r="G1548">
        <f t="shared" si="49"/>
        <v>-0.1972321695297089</v>
      </c>
    </row>
    <row r="1549" spans="1:7" x14ac:dyDescent="0.25">
      <c r="A1549">
        <v>0</v>
      </c>
      <c r="B1549">
        <v>65</v>
      </c>
      <c r="C1549">
        <v>19.510000000000002</v>
      </c>
      <c r="D1549">
        <v>680</v>
      </c>
      <c r="E1549">
        <v>1</v>
      </c>
      <c r="F1549">
        <f t="shared" si="48"/>
        <v>0.82099999999999995</v>
      </c>
      <c r="G1549">
        <f t="shared" si="49"/>
        <v>-0.1972321695297089</v>
      </c>
    </row>
    <row r="1550" spans="1:7" x14ac:dyDescent="0.25">
      <c r="A1550">
        <v>0</v>
      </c>
      <c r="B1550">
        <v>47</v>
      </c>
      <c r="C1550">
        <v>8.4</v>
      </c>
      <c r="D1550">
        <v>675</v>
      </c>
      <c r="E1550">
        <v>1</v>
      </c>
      <c r="F1550">
        <f t="shared" si="48"/>
        <v>0.80600000000000005</v>
      </c>
      <c r="G1550">
        <f t="shared" si="49"/>
        <v>-0.21567153647550871</v>
      </c>
    </row>
    <row r="1551" spans="1:7" x14ac:dyDescent="0.25">
      <c r="A1551">
        <v>1</v>
      </c>
      <c r="B1551">
        <v>103</v>
      </c>
      <c r="C1551">
        <v>8.6199999999999992</v>
      </c>
      <c r="D1551">
        <v>675</v>
      </c>
      <c r="E1551">
        <v>1</v>
      </c>
      <c r="F1551">
        <f t="shared" si="48"/>
        <v>0.878</v>
      </c>
      <c r="G1551">
        <f t="shared" si="49"/>
        <v>-0.13010868534702039</v>
      </c>
    </row>
    <row r="1552" spans="1:7" x14ac:dyDescent="0.25">
      <c r="A1552">
        <v>1</v>
      </c>
      <c r="B1552">
        <v>95</v>
      </c>
      <c r="C1552">
        <v>21.83</v>
      </c>
      <c r="D1552">
        <v>700</v>
      </c>
      <c r="E1552">
        <v>0</v>
      </c>
      <c r="F1552">
        <f t="shared" si="48"/>
        <v>0.79</v>
      </c>
      <c r="G1552">
        <f t="shared" si="49"/>
        <v>-1.5606477482646686</v>
      </c>
    </row>
    <row r="1553" spans="1:7" x14ac:dyDescent="0.25">
      <c r="A1553">
        <v>1</v>
      </c>
      <c r="B1553">
        <v>55</v>
      </c>
      <c r="C1553">
        <v>18.649999999999999</v>
      </c>
      <c r="D1553">
        <v>680</v>
      </c>
      <c r="E1553">
        <v>1</v>
      </c>
      <c r="F1553">
        <f t="shared" si="48"/>
        <v>0.80600000000000005</v>
      </c>
      <c r="G1553">
        <f t="shared" si="49"/>
        <v>-0.21567153647550871</v>
      </c>
    </row>
    <row r="1554" spans="1:7" x14ac:dyDescent="0.25">
      <c r="A1554">
        <v>1</v>
      </c>
      <c r="B1554">
        <v>120</v>
      </c>
      <c r="C1554">
        <v>3.97</v>
      </c>
      <c r="D1554">
        <v>745</v>
      </c>
      <c r="E1554">
        <v>1</v>
      </c>
      <c r="F1554">
        <f t="shared" si="48"/>
        <v>0.92</v>
      </c>
      <c r="G1554">
        <f t="shared" si="49"/>
        <v>-8.3381608939051013E-2</v>
      </c>
    </row>
    <row r="1555" spans="1:7" x14ac:dyDescent="0.25">
      <c r="A1555">
        <v>0</v>
      </c>
      <c r="B1555">
        <v>34.799999999999997</v>
      </c>
      <c r="C1555">
        <v>21.21</v>
      </c>
      <c r="D1555">
        <v>675</v>
      </c>
      <c r="E1555">
        <v>1</v>
      </c>
      <c r="F1555">
        <f t="shared" si="48"/>
        <v>0.66100000000000003</v>
      </c>
      <c r="G1555">
        <f t="shared" si="49"/>
        <v>-0.41400143913045073</v>
      </c>
    </row>
    <row r="1556" spans="1:7" x14ac:dyDescent="0.25">
      <c r="A1556">
        <v>0</v>
      </c>
      <c r="B1556">
        <v>70</v>
      </c>
      <c r="C1556">
        <v>7.61</v>
      </c>
      <c r="D1556">
        <v>660</v>
      </c>
      <c r="E1556">
        <v>1</v>
      </c>
      <c r="F1556">
        <f t="shared" si="48"/>
        <v>0.878</v>
      </c>
      <c r="G1556">
        <f t="shared" si="49"/>
        <v>-0.13010868534702039</v>
      </c>
    </row>
    <row r="1557" spans="1:7" x14ac:dyDescent="0.25">
      <c r="A1557">
        <v>1</v>
      </c>
      <c r="B1557">
        <v>36</v>
      </c>
      <c r="C1557">
        <v>10.53</v>
      </c>
      <c r="D1557">
        <v>710</v>
      </c>
      <c r="E1557">
        <v>1</v>
      </c>
      <c r="F1557">
        <f t="shared" si="48"/>
        <v>0.80600000000000005</v>
      </c>
      <c r="G1557">
        <f t="shared" si="49"/>
        <v>-0.21567153647550871</v>
      </c>
    </row>
    <row r="1558" spans="1:7" x14ac:dyDescent="0.25">
      <c r="A1558">
        <v>0</v>
      </c>
      <c r="B1558">
        <v>71</v>
      </c>
      <c r="C1558">
        <v>12.69</v>
      </c>
      <c r="D1558">
        <v>695</v>
      </c>
      <c r="E1558">
        <v>1</v>
      </c>
      <c r="F1558">
        <f t="shared" si="48"/>
        <v>0.82099999999999995</v>
      </c>
      <c r="G1558">
        <f t="shared" si="49"/>
        <v>-0.1972321695297089</v>
      </c>
    </row>
    <row r="1559" spans="1:7" x14ac:dyDescent="0.25">
      <c r="A1559">
        <v>0</v>
      </c>
      <c r="B1559">
        <v>54</v>
      </c>
      <c r="C1559">
        <v>14.69</v>
      </c>
      <c r="D1559">
        <v>665</v>
      </c>
      <c r="E1559">
        <v>1</v>
      </c>
      <c r="F1559">
        <f t="shared" si="48"/>
        <v>0.72899999999999998</v>
      </c>
      <c r="G1559">
        <f t="shared" si="49"/>
        <v>-0.31608154697347896</v>
      </c>
    </row>
    <row r="1560" spans="1:7" x14ac:dyDescent="0.25">
      <c r="A1560">
        <v>0</v>
      </c>
      <c r="B1560">
        <v>67</v>
      </c>
      <c r="C1560">
        <v>26.94</v>
      </c>
      <c r="D1560">
        <v>705</v>
      </c>
      <c r="E1560">
        <v>1</v>
      </c>
      <c r="F1560">
        <f t="shared" si="48"/>
        <v>0.79</v>
      </c>
      <c r="G1560">
        <f t="shared" si="49"/>
        <v>-0.23572233352106983</v>
      </c>
    </row>
    <row r="1561" spans="1:7" x14ac:dyDescent="0.25">
      <c r="A1561">
        <v>1</v>
      </c>
      <c r="B1561">
        <v>50</v>
      </c>
      <c r="C1561">
        <v>17.41</v>
      </c>
      <c r="D1561">
        <v>780</v>
      </c>
      <c r="E1561">
        <v>1</v>
      </c>
      <c r="F1561">
        <f t="shared" si="48"/>
        <v>0.92</v>
      </c>
      <c r="G1561">
        <f t="shared" si="49"/>
        <v>-8.3381608939051013E-2</v>
      </c>
    </row>
    <row r="1562" spans="1:7" x14ac:dyDescent="0.25">
      <c r="A1562">
        <v>1</v>
      </c>
      <c r="B1562">
        <v>90</v>
      </c>
      <c r="C1562">
        <v>12.43</v>
      </c>
      <c r="D1562">
        <v>690</v>
      </c>
      <c r="E1562">
        <v>1</v>
      </c>
      <c r="F1562">
        <f t="shared" si="48"/>
        <v>0.82099999999999995</v>
      </c>
      <c r="G1562">
        <f t="shared" si="49"/>
        <v>-0.1972321695297089</v>
      </c>
    </row>
    <row r="1563" spans="1:7" x14ac:dyDescent="0.25">
      <c r="A1563">
        <v>0</v>
      </c>
      <c r="B1563">
        <v>134</v>
      </c>
      <c r="C1563">
        <v>8.6199999999999992</v>
      </c>
      <c r="D1563">
        <v>675</v>
      </c>
      <c r="E1563">
        <v>0</v>
      </c>
      <c r="F1563">
        <f t="shared" si="48"/>
        <v>0.878</v>
      </c>
      <c r="G1563">
        <f t="shared" si="49"/>
        <v>-2.1037342342488805</v>
      </c>
    </row>
    <row r="1564" spans="1:7" x14ac:dyDescent="0.25">
      <c r="A1564">
        <v>0</v>
      </c>
      <c r="B1564">
        <v>34</v>
      </c>
      <c r="C1564">
        <v>14.54</v>
      </c>
      <c r="D1564">
        <v>700</v>
      </c>
      <c r="E1564">
        <v>1</v>
      </c>
      <c r="F1564">
        <f t="shared" si="48"/>
        <v>0.80600000000000005</v>
      </c>
      <c r="G1564">
        <f t="shared" si="49"/>
        <v>-0.21567153647550871</v>
      </c>
    </row>
    <row r="1565" spans="1:7" x14ac:dyDescent="0.25">
      <c r="A1565">
        <v>1</v>
      </c>
      <c r="B1565">
        <v>1100</v>
      </c>
      <c r="C1565">
        <v>7.3</v>
      </c>
      <c r="D1565">
        <v>695</v>
      </c>
      <c r="E1565">
        <v>1</v>
      </c>
      <c r="F1565">
        <f t="shared" si="48"/>
        <v>0.878</v>
      </c>
      <c r="G1565">
        <f t="shared" si="49"/>
        <v>-0.13010868534702039</v>
      </c>
    </row>
    <row r="1566" spans="1:7" x14ac:dyDescent="0.25">
      <c r="A1566">
        <v>0</v>
      </c>
      <c r="B1566">
        <v>25.3</v>
      </c>
      <c r="C1566">
        <v>24.1</v>
      </c>
      <c r="D1566">
        <v>675</v>
      </c>
      <c r="E1566">
        <v>1</v>
      </c>
      <c r="F1566">
        <f t="shared" si="48"/>
        <v>0.66100000000000003</v>
      </c>
      <c r="G1566">
        <f t="shared" si="49"/>
        <v>-0.41400143913045073</v>
      </c>
    </row>
    <row r="1567" spans="1:7" x14ac:dyDescent="0.25">
      <c r="A1567">
        <v>0</v>
      </c>
      <c r="B1567">
        <v>50</v>
      </c>
      <c r="C1567">
        <v>22.37</v>
      </c>
      <c r="D1567">
        <v>675</v>
      </c>
      <c r="E1567">
        <v>0</v>
      </c>
      <c r="F1567">
        <f t="shared" si="48"/>
        <v>0.66100000000000003</v>
      </c>
      <c r="G1567">
        <f t="shared" si="49"/>
        <v>-1.0817551716016869</v>
      </c>
    </row>
    <row r="1568" spans="1:7" x14ac:dyDescent="0.25">
      <c r="A1568">
        <v>1</v>
      </c>
      <c r="B1568">
        <v>75</v>
      </c>
      <c r="C1568">
        <v>25.15</v>
      </c>
      <c r="D1568">
        <v>695</v>
      </c>
      <c r="E1568">
        <v>1</v>
      </c>
      <c r="F1568">
        <f t="shared" si="48"/>
        <v>0.79</v>
      </c>
      <c r="G1568">
        <f t="shared" si="49"/>
        <v>-0.23572233352106983</v>
      </c>
    </row>
    <row r="1569" spans="1:7" x14ac:dyDescent="0.25">
      <c r="A1569">
        <v>0</v>
      </c>
      <c r="B1569">
        <v>120</v>
      </c>
      <c r="C1569">
        <v>9.52</v>
      </c>
      <c r="D1569">
        <v>755</v>
      </c>
      <c r="E1569">
        <v>0</v>
      </c>
      <c r="F1569">
        <f t="shared" si="48"/>
        <v>0.92</v>
      </c>
      <c r="G1569">
        <f t="shared" si="49"/>
        <v>-2.5257286443082561</v>
      </c>
    </row>
    <row r="1570" spans="1:7" x14ac:dyDescent="0.25">
      <c r="A1570">
        <v>1</v>
      </c>
      <c r="B1570">
        <v>41</v>
      </c>
      <c r="C1570">
        <v>22.98</v>
      </c>
      <c r="D1570">
        <v>800</v>
      </c>
      <c r="E1570">
        <v>1</v>
      </c>
      <c r="F1570">
        <f t="shared" si="48"/>
        <v>0.85499999999999998</v>
      </c>
      <c r="G1570">
        <f t="shared" si="49"/>
        <v>-0.15665381004537685</v>
      </c>
    </row>
    <row r="1571" spans="1:7" x14ac:dyDescent="0.25">
      <c r="A1571">
        <v>1</v>
      </c>
      <c r="B1571">
        <v>80.004000000000005</v>
      </c>
      <c r="C1571">
        <v>5.14</v>
      </c>
      <c r="D1571">
        <v>710</v>
      </c>
      <c r="E1571">
        <v>1</v>
      </c>
      <c r="F1571">
        <f t="shared" si="48"/>
        <v>0.878</v>
      </c>
      <c r="G1571">
        <f t="shared" si="49"/>
        <v>-0.13010868534702039</v>
      </c>
    </row>
    <row r="1572" spans="1:7" x14ac:dyDescent="0.25">
      <c r="A1572">
        <v>1</v>
      </c>
      <c r="B1572">
        <v>105</v>
      </c>
      <c r="C1572">
        <v>0.46</v>
      </c>
      <c r="D1572">
        <v>750</v>
      </c>
      <c r="E1572">
        <v>1</v>
      </c>
      <c r="F1572">
        <f t="shared" si="48"/>
        <v>0.92</v>
      </c>
      <c r="G1572">
        <f t="shared" si="49"/>
        <v>-8.3381608939051013E-2</v>
      </c>
    </row>
    <row r="1573" spans="1:7" x14ac:dyDescent="0.25">
      <c r="A1573">
        <v>1</v>
      </c>
      <c r="B1573">
        <v>58.457999999999998</v>
      </c>
      <c r="C1573">
        <v>24.25</v>
      </c>
      <c r="D1573">
        <v>665</v>
      </c>
      <c r="E1573">
        <v>1</v>
      </c>
      <c r="F1573">
        <f t="shared" si="48"/>
        <v>0.71699999999999997</v>
      </c>
      <c r="G1573">
        <f t="shared" si="49"/>
        <v>-0.33267943838251673</v>
      </c>
    </row>
    <row r="1574" spans="1:7" x14ac:dyDescent="0.25">
      <c r="A1574">
        <v>1</v>
      </c>
      <c r="B1574">
        <v>93</v>
      </c>
      <c r="C1574">
        <v>9.48</v>
      </c>
      <c r="D1574">
        <v>740</v>
      </c>
      <c r="E1574">
        <v>1</v>
      </c>
      <c r="F1574">
        <f t="shared" si="48"/>
        <v>0.92</v>
      </c>
      <c r="G1574">
        <f t="shared" si="49"/>
        <v>-8.3381608939051013E-2</v>
      </c>
    </row>
    <row r="1575" spans="1:7" x14ac:dyDescent="0.25">
      <c r="A1575">
        <v>1</v>
      </c>
      <c r="B1575">
        <v>45</v>
      </c>
      <c r="C1575">
        <v>27.73</v>
      </c>
      <c r="D1575">
        <v>680</v>
      </c>
      <c r="E1575">
        <v>1</v>
      </c>
      <c r="F1575">
        <f t="shared" si="48"/>
        <v>0.71699999999999997</v>
      </c>
      <c r="G1575">
        <f t="shared" si="49"/>
        <v>-0.33267943838251673</v>
      </c>
    </row>
    <row r="1576" spans="1:7" x14ac:dyDescent="0.25">
      <c r="A1576">
        <v>0</v>
      </c>
      <c r="B1576">
        <v>83.2</v>
      </c>
      <c r="C1576">
        <v>20.51</v>
      </c>
      <c r="D1576">
        <v>660</v>
      </c>
      <c r="E1576">
        <v>1</v>
      </c>
      <c r="F1576">
        <f t="shared" si="48"/>
        <v>0.66100000000000003</v>
      </c>
      <c r="G1576">
        <f t="shared" si="49"/>
        <v>-0.41400143913045073</v>
      </c>
    </row>
    <row r="1577" spans="1:7" x14ac:dyDescent="0.25">
      <c r="A1577">
        <v>0</v>
      </c>
      <c r="B1577">
        <v>90</v>
      </c>
      <c r="C1577">
        <v>19.68</v>
      </c>
      <c r="D1577">
        <v>660</v>
      </c>
      <c r="E1577">
        <v>1</v>
      </c>
      <c r="F1577">
        <f t="shared" si="48"/>
        <v>0.82099999999999995</v>
      </c>
      <c r="G1577">
        <f t="shared" si="49"/>
        <v>-0.1972321695297089</v>
      </c>
    </row>
    <row r="1578" spans="1:7" x14ac:dyDescent="0.25">
      <c r="A1578">
        <v>1</v>
      </c>
      <c r="B1578">
        <v>56</v>
      </c>
      <c r="C1578">
        <v>4.41</v>
      </c>
      <c r="D1578">
        <v>660</v>
      </c>
      <c r="E1578">
        <v>1</v>
      </c>
      <c r="F1578">
        <f t="shared" si="48"/>
        <v>0.72899999999999998</v>
      </c>
      <c r="G1578">
        <f t="shared" si="49"/>
        <v>-0.31608154697347896</v>
      </c>
    </row>
    <row r="1579" spans="1:7" x14ac:dyDescent="0.25">
      <c r="A1579">
        <v>1</v>
      </c>
      <c r="B1579">
        <v>43</v>
      </c>
      <c r="C1579">
        <v>35.229999999999997</v>
      </c>
      <c r="D1579">
        <v>670</v>
      </c>
      <c r="E1579">
        <v>1</v>
      </c>
      <c r="F1579">
        <f t="shared" si="48"/>
        <v>0.54600000000000004</v>
      </c>
      <c r="G1579">
        <f t="shared" si="49"/>
        <v>-0.60513630323723189</v>
      </c>
    </row>
    <row r="1580" spans="1:7" x14ac:dyDescent="0.25">
      <c r="A1580">
        <v>1</v>
      </c>
      <c r="B1580">
        <v>108</v>
      </c>
      <c r="C1580">
        <v>22.98</v>
      </c>
      <c r="D1580">
        <v>665</v>
      </c>
      <c r="E1580">
        <v>1</v>
      </c>
      <c r="F1580">
        <f t="shared" si="48"/>
        <v>0.71699999999999997</v>
      </c>
      <c r="G1580">
        <f t="shared" si="49"/>
        <v>-0.33267943838251673</v>
      </c>
    </row>
    <row r="1581" spans="1:7" x14ac:dyDescent="0.25">
      <c r="A1581">
        <v>0</v>
      </c>
      <c r="B1581">
        <v>68</v>
      </c>
      <c r="C1581">
        <v>21.01</v>
      </c>
      <c r="D1581">
        <v>700</v>
      </c>
      <c r="E1581">
        <v>1</v>
      </c>
      <c r="F1581">
        <f t="shared" si="48"/>
        <v>0.79</v>
      </c>
      <c r="G1581">
        <f t="shared" si="49"/>
        <v>-0.23572233352106983</v>
      </c>
    </row>
    <row r="1582" spans="1:7" x14ac:dyDescent="0.25">
      <c r="A1582">
        <v>1</v>
      </c>
      <c r="B1582">
        <v>38.5</v>
      </c>
      <c r="C1582">
        <v>16.8</v>
      </c>
      <c r="D1582">
        <v>670</v>
      </c>
      <c r="E1582">
        <v>1</v>
      </c>
      <c r="F1582">
        <f t="shared" si="48"/>
        <v>0.80600000000000005</v>
      </c>
      <c r="G1582">
        <f t="shared" si="49"/>
        <v>-0.21567153647550871</v>
      </c>
    </row>
    <row r="1583" spans="1:7" x14ac:dyDescent="0.25">
      <c r="A1583">
        <v>1</v>
      </c>
      <c r="B1583">
        <v>32</v>
      </c>
      <c r="C1583">
        <v>16.43</v>
      </c>
      <c r="D1583">
        <v>720</v>
      </c>
      <c r="E1583">
        <v>1</v>
      </c>
      <c r="F1583">
        <f t="shared" si="48"/>
        <v>0.80600000000000005</v>
      </c>
      <c r="G1583">
        <f t="shared" si="49"/>
        <v>-0.21567153647550871</v>
      </c>
    </row>
    <row r="1584" spans="1:7" x14ac:dyDescent="0.25">
      <c r="A1584">
        <v>1</v>
      </c>
      <c r="B1584">
        <v>75</v>
      </c>
      <c r="C1584">
        <v>19.54</v>
      </c>
      <c r="D1584">
        <v>750</v>
      </c>
      <c r="E1584">
        <v>1</v>
      </c>
      <c r="F1584">
        <f t="shared" si="48"/>
        <v>0.92</v>
      </c>
      <c r="G1584">
        <f t="shared" si="49"/>
        <v>-8.3381608939051013E-2</v>
      </c>
    </row>
    <row r="1585" spans="1:7" x14ac:dyDescent="0.25">
      <c r="A1585">
        <v>1</v>
      </c>
      <c r="B1585">
        <v>54</v>
      </c>
      <c r="C1585">
        <v>6.6</v>
      </c>
      <c r="D1585">
        <v>690</v>
      </c>
      <c r="E1585">
        <v>1</v>
      </c>
      <c r="F1585">
        <f t="shared" si="48"/>
        <v>0.80600000000000005</v>
      </c>
      <c r="G1585">
        <f t="shared" si="49"/>
        <v>-0.21567153647550871</v>
      </c>
    </row>
    <row r="1586" spans="1:7" x14ac:dyDescent="0.25">
      <c r="A1586">
        <v>1</v>
      </c>
      <c r="B1586">
        <v>82</v>
      </c>
      <c r="C1586">
        <v>10.35</v>
      </c>
      <c r="D1586">
        <v>725</v>
      </c>
      <c r="E1586">
        <v>1</v>
      </c>
      <c r="F1586">
        <f t="shared" si="48"/>
        <v>0.92</v>
      </c>
      <c r="G1586">
        <f t="shared" si="49"/>
        <v>-8.3381608939051013E-2</v>
      </c>
    </row>
    <row r="1587" spans="1:7" x14ac:dyDescent="0.25">
      <c r="A1587">
        <v>1</v>
      </c>
      <c r="B1587">
        <v>65</v>
      </c>
      <c r="C1587">
        <v>14.53</v>
      </c>
      <c r="D1587">
        <v>685</v>
      </c>
      <c r="E1587">
        <v>1</v>
      </c>
      <c r="F1587">
        <f t="shared" si="48"/>
        <v>0.82099999999999995</v>
      </c>
      <c r="G1587">
        <f t="shared" si="49"/>
        <v>-0.1972321695297089</v>
      </c>
    </row>
    <row r="1588" spans="1:7" x14ac:dyDescent="0.25">
      <c r="A1588">
        <v>1</v>
      </c>
      <c r="B1588">
        <v>65</v>
      </c>
      <c r="C1588">
        <v>16.100000000000001</v>
      </c>
      <c r="D1588">
        <v>660</v>
      </c>
      <c r="E1588">
        <v>1</v>
      </c>
      <c r="F1588">
        <f t="shared" si="48"/>
        <v>0.82099999999999995</v>
      </c>
      <c r="G1588">
        <f t="shared" si="49"/>
        <v>-0.1972321695297089</v>
      </c>
    </row>
    <row r="1589" spans="1:7" x14ac:dyDescent="0.25">
      <c r="A1589">
        <v>1</v>
      </c>
      <c r="B1589">
        <v>55</v>
      </c>
      <c r="C1589">
        <v>16.43</v>
      </c>
      <c r="D1589">
        <v>660</v>
      </c>
      <c r="E1589">
        <v>1</v>
      </c>
      <c r="F1589">
        <f t="shared" si="48"/>
        <v>0.72899999999999998</v>
      </c>
      <c r="G1589">
        <f t="shared" si="49"/>
        <v>-0.31608154697347896</v>
      </c>
    </row>
    <row r="1590" spans="1:7" x14ac:dyDescent="0.25">
      <c r="A1590">
        <v>1</v>
      </c>
      <c r="B1590">
        <v>107</v>
      </c>
      <c r="C1590">
        <v>16.57</v>
      </c>
      <c r="D1590">
        <v>750</v>
      </c>
      <c r="E1590">
        <v>1</v>
      </c>
      <c r="F1590">
        <f t="shared" si="48"/>
        <v>0.92</v>
      </c>
      <c r="G1590">
        <f t="shared" si="49"/>
        <v>-8.3381608939051013E-2</v>
      </c>
    </row>
    <row r="1591" spans="1:7" x14ac:dyDescent="0.25">
      <c r="A1591">
        <v>1</v>
      </c>
      <c r="B1591">
        <v>45</v>
      </c>
      <c r="C1591">
        <v>6.16</v>
      </c>
      <c r="D1591">
        <v>660</v>
      </c>
      <c r="E1591">
        <v>0</v>
      </c>
      <c r="F1591">
        <f t="shared" si="48"/>
        <v>0.72899999999999998</v>
      </c>
      <c r="G1591">
        <f t="shared" si="49"/>
        <v>-1.305636458102436</v>
      </c>
    </row>
    <row r="1592" spans="1:7" x14ac:dyDescent="0.25">
      <c r="A1592">
        <v>0</v>
      </c>
      <c r="B1592">
        <v>110</v>
      </c>
      <c r="C1592">
        <v>17.170000000000002</v>
      </c>
      <c r="D1592">
        <v>750</v>
      </c>
      <c r="E1592">
        <v>1</v>
      </c>
      <c r="F1592">
        <f t="shared" si="48"/>
        <v>0.92</v>
      </c>
      <c r="G1592">
        <f t="shared" si="49"/>
        <v>-8.3381608939051013E-2</v>
      </c>
    </row>
    <row r="1593" spans="1:7" x14ac:dyDescent="0.25">
      <c r="A1593">
        <v>0</v>
      </c>
      <c r="B1593">
        <v>68</v>
      </c>
      <c r="C1593">
        <v>1.77</v>
      </c>
      <c r="D1593">
        <v>670</v>
      </c>
      <c r="E1593">
        <v>1</v>
      </c>
      <c r="F1593">
        <f t="shared" si="48"/>
        <v>0.878</v>
      </c>
      <c r="G1593">
        <f t="shared" si="49"/>
        <v>-0.13010868534702039</v>
      </c>
    </row>
    <row r="1594" spans="1:7" x14ac:dyDescent="0.25">
      <c r="A1594">
        <v>1</v>
      </c>
      <c r="B1594">
        <v>105</v>
      </c>
      <c r="C1594">
        <v>17.61</v>
      </c>
      <c r="D1594">
        <v>670</v>
      </c>
      <c r="E1594">
        <v>1</v>
      </c>
      <c r="F1594">
        <f t="shared" si="48"/>
        <v>0.82099999999999995</v>
      </c>
      <c r="G1594">
        <f t="shared" si="49"/>
        <v>-0.1972321695297089</v>
      </c>
    </row>
    <row r="1595" spans="1:7" x14ac:dyDescent="0.25">
      <c r="A1595">
        <v>1</v>
      </c>
      <c r="B1595">
        <v>66</v>
      </c>
      <c r="C1595">
        <v>22.56</v>
      </c>
      <c r="D1595">
        <v>690</v>
      </c>
      <c r="E1595">
        <v>1</v>
      </c>
      <c r="F1595">
        <f t="shared" si="48"/>
        <v>0.79</v>
      </c>
      <c r="G1595">
        <f t="shared" si="49"/>
        <v>-0.23572233352106983</v>
      </c>
    </row>
    <row r="1596" spans="1:7" x14ac:dyDescent="0.25">
      <c r="A1596">
        <v>1</v>
      </c>
      <c r="B1596">
        <v>62</v>
      </c>
      <c r="C1596">
        <v>15.33</v>
      </c>
      <c r="D1596">
        <v>660</v>
      </c>
      <c r="E1596">
        <v>1</v>
      </c>
      <c r="F1596">
        <f t="shared" si="48"/>
        <v>0.82099999999999995</v>
      </c>
      <c r="G1596">
        <f t="shared" si="49"/>
        <v>-0.1972321695297089</v>
      </c>
    </row>
    <row r="1597" spans="1:7" x14ac:dyDescent="0.25">
      <c r="A1597">
        <v>0</v>
      </c>
      <c r="B1597">
        <v>50</v>
      </c>
      <c r="C1597">
        <v>18.670000000000002</v>
      </c>
      <c r="D1597">
        <v>735</v>
      </c>
      <c r="E1597">
        <v>1</v>
      </c>
      <c r="F1597">
        <f t="shared" si="48"/>
        <v>0.92</v>
      </c>
      <c r="G1597">
        <f t="shared" si="49"/>
        <v>-8.3381608939051013E-2</v>
      </c>
    </row>
    <row r="1598" spans="1:7" x14ac:dyDescent="0.25">
      <c r="A1598">
        <v>1</v>
      </c>
      <c r="B1598">
        <v>77</v>
      </c>
      <c r="C1598">
        <v>16.78</v>
      </c>
      <c r="D1598">
        <v>690</v>
      </c>
      <c r="E1598">
        <v>1</v>
      </c>
      <c r="F1598">
        <f t="shared" si="48"/>
        <v>0.82099999999999995</v>
      </c>
      <c r="G1598">
        <f t="shared" si="49"/>
        <v>-0.1972321695297089</v>
      </c>
    </row>
    <row r="1599" spans="1:7" x14ac:dyDescent="0.25">
      <c r="A1599">
        <v>1</v>
      </c>
      <c r="B1599">
        <v>65</v>
      </c>
      <c r="C1599">
        <v>23.15</v>
      </c>
      <c r="D1599">
        <v>680</v>
      </c>
      <c r="E1599">
        <v>1</v>
      </c>
      <c r="F1599">
        <f t="shared" si="48"/>
        <v>0.71699999999999997</v>
      </c>
      <c r="G1599">
        <f t="shared" si="49"/>
        <v>-0.33267943838251673</v>
      </c>
    </row>
    <row r="1600" spans="1:7" x14ac:dyDescent="0.25">
      <c r="A1600">
        <v>1</v>
      </c>
      <c r="B1600">
        <v>270</v>
      </c>
      <c r="C1600">
        <v>6.13</v>
      </c>
      <c r="D1600">
        <v>680</v>
      </c>
      <c r="E1600">
        <v>1</v>
      </c>
      <c r="F1600">
        <f t="shared" si="48"/>
        <v>0.878</v>
      </c>
      <c r="G1600">
        <f t="shared" si="49"/>
        <v>-0.13010868534702039</v>
      </c>
    </row>
    <row r="1601" spans="1:7" x14ac:dyDescent="0.25">
      <c r="A1601">
        <v>1</v>
      </c>
      <c r="B1601">
        <v>75</v>
      </c>
      <c r="C1601">
        <v>20.85</v>
      </c>
      <c r="D1601">
        <v>700</v>
      </c>
      <c r="E1601">
        <v>1</v>
      </c>
      <c r="F1601">
        <f t="shared" si="48"/>
        <v>0.79</v>
      </c>
      <c r="G1601">
        <f t="shared" si="49"/>
        <v>-0.23572233352106983</v>
      </c>
    </row>
    <row r="1602" spans="1:7" x14ac:dyDescent="0.25">
      <c r="A1602">
        <v>1</v>
      </c>
      <c r="B1602">
        <v>52</v>
      </c>
      <c r="C1602">
        <v>14.42</v>
      </c>
      <c r="D1602">
        <v>710</v>
      </c>
      <c r="E1602">
        <v>1</v>
      </c>
      <c r="F1602">
        <f t="shared" si="48"/>
        <v>0.80600000000000005</v>
      </c>
      <c r="G1602">
        <f t="shared" si="49"/>
        <v>-0.21567153647550871</v>
      </c>
    </row>
    <row r="1603" spans="1:7" x14ac:dyDescent="0.25">
      <c r="A1603">
        <v>1</v>
      </c>
      <c r="B1603">
        <v>95</v>
      </c>
      <c r="C1603">
        <v>12.77</v>
      </c>
      <c r="D1603">
        <v>670</v>
      </c>
      <c r="E1603">
        <v>1</v>
      </c>
      <c r="F1603">
        <f t="shared" si="48"/>
        <v>0.82099999999999995</v>
      </c>
      <c r="G1603">
        <f t="shared" si="49"/>
        <v>-0.1972321695297089</v>
      </c>
    </row>
    <row r="1604" spans="1:7" x14ac:dyDescent="0.25">
      <c r="A1604">
        <v>0</v>
      </c>
      <c r="B1604">
        <v>85</v>
      </c>
      <c r="C1604">
        <v>0.71</v>
      </c>
      <c r="D1604">
        <v>680</v>
      </c>
      <c r="E1604">
        <v>1</v>
      </c>
      <c r="F1604">
        <f t="shared" si="48"/>
        <v>0.878</v>
      </c>
      <c r="G1604">
        <f t="shared" si="49"/>
        <v>-0.13010868534702039</v>
      </c>
    </row>
    <row r="1605" spans="1:7" x14ac:dyDescent="0.25">
      <c r="A1605">
        <v>0</v>
      </c>
      <c r="B1605">
        <v>90</v>
      </c>
      <c r="C1605">
        <v>22.33</v>
      </c>
      <c r="D1605">
        <v>680</v>
      </c>
      <c r="E1605">
        <v>1</v>
      </c>
      <c r="F1605">
        <f t="shared" ref="F1605:F1668" si="50">IF(C1605&lt;=19.85,IF(D1605&lt;=722.5,IF(B1605&lt;=60.41,IF(D1605&lt;=667.5,0.729,0.806),IF(C1605&lt;=9.905,0.878,0.821)),0.92),IF(D1605&lt;=687.5,IF(C1605&lt;=31.375,IF(A1605&lt;=0.5,0.661,0.717),0.546),IF(D1605&lt;=727.5,IF(C1605&lt;=29.88,0.79,0.693),0.855)))</f>
        <v>0.66100000000000003</v>
      </c>
      <c r="G1605">
        <f t="shared" si="49"/>
        <v>-0.41400143913045073</v>
      </c>
    </row>
    <row r="1606" spans="1:7" x14ac:dyDescent="0.25">
      <c r="A1606">
        <v>1</v>
      </c>
      <c r="B1606">
        <v>85</v>
      </c>
      <c r="C1606">
        <v>23.6</v>
      </c>
      <c r="D1606">
        <v>680</v>
      </c>
      <c r="E1606">
        <v>1</v>
      </c>
      <c r="F1606">
        <f t="shared" si="50"/>
        <v>0.71699999999999997</v>
      </c>
      <c r="G1606">
        <f t="shared" ref="G1606:G1669" si="51">IF(E1606=1,LN(F1606),LN(1-F1606))</f>
        <v>-0.33267943838251673</v>
      </c>
    </row>
    <row r="1607" spans="1:7" x14ac:dyDescent="0.25">
      <c r="A1607">
        <v>1</v>
      </c>
      <c r="B1607">
        <v>35</v>
      </c>
      <c r="C1607">
        <v>28.74</v>
      </c>
      <c r="D1607">
        <v>665</v>
      </c>
      <c r="E1607">
        <v>1</v>
      </c>
      <c r="F1607">
        <f t="shared" si="50"/>
        <v>0.71699999999999997</v>
      </c>
      <c r="G1607">
        <f t="shared" si="51"/>
        <v>-0.33267943838251673</v>
      </c>
    </row>
    <row r="1608" spans="1:7" x14ac:dyDescent="0.25">
      <c r="A1608">
        <v>0</v>
      </c>
      <c r="B1608">
        <v>40.44</v>
      </c>
      <c r="C1608">
        <v>22.91</v>
      </c>
      <c r="D1608">
        <v>685</v>
      </c>
      <c r="E1608">
        <v>1</v>
      </c>
      <c r="F1608">
        <f t="shared" si="50"/>
        <v>0.66100000000000003</v>
      </c>
      <c r="G1608">
        <f t="shared" si="51"/>
        <v>-0.41400143913045073</v>
      </c>
    </row>
    <row r="1609" spans="1:7" x14ac:dyDescent="0.25">
      <c r="A1609">
        <v>1</v>
      </c>
      <c r="B1609">
        <v>110</v>
      </c>
      <c r="C1609">
        <v>10.99</v>
      </c>
      <c r="D1609">
        <v>790</v>
      </c>
      <c r="E1609">
        <v>1</v>
      </c>
      <c r="F1609">
        <f t="shared" si="50"/>
        <v>0.92</v>
      </c>
      <c r="G1609">
        <f t="shared" si="51"/>
        <v>-8.3381608939051013E-2</v>
      </c>
    </row>
    <row r="1610" spans="1:7" x14ac:dyDescent="0.25">
      <c r="A1610">
        <v>0</v>
      </c>
      <c r="B1610">
        <v>72</v>
      </c>
      <c r="C1610">
        <v>22.28</v>
      </c>
      <c r="D1610">
        <v>675</v>
      </c>
      <c r="E1610">
        <v>1</v>
      </c>
      <c r="F1610">
        <f t="shared" si="50"/>
        <v>0.66100000000000003</v>
      </c>
      <c r="G1610">
        <f t="shared" si="51"/>
        <v>-0.41400143913045073</v>
      </c>
    </row>
    <row r="1611" spans="1:7" x14ac:dyDescent="0.25">
      <c r="A1611">
        <v>1</v>
      </c>
      <c r="B1611">
        <v>160</v>
      </c>
      <c r="C1611">
        <v>9.81</v>
      </c>
      <c r="D1611">
        <v>660</v>
      </c>
      <c r="E1611">
        <v>1</v>
      </c>
      <c r="F1611">
        <f t="shared" si="50"/>
        <v>0.878</v>
      </c>
      <c r="G1611">
        <f t="shared" si="51"/>
        <v>-0.13010868534702039</v>
      </c>
    </row>
    <row r="1612" spans="1:7" x14ac:dyDescent="0.25">
      <c r="A1612">
        <v>1</v>
      </c>
      <c r="B1612">
        <v>214.4</v>
      </c>
      <c r="C1612">
        <v>13.47</v>
      </c>
      <c r="D1612">
        <v>735</v>
      </c>
      <c r="E1612">
        <v>0</v>
      </c>
      <c r="F1612">
        <f t="shared" si="50"/>
        <v>0.92</v>
      </c>
      <c r="G1612">
        <f t="shared" si="51"/>
        <v>-2.5257286443082561</v>
      </c>
    </row>
    <row r="1613" spans="1:7" x14ac:dyDescent="0.25">
      <c r="A1613">
        <v>1</v>
      </c>
      <c r="B1613">
        <v>65</v>
      </c>
      <c r="C1613">
        <v>29.12</v>
      </c>
      <c r="D1613">
        <v>715</v>
      </c>
      <c r="E1613">
        <v>1</v>
      </c>
      <c r="F1613">
        <f t="shared" si="50"/>
        <v>0.79</v>
      </c>
      <c r="G1613">
        <f t="shared" si="51"/>
        <v>-0.23572233352106983</v>
      </c>
    </row>
    <row r="1614" spans="1:7" x14ac:dyDescent="0.25">
      <c r="A1614">
        <v>0</v>
      </c>
      <c r="B1614">
        <v>34</v>
      </c>
      <c r="C1614">
        <v>11.61</v>
      </c>
      <c r="D1614">
        <v>665</v>
      </c>
      <c r="E1614">
        <v>1</v>
      </c>
      <c r="F1614">
        <f t="shared" si="50"/>
        <v>0.72899999999999998</v>
      </c>
      <c r="G1614">
        <f t="shared" si="51"/>
        <v>-0.31608154697347896</v>
      </c>
    </row>
    <row r="1615" spans="1:7" x14ac:dyDescent="0.25">
      <c r="A1615">
        <v>1</v>
      </c>
      <c r="B1615">
        <v>78</v>
      </c>
      <c r="C1615">
        <v>7.66</v>
      </c>
      <c r="D1615">
        <v>710</v>
      </c>
      <c r="E1615">
        <v>1</v>
      </c>
      <c r="F1615">
        <f t="shared" si="50"/>
        <v>0.878</v>
      </c>
      <c r="G1615">
        <f t="shared" si="51"/>
        <v>-0.13010868534702039</v>
      </c>
    </row>
    <row r="1616" spans="1:7" x14ac:dyDescent="0.25">
      <c r="A1616">
        <v>1</v>
      </c>
      <c r="B1616">
        <v>76.099999999999994</v>
      </c>
      <c r="C1616">
        <v>16.350000000000001</v>
      </c>
      <c r="D1616">
        <v>670</v>
      </c>
      <c r="E1616">
        <v>1</v>
      </c>
      <c r="F1616">
        <f t="shared" si="50"/>
        <v>0.82099999999999995</v>
      </c>
      <c r="G1616">
        <f t="shared" si="51"/>
        <v>-0.1972321695297089</v>
      </c>
    </row>
    <row r="1617" spans="1:7" x14ac:dyDescent="0.25">
      <c r="A1617">
        <v>0</v>
      </c>
      <c r="B1617">
        <v>75</v>
      </c>
      <c r="C1617">
        <v>20.69</v>
      </c>
      <c r="D1617">
        <v>735</v>
      </c>
      <c r="E1617">
        <v>1</v>
      </c>
      <c r="F1617">
        <f t="shared" si="50"/>
        <v>0.85499999999999998</v>
      </c>
      <c r="G1617">
        <f t="shared" si="51"/>
        <v>-0.15665381004537685</v>
      </c>
    </row>
    <row r="1618" spans="1:7" x14ac:dyDescent="0.25">
      <c r="A1618">
        <v>1</v>
      </c>
      <c r="B1618">
        <v>50</v>
      </c>
      <c r="C1618">
        <v>4.47</v>
      </c>
      <c r="D1618">
        <v>665</v>
      </c>
      <c r="E1618">
        <v>1</v>
      </c>
      <c r="F1618">
        <f t="shared" si="50"/>
        <v>0.72899999999999998</v>
      </c>
      <c r="G1618">
        <f t="shared" si="51"/>
        <v>-0.31608154697347896</v>
      </c>
    </row>
    <row r="1619" spans="1:7" x14ac:dyDescent="0.25">
      <c r="A1619">
        <v>0</v>
      </c>
      <c r="B1619">
        <v>54</v>
      </c>
      <c r="C1619">
        <v>22.78</v>
      </c>
      <c r="D1619">
        <v>665</v>
      </c>
      <c r="E1619">
        <v>1</v>
      </c>
      <c r="F1619">
        <f t="shared" si="50"/>
        <v>0.66100000000000003</v>
      </c>
      <c r="G1619">
        <f t="shared" si="51"/>
        <v>-0.41400143913045073</v>
      </c>
    </row>
    <row r="1620" spans="1:7" x14ac:dyDescent="0.25">
      <c r="A1620">
        <v>1</v>
      </c>
      <c r="B1620">
        <v>100</v>
      </c>
      <c r="C1620">
        <v>17.420000000000002</v>
      </c>
      <c r="D1620">
        <v>685</v>
      </c>
      <c r="E1620">
        <v>1</v>
      </c>
      <c r="F1620">
        <f t="shared" si="50"/>
        <v>0.82099999999999995</v>
      </c>
      <c r="G1620">
        <f t="shared" si="51"/>
        <v>-0.1972321695297089</v>
      </c>
    </row>
    <row r="1621" spans="1:7" x14ac:dyDescent="0.25">
      <c r="A1621">
        <v>1</v>
      </c>
      <c r="B1621">
        <v>76.8</v>
      </c>
      <c r="C1621">
        <v>14.42</v>
      </c>
      <c r="D1621">
        <v>680</v>
      </c>
      <c r="E1621">
        <v>1</v>
      </c>
      <c r="F1621">
        <f t="shared" si="50"/>
        <v>0.82099999999999995</v>
      </c>
      <c r="G1621">
        <f t="shared" si="51"/>
        <v>-0.1972321695297089</v>
      </c>
    </row>
    <row r="1622" spans="1:7" x14ac:dyDescent="0.25">
      <c r="A1622">
        <v>1</v>
      </c>
      <c r="B1622">
        <v>52.5</v>
      </c>
      <c r="C1622">
        <v>15.55</v>
      </c>
      <c r="D1622">
        <v>705</v>
      </c>
      <c r="E1622">
        <v>1</v>
      </c>
      <c r="F1622">
        <f t="shared" si="50"/>
        <v>0.80600000000000005</v>
      </c>
      <c r="G1622">
        <f t="shared" si="51"/>
        <v>-0.21567153647550871</v>
      </c>
    </row>
    <row r="1623" spans="1:7" x14ac:dyDescent="0.25">
      <c r="A1623">
        <v>1</v>
      </c>
      <c r="B1623">
        <v>73</v>
      </c>
      <c r="C1623">
        <v>25.97</v>
      </c>
      <c r="D1623">
        <v>765</v>
      </c>
      <c r="E1623">
        <v>1</v>
      </c>
      <c r="F1623">
        <f t="shared" si="50"/>
        <v>0.85499999999999998</v>
      </c>
      <c r="G1623">
        <f t="shared" si="51"/>
        <v>-0.15665381004537685</v>
      </c>
    </row>
    <row r="1624" spans="1:7" x14ac:dyDescent="0.25">
      <c r="A1624">
        <v>1</v>
      </c>
      <c r="B1624">
        <v>28</v>
      </c>
      <c r="C1624">
        <v>15.43</v>
      </c>
      <c r="D1624">
        <v>700</v>
      </c>
      <c r="E1624">
        <v>1</v>
      </c>
      <c r="F1624">
        <f t="shared" si="50"/>
        <v>0.80600000000000005</v>
      </c>
      <c r="G1624">
        <f t="shared" si="51"/>
        <v>-0.21567153647550871</v>
      </c>
    </row>
    <row r="1625" spans="1:7" x14ac:dyDescent="0.25">
      <c r="A1625">
        <v>1</v>
      </c>
      <c r="B1625">
        <v>51.6</v>
      </c>
      <c r="C1625">
        <v>12.14</v>
      </c>
      <c r="D1625">
        <v>670</v>
      </c>
      <c r="E1625">
        <v>1</v>
      </c>
      <c r="F1625">
        <f t="shared" si="50"/>
        <v>0.80600000000000005</v>
      </c>
      <c r="G1625">
        <f t="shared" si="51"/>
        <v>-0.21567153647550871</v>
      </c>
    </row>
    <row r="1626" spans="1:7" x14ac:dyDescent="0.25">
      <c r="A1626">
        <v>1</v>
      </c>
      <c r="B1626">
        <v>90</v>
      </c>
      <c r="C1626">
        <v>38.520000000000003</v>
      </c>
      <c r="D1626">
        <v>705</v>
      </c>
      <c r="E1626">
        <v>0</v>
      </c>
      <c r="F1626">
        <f t="shared" si="50"/>
        <v>0.69299999999999995</v>
      </c>
      <c r="G1626">
        <f t="shared" si="51"/>
        <v>-1.1809075313949398</v>
      </c>
    </row>
    <row r="1627" spans="1:7" x14ac:dyDescent="0.25">
      <c r="A1627">
        <v>1</v>
      </c>
      <c r="B1627">
        <v>46</v>
      </c>
      <c r="C1627">
        <v>20.059999999999999</v>
      </c>
      <c r="D1627">
        <v>675</v>
      </c>
      <c r="E1627">
        <v>0</v>
      </c>
      <c r="F1627">
        <f t="shared" si="50"/>
        <v>0.71699999999999997</v>
      </c>
      <c r="G1627">
        <f t="shared" si="51"/>
        <v>-1.2623083813388993</v>
      </c>
    </row>
    <row r="1628" spans="1:7" x14ac:dyDescent="0.25">
      <c r="A1628">
        <v>1</v>
      </c>
      <c r="B1628">
        <v>70</v>
      </c>
      <c r="C1628">
        <v>26.42</v>
      </c>
      <c r="D1628">
        <v>660</v>
      </c>
      <c r="E1628">
        <v>0</v>
      </c>
      <c r="F1628">
        <f t="shared" si="50"/>
        <v>0.71699999999999997</v>
      </c>
      <c r="G1628">
        <f t="shared" si="51"/>
        <v>-1.2623083813388993</v>
      </c>
    </row>
    <row r="1629" spans="1:7" x14ac:dyDescent="0.25">
      <c r="A1629">
        <v>0</v>
      </c>
      <c r="B1629">
        <v>70</v>
      </c>
      <c r="C1629">
        <v>13.3</v>
      </c>
      <c r="D1629">
        <v>775</v>
      </c>
      <c r="E1629">
        <v>1</v>
      </c>
      <c r="F1629">
        <f t="shared" si="50"/>
        <v>0.92</v>
      </c>
      <c r="G1629">
        <f t="shared" si="51"/>
        <v>-8.3381608939051013E-2</v>
      </c>
    </row>
    <row r="1630" spans="1:7" x14ac:dyDescent="0.25">
      <c r="A1630">
        <v>1</v>
      </c>
      <c r="B1630">
        <v>88.5</v>
      </c>
      <c r="C1630">
        <v>3.62</v>
      </c>
      <c r="D1630">
        <v>765</v>
      </c>
      <c r="E1630">
        <v>1</v>
      </c>
      <c r="F1630">
        <f t="shared" si="50"/>
        <v>0.92</v>
      </c>
      <c r="G1630">
        <f t="shared" si="51"/>
        <v>-8.3381608939051013E-2</v>
      </c>
    </row>
    <row r="1631" spans="1:7" x14ac:dyDescent="0.25">
      <c r="A1631">
        <v>0</v>
      </c>
      <c r="B1631">
        <v>25</v>
      </c>
      <c r="C1631">
        <v>6.43</v>
      </c>
      <c r="D1631">
        <v>710</v>
      </c>
      <c r="E1631">
        <v>1</v>
      </c>
      <c r="F1631">
        <f t="shared" si="50"/>
        <v>0.80600000000000005</v>
      </c>
      <c r="G1631">
        <f t="shared" si="51"/>
        <v>-0.21567153647550871</v>
      </c>
    </row>
    <row r="1632" spans="1:7" x14ac:dyDescent="0.25">
      <c r="A1632">
        <v>0</v>
      </c>
      <c r="B1632">
        <v>40</v>
      </c>
      <c r="C1632">
        <v>10.47</v>
      </c>
      <c r="D1632">
        <v>660</v>
      </c>
      <c r="E1632">
        <v>1</v>
      </c>
      <c r="F1632">
        <f t="shared" si="50"/>
        <v>0.72899999999999998</v>
      </c>
      <c r="G1632">
        <f t="shared" si="51"/>
        <v>-0.31608154697347896</v>
      </c>
    </row>
    <row r="1633" spans="1:7" x14ac:dyDescent="0.25">
      <c r="A1633">
        <v>1</v>
      </c>
      <c r="B1633">
        <v>33</v>
      </c>
      <c r="C1633">
        <v>32.18</v>
      </c>
      <c r="D1633">
        <v>675</v>
      </c>
      <c r="E1633">
        <v>1</v>
      </c>
      <c r="F1633">
        <f t="shared" si="50"/>
        <v>0.54600000000000004</v>
      </c>
      <c r="G1633">
        <f t="shared" si="51"/>
        <v>-0.60513630323723189</v>
      </c>
    </row>
    <row r="1634" spans="1:7" x14ac:dyDescent="0.25">
      <c r="A1634">
        <v>1</v>
      </c>
      <c r="B1634">
        <v>40</v>
      </c>
      <c r="C1634">
        <v>21.39</v>
      </c>
      <c r="D1634">
        <v>680</v>
      </c>
      <c r="E1634">
        <v>1</v>
      </c>
      <c r="F1634">
        <f t="shared" si="50"/>
        <v>0.71699999999999997</v>
      </c>
      <c r="G1634">
        <f t="shared" si="51"/>
        <v>-0.33267943838251673</v>
      </c>
    </row>
    <row r="1635" spans="1:7" x14ac:dyDescent="0.25">
      <c r="A1635">
        <v>1</v>
      </c>
      <c r="B1635">
        <v>45</v>
      </c>
      <c r="C1635">
        <v>16.670000000000002</v>
      </c>
      <c r="D1635">
        <v>675</v>
      </c>
      <c r="E1635">
        <v>0</v>
      </c>
      <c r="F1635">
        <f t="shared" si="50"/>
        <v>0.80600000000000005</v>
      </c>
      <c r="G1635">
        <f t="shared" si="51"/>
        <v>-1.6398971199188093</v>
      </c>
    </row>
    <row r="1636" spans="1:7" x14ac:dyDescent="0.25">
      <c r="A1636">
        <v>1</v>
      </c>
      <c r="B1636">
        <v>25</v>
      </c>
      <c r="C1636">
        <v>13.49</v>
      </c>
      <c r="D1636">
        <v>665</v>
      </c>
      <c r="E1636">
        <v>1</v>
      </c>
      <c r="F1636">
        <f t="shared" si="50"/>
        <v>0.72899999999999998</v>
      </c>
      <c r="G1636">
        <f t="shared" si="51"/>
        <v>-0.31608154697347896</v>
      </c>
    </row>
    <row r="1637" spans="1:7" x14ac:dyDescent="0.25">
      <c r="A1637">
        <v>1</v>
      </c>
      <c r="B1637">
        <v>30</v>
      </c>
      <c r="C1637">
        <v>30.76</v>
      </c>
      <c r="D1637">
        <v>670</v>
      </c>
      <c r="E1637">
        <v>0</v>
      </c>
      <c r="F1637">
        <f t="shared" si="50"/>
        <v>0.71699999999999997</v>
      </c>
      <c r="G1637">
        <f t="shared" si="51"/>
        <v>-1.2623083813388993</v>
      </c>
    </row>
    <row r="1638" spans="1:7" x14ac:dyDescent="0.25">
      <c r="A1638">
        <v>0</v>
      </c>
      <c r="B1638">
        <v>195</v>
      </c>
      <c r="C1638">
        <v>6.46</v>
      </c>
      <c r="D1638">
        <v>720</v>
      </c>
      <c r="E1638">
        <v>1</v>
      </c>
      <c r="F1638">
        <f t="shared" si="50"/>
        <v>0.878</v>
      </c>
      <c r="G1638">
        <f t="shared" si="51"/>
        <v>-0.13010868534702039</v>
      </c>
    </row>
    <row r="1639" spans="1:7" x14ac:dyDescent="0.25">
      <c r="A1639">
        <v>1</v>
      </c>
      <c r="B1639">
        <v>148</v>
      </c>
      <c r="C1639">
        <v>3.14</v>
      </c>
      <c r="D1639">
        <v>700</v>
      </c>
      <c r="E1639">
        <v>1</v>
      </c>
      <c r="F1639">
        <f t="shared" si="50"/>
        <v>0.878</v>
      </c>
      <c r="G1639">
        <f t="shared" si="51"/>
        <v>-0.13010868534702039</v>
      </c>
    </row>
    <row r="1640" spans="1:7" x14ac:dyDescent="0.25">
      <c r="A1640">
        <v>0</v>
      </c>
      <c r="B1640">
        <v>47.652000000000001</v>
      </c>
      <c r="C1640">
        <v>14.71</v>
      </c>
      <c r="D1640">
        <v>670</v>
      </c>
      <c r="E1640">
        <v>1</v>
      </c>
      <c r="F1640">
        <f t="shared" si="50"/>
        <v>0.80600000000000005</v>
      </c>
      <c r="G1640">
        <f t="shared" si="51"/>
        <v>-0.21567153647550871</v>
      </c>
    </row>
    <row r="1641" spans="1:7" x14ac:dyDescent="0.25">
      <c r="A1641">
        <v>1</v>
      </c>
      <c r="B1641">
        <v>91.5</v>
      </c>
      <c r="C1641">
        <v>17.760000000000002</v>
      </c>
      <c r="D1641">
        <v>690</v>
      </c>
      <c r="E1641">
        <v>1</v>
      </c>
      <c r="F1641">
        <f t="shared" si="50"/>
        <v>0.82099999999999995</v>
      </c>
      <c r="G1641">
        <f t="shared" si="51"/>
        <v>-0.1972321695297089</v>
      </c>
    </row>
    <row r="1642" spans="1:7" x14ac:dyDescent="0.25">
      <c r="A1642">
        <v>0</v>
      </c>
      <c r="B1642">
        <v>50</v>
      </c>
      <c r="C1642">
        <v>20.64</v>
      </c>
      <c r="D1642">
        <v>715</v>
      </c>
      <c r="E1642">
        <v>0</v>
      </c>
      <c r="F1642">
        <f t="shared" si="50"/>
        <v>0.79</v>
      </c>
      <c r="G1642">
        <f t="shared" si="51"/>
        <v>-1.5606477482646686</v>
      </c>
    </row>
    <row r="1643" spans="1:7" x14ac:dyDescent="0.25">
      <c r="A1643">
        <v>1</v>
      </c>
      <c r="B1643">
        <v>130</v>
      </c>
      <c r="C1643">
        <v>22.72</v>
      </c>
      <c r="D1643">
        <v>675</v>
      </c>
      <c r="E1643">
        <v>1</v>
      </c>
      <c r="F1643">
        <f t="shared" si="50"/>
        <v>0.71699999999999997</v>
      </c>
      <c r="G1643">
        <f t="shared" si="51"/>
        <v>-0.33267943838251673</v>
      </c>
    </row>
    <row r="1644" spans="1:7" x14ac:dyDescent="0.25">
      <c r="A1644">
        <v>1</v>
      </c>
      <c r="B1644">
        <v>54</v>
      </c>
      <c r="C1644">
        <v>32.75</v>
      </c>
      <c r="D1644">
        <v>690</v>
      </c>
      <c r="E1644">
        <v>1</v>
      </c>
      <c r="F1644">
        <f t="shared" si="50"/>
        <v>0.69299999999999995</v>
      </c>
      <c r="G1644">
        <f t="shared" si="51"/>
        <v>-0.3667252797922339</v>
      </c>
    </row>
    <row r="1645" spans="1:7" x14ac:dyDescent="0.25">
      <c r="A1645">
        <v>1</v>
      </c>
      <c r="B1645">
        <v>30</v>
      </c>
      <c r="C1645">
        <v>8.4</v>
      </c>
      <c r="D1645">
        <v>665</v>
      </c>
      <c r="E1645">
        <v>1</v>
      </c>
      <c r="F1645">
        <f t="shared" si="50"/>
        <v>0.72899999999999998</v>
      </c>
      <c r="G1645">
        <f t="shared" si="51"/>
        <v>-0.31608154697347896</v>
      </c>
    </row>
    <row r="1646" spans="1:7" x14ac:dyDescent="0.25">
      <c r="A1646">
        <v>0</v>
      </c>
      <c r="B1646">
        <v>25</v>
      </c>
      <c r="C1646">
        <v>29.09</v>
      </c>
      <c r="D1646">
        <v>670</v>
      </c>
      <c r="E1646">
        <v>0</v>
      </c>
      <c r="F1646">
        <f t="shared" si="50"/>
        <v>0.66100000000000003</v>
      </c>
      <c r="G1646">
        <f t="shared" si="51"/>
        <v>-1.0817551716016869</v>
      </c>
    </row>
    <row r="1647" spans="1:7" x14ac:dyDescent="0.25">
      <c r="A1647">
        <v>0</v>
      </c>
      <c r="B1647">
        <v>16.920000000000002</v>
      </c>
      <c r="C1647">
        <v>23.82</v>
      </c>
      <c r="D1647">
        <v>670</v>
      </c>
      <c r="E1647">
        <v>0</v>
      </c>
      <c r="F1647">
        <f t="shared" si="50"/>
        <v>0.66100000000000003</v>
      </c>
      <c r="G1647">
        <f t="shared" si="51"/>
        <v>-1.0817551716016869</v>
      </c>
    </row>
    <row r="1648" spans="1:7" x14ac:dyDescent="0.25">
      <c r="A1648">
        <v>0</v>
      </c>
      <c r="B1648">
        <v>45</v>
      </c>
      <c r="C1648">
        <v>15.87</v>
      </c>
      <c r="D1648">
        <v>680</v>
      </c>
      <c r="E1648">
        <v>1</v>
      </c>
      <c r="F1648">
        <f t="shared" si="50"/>
        <v>0.80600000000000005</v>
      </c>
      <c r="G1648">
        <f t="shared" si="51"/>
        <v>-0.21567153647550871</v>
      </c>
    </row>
    <row r="1649" spans="1:7" x14ac:dyDescent="0.25">
      <c r="A1649">
        <v>1</v>
      </c>
      <c r="B1649">
        <v>28</v>
      </c>
      <c r="C1649">
        <v>24.65</v>
      </c>
      <c r="D1649">
        <v>670</v>
      </c>
      <c r="E1649">
        <v>1</v>
      </c>
      <c r="F1649">
        <f t="shared" si="50"/>
        <v>0.71699999999999997</v>
      </c>
      <c r="G1649">
        <f t="shared" si="51"/>
        <v>-0.33267943838251673</v>
      </c>
    </row>
    <row r="1650" spans="1:7" x14ac:dyDescent="0.25">
      <c r="A1650">
        <v>1</v>
      </c>
      <c r="B1650">
        <v>33.863999999999997</v>
      </c>
      <c r="C1650">
        <v>38.799999999999997</v>
      </c>
      <c r="D1650">
        <v>660</v>
      </c>
      <c r="E1650">
        <v>1</v>
      </c>
      <c r="F1650">
        <f t="shared" si="50"/>
        <v>0.54600000000000004</v>
      </c>
      <c r="G1650">
        <f t="shared" si="51"/>
        <v>-0.60513630323723189</v>
      </c>
    </row>
    <row r="1651" spans="1:7" x14ac:dyDescent="0.25">
      <c r="A1651">
        <v>1</v>
      </c>
      <c r="B1651">
        <v>76</v>
      </c>
      <c r="C1651">
        <v>21.67</v>
      </c>
      <c r="D1651">
        <v>700</v>
      </c>
      <c r="E1651">
        <v>1</v>
      </c>
      <c r="F1651">
        <f t="shared" si="50"/>
        <v>0.79</v>
      </c>
      <c r="G1651">
        <f t="shared" si="51"/>
        <v>-0.23572233352106983</v>
      </c>
    </row>
    <row r="1652" spans="1:7" x14ac:dyDescent="0.25">
      <c r="A1652">
        <v>1</v>
      </c>
      <c r="B1652">
        <v>86</v>
      </c>
      <c r="C1652">
        <v>23.83</v>
      </c>
      <c r="D1652">
        <v>680</v>
      </c>
      <c r="E1652">
        <v>1</v>
      </c>
      <c r="F1652">
        <f t="shared" si="50"/>
        <v>0.71699999999999997</v>
      </c>
      <c r="G1652">
        <f t="shared" si="51"/>
        <v>-0.33267943838251673</v>
      </c>
    </row>
    <row r="1653" spans="1:7" x14ac:dyDescent="0.25">
      <c r="A1653">
        <v>1</v>
      </c>
      <c r="B1653">
        <v>65</v>
      </c>
      <c r="C1653">
        <v>6.24</v>
      </c>
      <c r="D1653">
        <v>660</v>
      </c>
      <c r="E1653">
        <v>1</v>
      </c>
      <c r="F1653">
        <f t="shared" si="50"/>
        <v>0.878</v>
      </c>
      <c r="G1653">
        <f t="shared" si="51"/>
        <v>-0.13010868534702039</v>
      </c>
    </row>
    <row r="1654" spans="1:7" x14ac:dyDescent="0.25">
      <c r="A1654">
        <v>0</v>
      </c>
      <c r="B1654">
        <v>36</v>
      </c>
      <c r="C1654">
        <v>15.93</v>
      </c>
      <c r="D1654">
        <v>695</v>
      </c>
      <c r="E1654">
        <v>0</v>
      </c>
      <c r="F1654">
        <f t="shared" si="50"/>
        <v>0.80600000000000005</v>
      </c>
      <c r="G1654">
        <f t="shared" si="51"/>
        <v>-1.6398971199188093</v>
      </c>
    </row>
    <row r="1655" spans="1:7" x14ac:dyDescent="0.25">
      <c r="A1655">
        <v>1</v>
      </c>
      <c r="B1655">
        <v>85</v>
      </c>
      <c r="C1655">
        <v>1.37</v>
      </c>
      <c r="D1655">
        <v>660</v>
      </c>
      <c r="E1655">
        <v>1</v>
      </c>
      <c r="F1655">
        <f t="shared" si="50"/>
        <v>0.878</v>
      </c>
      <c r="G1655">
        <f t="shared" si="51"/>
        <v>-0.13010868534702039</v>
      </c>
    </row>
    <row r="1656" spans="1:7" x14ac:dyDescent="0.25">
      <c r="A1656">
        <v>1</v>
      </c>
      <c r="B1656">
        <v>43</v>
      </c>
      <c r="C1656">
        <v>27.32</v>
      </c>
      <c r="D1656">
        <v>705</v>
      </c>
      <c r="E1656">
        <v>1</v>
      </c>
      <c r="F1656">
        <f t="shared" si="50"/>
        <v>0.79</v>
      </c>
      <c r="G1656">
        <f t="shared" si="51"/>
        <v>-0.23572233352106983</v>
      </c>
    </row>
    <row r="1657" spans="1:7" x14ac:dyDescent="0.25">
      <c r="A1657">
        <v>1</v>
      </c>
      <c r="B1657">
        <v>135</v>
      </c>
      <c r="C1657">
        <v>20.18</v>
      </c>
      <c r="D1657">
        <v>660</v>
      </c>
      <c r="E1657">
        <v>0</v>
      </c>
      <c r="F1657">
        <f t="shared" si="50"/>
        <v>0.71699999999999997</v>
      </c>
      <c r="G1657">
        <f t="shared" si="51"/>
        <v>-1.2623083813388993</v>
      </c>
    </row>
    <row r="1658" spans="1:7" x14ac:dyDescent="0.25">
      <c r="A1658">
        <v>0</v>
      </c>
      <c r="B1658">
        <v>38.279000000000003</v>
      </c>
      <c r="C1658">
        <v>3.72</v>
      </c>
      <c r="D1658">
        <v>670</v>
      </c>
      <c r="E1658">
        <v>1</v>
      </c>
      <c r="F1658">
        <f t="shared" si="50"/>
        <v>0.80600000000000005</v>
      </c>
      <c r="G1658">
        <f t="shared" si="51"/>
        <v>-0.21567153647550871</v>
      </c>
    </row>
    <row r="1659" spans="1:7" x14ac:dyDescent="0.25">
      <c r="A1659">
        <v>1</v>
      </c>
      <c r="B1659">
        <v>75</v>
      </c>
      <c r="C1659">
        <v>34.299999999999997</v>
      </c>
      <c r="D1659">
        <v>700</v>
      </c>
      <c r="E1659">
        <v>1</v>
      </c>
      <c r="F1659">
        <f t="shared" si="50"/>
        <v>0.69299999999999995</v>
      </c>
      <c r="G1659">
        <f t="shared" si="51"/>
        <v>-0.3667252797922339</v>
      </c>
    </row>
    <row r="1660" spans="1:7" x14ac:dyDescent="0.25">
      <c r="A1660">
        <v>1</v>
      </c>
      <c r="B1660">
        <v>65.070999999999998</v>
      </c>
      <c r="C1660">
        <v>30.12</v>
      </c>
      <c r="D1660">
        <v>670</v>
      </c>
      <c r="E1660">
        <v>0</v>
      </c>
      <c r="F1660">
        <f t="shared" si="50"/>
        <v>0.71699999999999997</v>
      </c>
      <c r="G1660">
        <f t="shared" si="51"/>
        <v>-1.2623083813388993</v>
      </c>
    </row>
    <row r="1661" spans="1:7" x14ac:dyDescent="0.25">
      <c r="A1661">
        <v>1</v>
      </c>
      <c r="B1661">
        <v>56.7</v>
      </c>
      <c r="C1661">
        <v>10.050000000000001</v>
      </c>
      <c r="D1661">
        <v>675</v>
      </c>
      <c r="E1661">
        <v>1</v>
      </c>
      <c r="F1661">
        <f t="shared" si="50"/>
        <v>0.80600000000000005</v>
      </c>
      <c r="G1661">
        <f t="shared" si="51"/>
        <v>-0.21567153647550871</v>
      </c>
    </row>
    <row r="1662" spans="1:7" x14ac:dyDescent="0.25">
      <c r="A1662">
        <v>1</v>
      </c>
      <c r="B1662">
        <v>70</v>
      </c>
      <c r="C1662">
        <v>29.01</v>
      </c>
      <c r="D1662">
        <v>725</v>
      </c>
      <c r="E1662">
        <v>1</v>
      </c>
      <c r="F1662">
        <f t="shared" si="50"/>
        <v>0.79</v>
      </c>
      <c r="G1662">
        <f t="shared" si="51"/>
        <v>-0.23572233352106983</v>
      </c>
    </row>
    <row r="1663" spans="1:7" x14ac:dyDescent="0.25">
      <c r="A1663">
        <v>1</v>
      </c>
      <c r="B1663">
        <v>60</v>
      </c>
      <c r="C1663">
        <v>13.5</v>
      </c>
      <c r="D1663">
        <v>660</v>
      </c>
      <c r="E1663">
        <v>0</v>
      </c>
      <c r="F1663">
        <f t="shared" si="50"/>
        <v>0.72899999999999998</v>
      </c>
      <c r="G1663">
        <f t="shared" si="51"/>
        <v>-1.305636458102436</v>
      </c>
    </row>
    <row r="1664" spans="1:7" x14ac:dyDescent="0.25">
      <c r="A1664">
        <v>0</v>
      </c>
      <c r="B1664">
        <v>55</v>
      </c>
      <c r="C1664">
        <v>10.95</v>
      </c>
      <c r="D1664">
        <v>680</v>
      </c>
      <c r="E1664">
        <v>1</v>
      </c>
      <c r="F1664">
        <f t="shared" si="50"/>
        <v>0.80600000000000005</v>
      </c>
      <c r="G1664">
        <f t="shared" si="51"/>
        <v>-0.21567153647550871</v>
      </c>
    </row>
    <row r="1665" spans="1:7" x14ac:dyDescent="0.25">
      <c r="A1665">
        <v>1</v>
      </c>
      <c r="B1665">
        <v>105</v>
      </c>
      <c r="C1665">
        <v>16.02</v>
      </c>
      <c r="D1665">
        <v>710</v>
      </c>
      <c r="E1665">
        <v>1</v>
      </c>
      <c r="F1665">
        <f t="shared" si="50"/>
        <v>0.82099999999999995</v>
      </c>
      <c r="G1665">
        <f t="shared" si="51"/>
        <v>-0.1972321695297089</v>
      </c>
    </row>
    <row r="1666" spans="1:7" x14ac:dyDescent="0.25">
      <c r="A1666">
        <v>1</v>
      </c>
      <c r="B1666">
        <v>84</v>
      </c>
      <c r="C1666">
        <v>13.98</v>
      </c>
      <c r="D1666">
        <v>680</v>
      </c>
      <c r="E1666">
        <v>1</v>
      </c>
      <c r="F1666">
        <f t="shared" si="50"/>
        <v>0.82099999999999995</v>
      </c>
      <c r="G1666">
        <f t="shared" si="51"/>
        <v>-0.1972321695297089</v>
      </c>
    </row>
    <row r="1667" spans="1:7" x14ac:dyDescent="0.25">
      <c r="A1667">
        <v>1</v>
      </c>
      <c r="B1667">
        <v>29.78</v>
      </c>
      <c r="C1667">
        <v>14.91</v>
      </c>
      <c r="D1667">
        <v>735</v>
      </c>
      <c r="E1667">
        <v>1</v>
      </c>
      <c r="F1667">
        <f t="shared" si="50"/>
        <v>0.92</v>
      </c>
      <c r="G1667">
        <f t="shared" si="51"/>
        <v>-8.3381608939051013E-2</v>
      </c>
    </row>
    <row r="1668" spans="1:7" x14ac:dyDescent="0.25">
      <c r="A1668">
        <v>0</v>
      </c>
      <c r="B1668">
        <v>15.167999999999999</v>
      </c>
      <c r="C1668">
        <v>29.19</v>
      </c>
      <c r="D1668">
        <v>680</v>
      </c>
      <c r="E1668">
        <v>1</v>
      </c>
      <c r="F1668">
        <f t="shared" si="50"/>
        <v>0.66100000000000003</v>
      </c>
      <c r="G1668">
        <f t="shared" si="51"/>
        <v>-0.41400143913045073</v>
      </c>
    </row>
    <row r="1669" spans="1:7" x14ac:dyDescent="0.25">
      <c r="A1669">
        <v>1</v>
      </c>
      <c r="B1669">
        <v>92.5</v>
      </c>
      <c r="C1669">
        <v>11.36</v>
      </c>
      <c r="D1669">
        <v>685</v>
      </c>
      <c r="E1669">
        <v>1</v>
      </c>
      <c r="F1669">
        <f t="shared" ref="F1669:F1732" si="52">IF(C1669&lt;=19.85,IF(D1669&lt;=722.5,IF(B1669&lt;=60.41,IF(D1669&lt;=667.5,0.729,0.806),IF(C1669&lt;=9.905,0.878,0.821)),0.92),IF(D1669&lt;=687.5,IF(C1669&lt;=31.375,IF(A1669&lt;=0.5,0.661,0.717),0.546),IF(D1669&lt;=727.5,IF(C1669&lt;=29.88,0.79,0.693),0.855)))</f>
        <v>0.82099999999999995</v>
      </c>
      <c r="G1669">
        <f t="shared" si="51"/>
        <v>-0.1972321695297089</v>
      </c>
    </row>
    <row r="1670" spans="1:7" x14ac:dyDescent="0.25">
      <c r="A1670">
        <v>1</v>
      </c>
      <c r="B1670">
        <v>87</v>
      </c>
      <c r="C1670">
        <v>20.02</v>
      </c>
      <c r="D1670">
        <v>685</v>
      </c>
      <c r="E1670">
        <v>1</v>
      </c>
      <c r="F1670">
        <f t="shared" si="52"/>
        <v>0.71699999999999997</v>
      </c>
      <c r="G1670">
        <f t="shared" ref="G1670:G1733" si="53">IF(E1670=1,LN(F1670),LN(1-F1670))</f>
        <v>-0.33267943838251673</v>
      </c>
    </row>
    <row r="1671" spans="1:7" x14ac:dyDescent="0.25">
      <c r="A1671">
        <v>1</v>
      </c>
      <c r="B1671">
        <v>50</v>
      </c>
      <c r="C1671">
        <v>24.29</v>
      </c>
      <c r="D1671">
        <v>675</v>
      </c>
      <c r="E1671">
        <v>1</v>
      </c>
      <c r="F1671">
        <f t="shared" si="52"/>
        <v>0.71699999999999997</v>
      </c>
      <c r="G1671">
        <f t="shared" si="53"/>
        <v>-0.33267943838251673</v>
      </c>
    </row>
    <row r="1672" spans="1:7" x14ac:dyDescent="0.25">
      <c r="A1672">
        <v>0</v>
      </c>
      <c r="B1672">
        <v>68</v>
      </c>
      <c r="C1672">
        <v>10.78</v>
      </c>
      <c r="D1672">
        <v>675</v>
      </c>
      <c r="E1672">
        <v>1</v>
      </c>
      <c r="F1672">
        <f t="shared" si="52"/>
        <v>0.82099999999999995</v>
      </c>
      <c r="G1672">
        <f t="shared" si="53"/>
        <v>-0.1972321695297089</v>
      </c>
    </row>
    <row r="1673" spans="1:7" x14ac:dyDescent="0.25">
      <c r="A1673">
        <v>0</v>
      </c>
      <c r="B1673">
        <v>53</v>
      </c>
      <c r="C1673">
        <v>32.18</v>
      </c>
      <c r="D1673">
        <v>700</v>
      </c>
      <c r="E1673">
        <v>1</v>
      </c>
      <c r="F1673">
        <f t="shared" si="52"/>
        <v>0.69299999999999995</v>
      </c>
      <c r="G1673">
        <f t="shared" si="53"/>
        <v>-0.3667252797922339</v>
      </c>
    </row>
    <row r="1674" spans="1:7" x14ac:dyDescent="0.25">
      <c r="A1674">
        <v>1</v>
      </c>
      <c r="B1674">
        <v>61.212000000000003</v>
      </c>
      <c r="C1674">
        <v>28.17</v>
      </c>
      <c r="D1674">
        <v>735</v>
      </c>
      <c r="E1674">
        <v>1</v>
      </c>
      <c r="F1674">
        <f t="shared" si="52"/>
        <v>0.85499999999999998</v>
      </c>
      <c r="G1674">
        <f t="shared" si="53"/>
        <v>-0.15665381004537685</v>
      </c>
    </row>
    <row r="1675" spans="1:7" x14ac:dyDescent="0.25">
      <c r="A1675">
        <v>1</v>
      </c>
      <c r="B1675">
        <v>55</v>
      </c>
      <c r="C1675">
        <v>22.22</v>
      </c>
      <c r="D1675">
        <v>735</v>
      </c>
      <c r="E1675">
        <v>1</v>
      </c>
      <c r="F1675">
        <f t="shared" si="52"/>
        <v>0.85499999999999998</v>
      </c>
      <c r="G1675">
        <f t="shared" si="53"/>
        <v>-0.15665381004537685</v>
      </c>
    </row>
    <row r="1676" spans="1:7" x14ac:dyDescent="0.25">
      <c r="A1676">
        <v>1</v>
      </c>
      <c r="B1676">
        <v>58</v>
      </c>
      <c r="C1676">
        <v>24.37</v>
      </c>
      <c r="D1676">
        <v>670</v>
      </c>
      <c r="E1676">
        <v>0</v>
      </c>
      <c r="F1676">
        <f t="shared" si="52"/>
        <v>0.71699999999999997</v>
      </c>
      <c r="G1676">
        <f t="shared" si="53"/>
        <v>-1.2623083813388993</v>
      </c>
    </row>
    <row r="1677" spans="1:7" x14ac:dyDescent="0.25">
      <c r="A1677">
        <v>1</v>
      </c>
      <c r="B1677">
        <v>60</v>
      </c>
      <c r="C1677">
        <v>2.1</v>
      </c>
      <c r="D1677">
        <v>750</v>
      </c>
      <c r="E1677">
        <v>1</v>
      </c>
      <c r="F1677">
        <f t="shared" si="52"/>
        <v>0.92</v>
      </c>
      <c r="G1677">
        <f t="shared" si="53"/>
        <v>-8.3381608939051013E-2</v>
      </c>
    </row>
    <row r="1678" spans="1:7" x14ac:dyDescent="0.25">
      <c r="A1678">
        <v>1</v>
      </c>
      <c r="B1678">
        <v>74</v>
      </c>
      <c r="C1678">
        <v>22.59</v>
      </c>
      <c r="D1678">
        <v>670</v>
      </c>
      <c r="E1678">
        <v>1</v>
      </c>
      <c r="F1678">
        <f t="shared" si="52"/>
        <v>0.71699999999999997</v>
      </c>
      <c r="G1678">
        <f t="shared" si="53"/>
        <v>-0.33267943838251673</v>
      </c>
    </row>
    <row r="1679" spans="1:7" x14ac:dyDescent="0.25">
      <c r="A1679">
        <v>1</v>
      </c>
      <c r="B1679">
        <v>120</v>
      </c>
      <c r="C1679">
        <v>21.48</v>
      </c>
      <c r="D1679">
        <v>680</v>
      </c>
      <c r="E1679">
        <v>1</v>
      </c>
      <c r="F1679">
        <f t="shared" si="52"/>
        <v>0.71699999999999997</v>
      </c>
      <c r="G1679">
        <f t="shared" si="53"/>
        <v>-0.33267943838251673</v>
      </c>
    </row>
    <row r="1680" spans="1:7" x14ac:dyDescent="0.25">
      <c r="A1680">
        <v>0</v>
      </c>
      <c r="B1680">
        <v>60</v>
      </c>
      <c r="C1680">
        <v>24.99</v>
      </c>
      <c r="D1680">
        <v>660</v>
      </c>
      <c r="E1680">
        <v>1</v>
      </c>
      <c r="F1680">
        <f t="shared" si="52"/>
        <v>0.66100000000000003</v>
      </c>
      <c r="G1680">
        <f t="shared" si="53"/>
        <v>-0.41400143913045073</v>
      </c>
    </row>
    <row r="1681" spans="1:7" x14ac:dyDescent="0.25">
      <c r="A1681">
        <v>1</v>
      </c>
      <c r="B1681">
        <v>129</v>
      </c>
      <c r="C1681">
        <v>22.86</v>
      </c>
      <c r="D1681">
        <v>705</v>
      </c>
      <c r="E1681">
        <v>1</v>
      </c>
      <c r="F1681">
        <f t="shared" si="52"/>
        <v>0.79</v>
      </c>
      <c r="G1681">
        <f t="shared" si="53"/>
        <v>-0.23572233352106983</v>
      </c>
    </row>
    <row r="1682" spans="1:7" x14ac:dyDescent="0.25">
      <c r="A1682">
        <v>1</v>
      </c>
      <c r="B1682">
        <v>28</v>
      </c>
      <c r="C1682">
        <v>29.4</v>
      </c>
      <c r="D1682">
        <v>675</v>
      </c>
      <c r="E1682">
        <v>1</v>
      </c>
      <c r="F1682">
        <f t="shared" si="52"/>
        <v>0.71699999999999997</v>
      </c>
      <c r="G1682">
        <f t="shared" si="53"/>
        <v>-0.33267943838251673</v>
      </c>
    </row>
    <row r="1683" spans="1:7" x14ac:dyDescent="0.25">
      <c r="A1683">
        <v>1</v>
      </c>
      <c r="B1683">
        <v>76</v>
      </c>
      <c r="C1683">
        <v>32.950000000000003</v>
      </c>
      <c r="D1683">
        <v>705</v>
      </c>
      <c r="E1683">
        <v>1</v>
      </c>
      <c r="F1683">
        <f t="shared" si="52"/>
        <v>0.69299999999999995</v>
      </c>
      <c r="G1683">
        <f t="shared" si="53"/>
        <v>-0.3667252797922339</v>
      </c>
    </row>
    <row r="1684" spans="1:7" x14ac:dyDescent="0.25">
      <c r="A1684">
        <v>0</v>
      </c>
      <c r="B1684">
        <v>37</v>
      </c>
      <c r="C1684">
        <v>5.94</v>
      </c>
      <c r="D1684">
        <v>660</v>
      </c>
      <c r="E1684">
        <v>1</v>
      </c>
      <c r="F1684">
        <f t="shared" si="52"/>
        <v>0.72899999999999998</v>
      </c>
      <c r="G1684">
        <f t="shared" si="53"/>
        <v>-0.31608154697347896</v>
      </c>
    </row>
    <row r="1685" spans="1:7" x14ac:dyDescent="0.25">
      <c r="A1685">
        <v>1</v>
      </c>
      <c r="B1685">
        <v>33.238399999999999</v>
      </c>
      <c r="C1685">
        <v>20.51</v>
      </c>
      <c r="D1685">
        <v>685</v>
      </c>
      <c r="E1685">
        <v>0</v>
      </c>
      <c r="F1685">
        <f t="shared" si="52"/>
        <v>0.71699999999999997</v>
      </c>
      <c r="G1685">
        <f t="shared" si="53"/>
        <v>-1.2623083813388993</v>
      </c>
    </row>
    <row r="1686" spans="1:7" x14ac:dyDescent="0.25">
      <c r="A1686">
        <v>1</v>
      </c>
      <c r="B1686">
        <v>72.5</v>
      </c>
      <c r="C1686">
        <v>10.96</v>
      </c>
      <c r="D1686">
        <v>700</v>
      </c>
      <c r="E1686">
        <v>0</v>
      </c>
      <c r="F1686">
        <f t="shared" si="52"/>
        <v>0.82099999999999995</v>
      </c>
      <c r="G1686">
        <f t="shared" si="53"/>
        <v>-1.7203694731413819</v>
      </c>
    </row>
    <row r="1687" spans="1:7" x14ac:dyDescent="0.25">
      <c r="A1687">
        <v>1</v>
      </c>
      <c r="B1687">
        <v>85</v>
      </c>
      <c r="C1687">
        <v>25.61</v>
      </c>
      <c r="D1687">
        <v>675</v>
      </c>
      <c r="E1687">
        <v>0</v>
      </c>
      <c r="F1687">
        <f t="shared" si="52"/>
        <v>0.71699999999999997</v>
      </c>
      <c r="G1687">
        <f t="shared" si="53"/>
        <v>-1.2623083813388993</v>
      </c>
    </row>
    <row r="1688" spans="1:7" x14ac:dyDescent="0.25">
      <c r="A1688">
        <v>1</v>
      </c>
      <c r="B1688">
        <v>90</v>
      </c>
      <c r="C1688">
        <v>3.6</v>
      </c>
      <c r="D1688">
        <v>735</v>
      </c>
      <c r="E1688">
        <v>1</v>
      </c>
      <c r="F1688">
        <f t="shared" si="52"/>
        <v>0.92</v>
      </c>
      <c r="G1688">
        <f t="shared" si="53"/>
        <v>-8.3381608939051013E-2</v>
      </c>
    </row>
    <row r="1689" spans="1:7" x14ac:dyDescent="0.25">
      <c r="A1689">
        <v>1</v>
      </c>
      <c r="B1689">
        <v>36</v>
      </c>
      <c r="C1689">
        <v>2.5</v>
      </c>
      <c r="D1689">
        <v>790</v>
      </c>
      <c r="E1689">
        <v>1</v>
      </c>
      <c r="F1689">
        <f t="shared" si="52"/>
        <v>0.92</v>
      </c>
      <c r="G1689">
        <f t="shared" si="53"/>
        <v>-8.3381608939051013E-2</v>
      </c>
    </row>
    <row r="1690" spans="1:7" x14ac:dyDescent="0.25">
      <c r="A1690">
        <v>0</v>
      </c>
      <c r="B1690">
        <v>72</v>
      </c>
      <c r="C1690">
        <v>16.399999999999999</v>
      </c>
      <c r="D1690">
        <v>665</v>
      </c>
      <c r="E1690">
        <v>1</v>
      </c>
      <c r="F1690">
        <f t="shared" si="52"/>
        <v>0.82099999999999995</v>
      </c>
      <c r="G1690">
        <f t="shared" si="53"/>
        <v>-0.1972321695297089</v>
      </c>
    </row>
    <row r="1691" spans="1:7" x14ac:dyDescent="0.25">
      <c r="A1691">
        <v>0</v>
      </c>
      <c r="B1691">
        <v>35</v>
      </c>
      <c r="C1691">
        <v>25.07</v>
      </c>
      <c r="D1691">
        <v>700</v>
      </c>
      <c r="E1691">
        <v>0</v>
      </c>
      <c r="F1691">
        <f t="shared" si="52"/>
        <v>0.79</v>
      </c>
      <c r="G1691">
        <f t="shared" si="53"/>
        <v>-1.5606477482646686</v>
      </c>
    </row>
    <row r="1692" spans="1:7" x14ac:dyDescent="0.25">
      <c r="A1692">
        <v>1</v>
      </c>
      <c r="B1692">
        <v>40</v>
      </c>
      <c r="C1692">
        <v>8.1</v>
      </c>
      <c r="D1692">
        <v>675</v>
      </c>
      <c r="E1692">
        <v>1</v>
      </c>
      <c r="F1692">
        <f t="shared" si="52"/>
        <v>0.80600000000000005</v>
      </c>
      <c r="G1692">
        <f t="shared" si="53"/>
        <v>-0.21567153647550871</v>
      </c>
    </row>
    <row r="1693" spans="1:7" x14ac:dyDescent="0.25">
      <c r="A1693">
        <v>0</v>
      </c>
      <c r="B1693">
        <v>25</v>
      </c>
      <c r="C1693">
        <v>24.58</v>
      </c>
      <c r="D1693">
        <v>665</v>
      </c>
      <c r="E1693">
        <v>0</v>
      </c>
      <c r="F1693">
        <f t="shared" si="52"/>
        <v>0.66100000000000003</v>
      </c>
      <c r="G1693">
        <f t="shared" si="53"/>
        <v>-1.0817551716016869</v>
      </c>
    </row>
    <row r="1694" spans="1:7" x14ac:dyDescent="0.25">
      <c r="A1694">
        <v>1</v>
      </c>
      <c r="B1694">
        <v>108</v>
      </c>
      <c r="C1694">
        <v>8.9600000000000009</v>
      </c>
      <c r="D1694">
        <v>665</v>
      </c>
      <c r="E1694">
        <v>1</v>
      </c>
      <c r="F1694">
        <f t="shared" si="52"/>
        <v>0.878</v>
      </c>
      <c r="G1694">
        <f t="shared" si="53"/>
        <v>-0.13010868534702039</v>
      </c>
    </row>
    <row r="1695" spans="1:7" x14ac:dyDescent="0.25">
      <c r="A1695">
        <v>0</v>
      </c>
      <c r="B1695">
        <v>65</v>
      </c>
      <c r="C1695">
        <v>10.07</v>
      </c>
      <c r="D1695">
        <v>700</v>
      </c>
      <c r="E1695">
        <v>1</v>
      </c>
      <c r="F1695">
        <f t="shared" si="52"/>
        <v>0.82099999999999995</v>
      </c>
      <c r="G1695">
        <f t="shared" si="53"/>
        <v>-0.1972321695297089</v>
      </c>
    </row>
    <row r="1696" spans="1:7" x14ac:dyDescent="0.25">
      <c r="A1696">
        <v>1</v>
      </c>
      <c r="B1696">
        <v>20</v>
      </c>
      <c r="C1696">
        <v>25.93</v>
      </c>
      <c r="D1696">
        <v>680</v>
      </c>
      <c r="E1696">
        <v>1</v>
      </c>
      <c r="F1696">
        <f t="shared" si="52"/>
        <v>0.71699999999999997</v>
      </c>
      <c r="G1696">
        <f t="shared" si="53"/>
        <v>-0.33267943838251673</v>
      </c>
    </row>
    <row r="1697" spans="1:7" x14ac:dyDescent="0.25">
      <c r="A1697">
        <v>1</v>
      </c>
      <c r="B1697">
        <v>83</v>
      </c>
      <c r="C1697">
        <v>19.07</v>
      </c>
      <c r="D1697">
        <v>740</v>
      </c>
      <c r="E1697">
        <v>1</v>
      </c>
      <c r="F1697">
        <f t="shared" si="52"/>
        <v>0.92</v>
      </c>
      <c r="G1697">
        <f t="shared" si="53"/>
        <v>-8.3381608939051013E-2</v>
      </c>
    </row>
    <row r="1698" spans="1:7" x14ac:dyDescent="0.25">
      <c r="A1698">
        <v>0</v>
      </c>
      <c r="B1698">
        <v>55</v>
      </c>
      <c r="C1698">
        <v>31.83</v>
      </c>
      <c r="D1698">
        <v>660</v>
      </c>
      <c r="E1698">
        <v>0</v>
      </c>
      <c r="F1698">
        <f t="shared" si="52"/>
        <v>0.54600000000000004</v>
      </c>
      <c r="G1698">
        <f t="shared" si="53"/>
        <v>-0.78965808094078915</v>
      </c>
    </row>
    <row r="1699" spans="1:7" x14ac:dyDescent="0.25">
      <c r="A1699">
        <v>0</v>
      </c>
      <c r="B1699">
        <v>62.4</v>
      </c>
      <c r="C1699">
        <v>31.88</v>
      </c>
      <c r="D1699">
        <v>710</v>
      </c>
      <c r="E1699">
        <v>1</v>
      </c>
      <c r="F1699">
        <f t="shared" si="52"/>
        <v>0.69299999999999995</v>
      </c>
      <c r="G1699">
        <f t="shared" si="53"/>
        <v>-0.3667252797922339</v>
      </c>
    </row>
    <row r="1700" spans="1:7" x14ac:dyDescent="0.25">
      <c r="A1700">
        <v>0</v>
      </c>
      <c r="B1700">
        <v>49</v>
      </c>
      <c r="C1700">
        <v>0.61</v>
      </c>
      <c r="D1700">
        <v>665</v>
      </c>
      <c r="E1700">
        <v>1</v>
      </c>
      <c r="F1700">
        <f t="shared" si="52"/>
        <v>0.72899999999999998</v>
      </c>
      <c r="G1700">
        <f t="shared" si="53"/>
        <v>-0.31608154697347896</v>
      </c>
    </row>
    <row r="1701" spans="1:7" x14ac:dyDescent="0.25">
      <c r="A1701">
        <v>1</v>
      </c>
      <c r="B1701">
        <v>18</v>
      </c>
      <c r="C1701">
        <v>11.33</v>
      </c>
      <c r="D1701">
        <v>675</v>
      </c>
      <c r="E1701">
        <v>1</v>
      </c>
      <c r="F1701">
        <f t="shared" si="52"/>
        <v>0.80600000000000005</v>
      </c>
      <c r="G1701">
        <f t="shared" si="53"/>
        <v>-0.21567153647550871</v>
      </c>
    </row>
    <row r="1702" spans="1:7" x14ac:dyDescent="0.25">
      <c r="A1702">
        <v>1</v>
      </c>
      <c r="B1702">
        <v>33.6</v>
      </c>
      <c r="C1702">
        <v>28.25</v>
      </c>
      <c r="D1702">
        <v>665</v>
      </c>
      <c r="E1702">
        <v>1</v>
      </c>
      <c r="F1702">
        <f t="shared" si="52"/>
        <v>0.71699999999999997</v>
      </c>
      <c r="G1702">
        <f t="shared" si="53"/>
        <v>-0.33267943838251673</v>
      </c>
    </row>
    <row r="1703" spans="1:7" x14ac:dyDescent="0.25">
      <c r="A1703">
        <v>0</v>
      </c>
      <c r="B1703">
        <v>55</v>
      </c>
      <c r="C1703">
        <v>30.5</v>
      </c>
      <c r="D1703">
        <v>715</v>
      </c>
      <c r="E1703">
        <v>1</v>
      </c>
      <c r="F1703">
        <f t="shared" si="52"/>
        <v>0.69299999999999995</v>
      </c>
      <c r="G1703">
        <f t="shared" si="53"/>
        <v>-0.3667252797922339</v>
      </c>
    </row>
    <row r="1704" spans="1:7" x14ac:dyDescent="0.25">
      <c r="A1704">
        <v>1</v>
      </c>
      <c r="B1704">
        <v>65</v>
      </c>
      <c r="C1704">
        <v>27.14</v>
      </c>
      <c r="D1704">
        <v>725</v>
      </c>
      <c r="E1704">
        <v>0</v>
      </c>
      <c r="F1704">
        <f t="shared" si="52"/>
        <v>0.79</v>
      </c>
      <c r="G1704">
        <f t="shared" si="53"/>
        <v>-1.5606477482646686</v>
      </c>
    </row>
    <row r="1705" spans="1:7" x14ac:dyDescent="0.25">
      <c r="A1705">
        <v>1</v>
      </c>
      <c r="B1705">
        <v>110</v>
      </c>
      <c r="C1705">
        <v>2.77</v>
      </c>
      <c r="D1705">
        <v>680</v>
      </c>
      <c r="E1705">
        <v>1</v>
      </c>
      <c r="F1705">
        <f t="shared" si="52"/>
        <v>0.878</v>
      </c>
      <c r="G1705">
        <f t="shared" si="53"/>
        <v>-0.13010868534702039</v>
      </c>
    </row>
    <row r="1706" spans="1:7" x14ac:dyDescent="0.25">
      <c r="A1706">
        <v>0</v>
      </c>
      <c r="B1706">
        <v>45</v>
      </c>
      <c r="C1706">
        <v>33.68</v>
      </c>
      <c r="D1706">
        <v>685</v>
      </c>
      <c r="E1706">
        <v>1</v>
      </c>
      <c r="F1706">
        <f t="shared" si="52"/>
        <v>0.54600000000000004</v>
      </c>
      <c r="G1706">
        <f t="shared" si="53"/>
        <v>-0.60513630323723189</v>
      </c>
    </row>
    <row r="1707" spans="1:7" x14ac:dyDescent="0.25">
      <c r="A1707">
        <v>1</v>
      </c>
      <c r="B1707">
        <v>50</v>
      </c>
      <c r="C1707">
        <v>15.87</v>
      </c>
      <c r="D1707">
        <v>715</v>
      </c>
      <c r="E1707">
        <v>1</v>
      </c>
      <c r="F1707">
        <f t="shared" si="52"/>
        <v>0.80600000000000005</v>
      </c>
      <c r="G1707">
        <f t="shared" si="53"/>
        <v>-0.21567153647550871</v>
      </c>
    </row>
    <row r="1708" spans="1:7" x14ac:dyDescent="0.25">
      <c r="A1708">
        <v>1</v>
      </c>
      <c r="B1708">
        <v>50</v>
      </c>
      <c r="C1708">
        <v>14.11</v>
      </c>
      <c r="D1708">
        <v>710</v>
      </c>
      <c r="E1708">
        <v>1</v>
      </c>
      <c r="F1708">
        <f t="shared" si="52"/>
        <v>0.80600000000000005</v>
      </c>
      <c r="G1708">
        <f t="shared" si="53"/>
        <v>-0.21567153647550871</v>
      </c>
    </row>
    <row r="1709" spans="1:7" x14ac:dyDescent="0.25">
      <c r="A1709">
        <v>0</v>
      </c>
      <c r="B1709">
        <v>47.3</v>
      </c>
      <c r="C1709">
        <v>31.87</v>
      </c>
      <c r="D1709">
        <v>665</v>
      </c>
      <c r="E1709">
        <v>1</v>
      </c>
      <c r="F1709">
        <f t="shared" si="52"/>
        <v>0.54600000000000004</v>
      </c>
      <c r="G1709">
        <f t="shared" si="53"/>
        <v>-0.60513630323723189</v>
      </c>
    </row>
    <row r="1710" spans="1:7" x14ac:dyDescent="0.25">
      <c r="A1710">
        <v>1</v>
      </c>
      <c r="B1710">
        <v>115</v>
      </c>
      <c r="C1710">
        <v>17.84</v>
      </c>
      <c r="D1710">
        <v>750</v>
      </c>
      <c r="E1710">
        <v>1</v>
      </c>
      <c r="F1710">
        <f t="shared" si="52"/>
        <v>0.92</v>
      </c>
      <c r="G1710">
        <f t="shared" si="53"/>
        <v>-8.3381608939051013E-2</v>
      </c>
    </row>
    <row r="1711" spans="1:7" x14ac:dyDescent="0.25">
      <c r="A1711">
        <v>0</v>
      </c>
      <c r="B1711">
        <v>40</v>
      </c>
      <c r="C1711">
        <v>2.76</v>
      </c>
      <c r="D1711">
        <v>660</v>
      </c>
      <c r="E1711">
        <v>1</v>
      </c>
      <c r="F1711">
        <f t="shared" si="52"/>
        <v>0.72899999999999998</v>
      </c>
      <c r="G1711">
        <f t="shared" si="53"/>
        <v>-0.31608154697347896</v>
      </c>
    </row>
    <row r="1712" spans="1:7" x14ac:dyDescent="0.25">
      <c r="A1712">
        <v>0</v>
      </c>
      <c r="B1712">
        <v>68</v>
      </c>
      <c r="C1712">
        <v>14.81</v>
      </c>
      <c r="D1712">
        <v>695</v>
      </c>
      <c r="E1712">
        <v>1</v>
      </c>
      <c r="F1712">
        <f t="shared" si="52"/>
        <v>0.82099999999999995</v>
      </c>
      <c r="G1712">
        <f t="shared" si="53"/>
        <v>-0.1972321695297089</v>
      </c>
    </row>
    <row r="1713" spans="1:7" x14ac:dyDescent="0.25">
      <c r="A1713">
        <v>0</v>
      </c>
      <c r="B1713">
        <v>55</v>
      </c>
      <c r="C1713">
        <v>17.22</v>
      </c>
      <c r="D1713">
        <v>735</v>
      </c>
      <c r="E1713">
        <v>1</v>
      </c>
      <c r="F1713">
        <f t="shared" si="52"/>
        <v>0.92</v>
      </c>
      <c r="G1713">
        <f t="shared" si="53"/>
        <v>-8.3381608939051013E-2</v>
      </c>
    </row>
    <row r="1714" spans="1:7" x14ac:dyDescent="0.25">
      <c r="A1714">
        <v>1</v>
      </c>
      <c r="B1714">
        <v>54</v>
      </c>
      <c r="C1714">
        <v>6.11</v>
      </c>
      <c r="D1714">
        <v>675</v>
      </c>
      <c r="E1714">
        <v>1</v>
      </c>
      <c r="F1714">
        <f t="shared" si="52"/>
        <v>0.80600000000000005</v>
      </c>
      <c r="G1714">
        <f t="shared" si="53"/>
        <v>-0.21567153647550871</v>
      </c>
    </row>
    <row r="1715" spans="1:7" x14ac:dyDescent="0.25">
      <c r="A1715">
        <v>0</v>
      </c>
      <c r="B1715">
        <v>80</v>
      </c>
      <c r="C1715">
        <v>16.649999999999999</v>
      </c>
      <c r="D1715">
        <v>715</v>
      </c>
      <c r="E1715">
        <v>1</v>
      </c>
      <c r="F1715">
        <f t="shared" si="52"/>
        <v>0.82099999999999995</v>
      </c>
      <c r="G1715">
        <f t="shared" si="53"/>
        <v>-0.1972321695297089</v>
      </c>
    </row>
    <row r="1716" spans="1:7" x14ac:dyDescent="0.25">
      <c r="A1716">
        <v>0</v>
      </c>
      <c r="B1716">
        <v>48</v>
      </c>
      <c r="C1716">
        <v>9.75</v>
      </c>
      <c r="D1716">
        <v>665</v>
      </c>
      <c r="E1716">
        <v>1</v>
      </c>
      <c r="F1716">
        <f t="shared" si="52"/>
        <v>0.72899999999999998</v>
      </c>
      <c r="G1716">
        <f t="shared" si="53"/>
        <v>-0.31608154697347896</v>
      </c>
    </row>
    <row r="1717" spans="1:7" x14ac:dyDescent="0.25">
      <c r="A1717">
        <v>1</v>
      </c>
      <c r="B1717">
        <v>65</v>
      </c>
      <c r="C1717">
        <v>29.97</v>
      </c>
      <c r="D1717">
        <v>690</v>
      </c>
      <c r="E1717">
        <v>0</v>
      </c>
      <c r="F1717">
        <f t="shared" si="52"/>
        <v>0.69299999999999995</v>
      </c>
      <c r="G1717">
        <f t="shared" si="53"/>
        <v>-1.1809075313949398</v>
      </c>
    </row>
    <row r="1718" spans="1:7" x14ac:dyDescent="0.25">
      <c r="A1718">
        <v>0</v>
      </c>
      <c r="B1718">
        <v>40</v>
      </c>
      <c r="C1718">
        <v>19.440000000000001</v>
      </c>
      <c r="D1718">
        <v>675</v>
      </c>
      <c r="E1718">
        <v>1</v>
      </c>
      <c r="F1718">
        <f t="shared" si="52"/>
        <v>0.80600000000000005</v>
      </c>
      <c r="G1718">
        <f t="shared" si="53"/>
        <v>-0.21567153647550871</v>
      </c>
    </row>
    <row r="1719" spans="1:7" x14ac:dyDescent="0.25">
      <c r="A1719">
        <v>1</v>
      </c>
      <c r="B1719">
        <v>73</v>
      </c>
      <c r="C1719">
        <v>28.65</v>
      </c>
      <c r="D1719">
        <v>660</v>
      </c>
      <c r="E1719">
        <v>1</v>
      </c>
      <c r="F1719">
        <f t="shared" si="52"/>
        <v>0.71699999999999997</v>
      </c>
      <c r="G1719">
        <f t="shared" si="53"/>
        <v>-0.33267943838251673</v>
      </c>
    </row>
    <row r="1720" spans="1:7" x14ac:dyDescent="0.25">
      <c r="A1720">
        <v>1</v>
      </c>
      <c r="B1720">
        <v>85</v>
      </c>
      <c r="C1720">
        <v>47.49</v>
      </c>
      <c r="D1720">
        <v>705</v>
      </c>
      <c r="E1720">
        <v>1</v>
      </c>
      <c r="F1720">
        <f t="shared" si="52"/>
        <v>0.69299999999999995</v>
      </c>
      <c r="G1720">
        <f t="shared" si="53"/>
        <v>-0.3667252797922339</v>
      </c>
    </row>
    <row r="1721" spans="1:7" x14ac:dyDescent="0.25">
      <c r="A1721">
        <v>0</v>
      </c>
      <c r="B1721">
        <v>30</v>
      </c>
      <c r="C1721">
        <v>24.56</v>
      </c>
      <c r="D1721">
        <v>680</v>
      </c>
      <c r="E1721">
        <v>1</v>
      </c>
      <c r="F1721">
        <f t="shared" si="52"/>
        <v>0.66100000000000003</v>
      </c>
      <c r="G1721">
        <f t="shared" si="53"/>
        <v>-0.41400143913045073</v>
      </c>
    </row>
    <row r="1722" spans="1:7" x14ac:dyDescent="0.25">
      <c r="A1722">
        <v>1</v>
      </c>
      <c r="B1722">
        <v>111</v>
      </c>
      <c r="C1722">
        <v>3.82</v>
      </c>
      <c r="D1722">
        <v>705</v>
      </c>
      <c r="E1722">
        <v>1</v>
      </c>
      <c r="F1722">
        <f t="shared" si="52"/>
        <v>0.878</v>
      </c>
      <c r="G1722">
        <f t="shared" si="53"/>
        <v>-0.13010868534702039</v>
      </c>
    </row>
    <row r="1723" spans="1:7" x14ac:dyDescent="0.25">
      <c r="A1723">
        <v>0</v>
      </c>
      <c r="B1723">
        <v>35</v>
      </c>
      <c r="C1723">
        <v>19.62</v>
      </c>
      <c r="D1723">
        <v>700</v>
      </c>
      <c r="E1723">
        <v>1</v>
      </c>
      <c r="F1723">
        <f t="shared" si="52"/>
        <v>0.80600000000000005</v>
      </c>
      <c r="G1723">
        <f t="shared" si="53"/>
        <v>-0.21567153647550871</v>
      </c>
    </row>
    <row r="1724" spans="1:7" x14ac:dyDescent="0.25">
      <c r="A1724">
        <v>0</v>
      </c>
      <c r="B1724">
        <v>95</v>
      </c>
      <c r="C1724">
        <v>6.3</v>
      </c>
      <c r="D1724">
        <v>660</v>
      </c>
      <c r="E1724">
        <v>1</v>
      </c>
      <c r="F1724">
        <f t="shared" si="52"/>
        <v>0.878</v>
      </c>
      <c r="G1724">
        <f t="shared" si="53"/>
        <v>-0.13010868534702039</v>
      </c>
    </row>
    <row r="1725" spans="1:7" x14ac:dyDescent="0.25">
      <c r="A1725">
        <v>1</v>
      </c>
      <c r="B1725">
        <v>42</v>
      </c>
      <c r="C1725">
        <v>26.14</v>
      </c>
      <c r="D1725">
        <v>680</v>
      </c>
      <c r="E1725">
        <v>1</v>
      </c>
      <c r="F1725">
        <f t="shared" si="52"/>
        <v>0.71699999999999997</v>
      </c>
      <c r="G1725">
        <f t="shared" si="53"/>
        <v>-0.33267943838251673</v>
      </c>
    </row>
    <row r="1726" spans="1:7" x14ac:dyDescent="0.25">
      <c r="A1726">
        <v>1</v>
      </c>
      <c r="B1726">
        <v>120</v>
      </c>
      <c r="C1726">
        <v>12.36</v>
      </c>
      <c r="D1726">
        <v>700</v>
      </c>
      <c r="E1726">
        <v>1</v>
      </c>
      <c r="F1726">
        <f t="shared" si="52"/>
        <v>0.82099999999999995</v>
      </c>
      <c r="G1726">
        <f t="shared" si="53"/>
        <v>-0.1972321695297089</v>
      </c>
    </row>
    <row r="1727" spans="1:7" x14ac:dyDescent="0.25">
      <c r="A1727">
        <v>1</v>
      </c>
      <c r="B1727">
        <v>89</v>
      </c>
      <c r="C1727">
        <v>14.09</v>
      </c>
      <c r="D1727">
        <v>730</v>
      </c>
      <c r="E1727">
        <v>1</v>
      </c>
      <c r="F1727">
        <f t="shared" si="52"/>
        <v>0.92</v>
      </c>
      <c r="G1727">
        <f t="shared" si="53"/>
        <v>-8.3381608939051013E-2</v>
      </c>
    </row>
    <row r="1728" spans="1:7" x14ac:dyDescent="0.25">
      <c r="A1728">
        <v>0</v>
      </c>
      <c r="B1728">
        <v>72</v>
      </c>
      <c r="C1728">
        <v>12.72</v>
      </c>
      <c r="D1728">
        <v>680</v>
      </c>
      <c r="E1728">
        <v>1</v>
      </c>
      <c r="F1728">
        <f t="shared" si="52"/>
        <v>0.82099999999999995</v>
      </c>
      <c r="G1728">
        <f t="shared" si="53"/>
        <v>-0.1972321695297089</v>
      </c>
    </row>
    <row r="1729" spans="1:7" x14ac:dyDescent="0.25">
      <c r="A1729">
        <v>1</v>
      </c>
      <c r="B1729">
        <v>88</v>
      </c>
      <c r="C1729">
        <v>6.68</v>
      </c>
      <c r="D1729">
        <v>780</v>
      </c>
      <c r="E1729">
        <v>1</v>
      </c>
      <c r="F1729">
        <f t="shared" si="52"/>
        <v>0.92</v>
      </c>
      <c r="G1729">
        <f t="shared" si="53"/>
        <v>-8.3381608939051013E-2</v>
      </c>
    </row>
    <row r="1730" spans="1:7" x14ac:dyDescent="0.25">
      <c r="A1730">
        <v>1</v>
      </c>
      <c r="B1730">
        <v>142</v>
      </c>
      <c r="C1730">
        <v>11.45</v>
      </c>
      <c r="D1730">
        <v>690</v>
      </c>
      <c r="E1730">
        <v>0</v>
      </c>
      <c r="F1730">
        <f t="shared" si="52"/>
        <v>0.82099999999999995</v>
      </c>
      <c r="G1730">
        <f t="shared" si="53"/>
        <v>-1.7203694731413819</v>
      </c>
    </row>
    <row r="1731" spans="1:7" x14ac:dyDescent="0.25">
      <c r="A1731">
        <v>1</v>
      </c>
      <c r="B1731">
        <v>60</v>
      </c>
      <c r="C1731">
        <v>2.82</v>
      </c>
      <c r="D1731">
        <v>805</v>
      </c>
      <c r="E1731">
        <v>1</v>
      </c>
      <c r="F1731">
        <f t="shared" si="52"/>
        <v>0.92</v>
      </c>
      <c r="G1731">
        <f t="shared" si="53"/>
        <v>-8.3381608939051013E-2</v>
      </c>
    </row>
    <row r="1732" spans="1:7" x14ac:dyDescent="0.25">
      <c r="A1732">
        <v>0</v>
      </c>
      <c r="B1732">
        <v>100</v>
      </c>
      <c r="C1732">
        <v>28.24</v>
      </c>
      <c r="D1732">
        <v>745</v>
      </c>
      <c r="E1732">
        <v>0</v>
      </c>
      <c r="F1732">
        <f t="shared" si="52"/>
        <v>0.85499999999999998</v>
      </c>
      <c r="G1732">
        <f t="shared" si="53"/>
        <v>-1.9310215365615626</v>
      </c>
    </row>
    <row r="1733" spans="1:7" x14ac:dyDescent="0.25">
      <c r="A1733">
        <v>0</v>
      </c>
      <c r="B1733">
        <v>30</v>
      </c>
      <c r="C1733">
        <v>20.28</v>
      </c>
      <c r="D1733">
        <v>665</v>
      </c>
      <c r="E1733">
        <v>1</v>
      </c>
      <c r="F1733">
        <f t="shared" ref="F1733:F1796" si="54">IF(C1733&lt;=19.85,IF(D1733&lt;=722.5,IF(B1733&lt;=60.41,IF(D1733&lt;=667.5,0.729,0.806),IF(C1733&lt;=9.905,0.878,0.821)),0.92),IF(D1733&lt;=687.5,IF(C1733&lt;=31.375,IF(A1733&lt;=0.5,0.661,0.717),0.546),IF(D1733&lt;=727.5,IF(C1733&lt;=29.88,0.79,0.693),0.855)))</f>
        <v>0.66100000000000003</v>
      </c>
      <c r="G1733">
        <f t="shared" si="53"/>
        <v>-0.41400143913045073</v>
      </c>
    </row>
    <row r="1734" spans="1:7" x14ac:dyDescent="0.25">
      <c r="A1734">
        <v>1</v>
      </c>
      <c r="B1734">
        <v>53</v>
      </c>
      <c r="C1734">
        <v>22.53</v>
      </c>
      <c r="D1734">
        <v>695</v>
      </c>
      <c r="E1734">
        <v>1</v>
      </c>
      <c r="F1734">
        <f t="shared" si="54"/>
        <v>0.79</v>
      </c>
      <c r="G1734">
        <f t="shared" ref="G1734:G1797" si="55">IF(E1734=1,LN(F1734),LN(1-F1734))</f>
        <v>-0.23572233352106983</v>
      </c>
    </row>
    <row r="1735" spans="1:7" x14ac:dyDescent="0.25">
      <c r="A1735">
        <v>0</v>
      </c>
      <c r="B1735">
        <v>66.5</v>
      </c>
      <c r="C1735">
        <v>32.14</v>
      </c>
      <c r="D1735">
        <v>700</v>
      </c>
      <c r="E1735">
        <v>0</v>
      </c>
      <c r="F1735">
        <f t="shared" si="54"/>
        <v>0.69299999999999995</v>
      </c>
      <c r="G1735">
        <f t="shared" si="55"/>
        <v>-1.1809075313949398</v>
      </c>
    </row>
    <row r="1736" spans="1:7" x14ac:dyDescent="0.25">
      <c r="A1736">
        <v>1</v>
      </c>
      <c r="B1736">
        <v>80</v>
      </c>
      <c r="C1736">
        <v>17.809999999999999</v>
      </c>
      <c r="D1736">
        <v>765</v>
      </c>
      <c r="E1736">
        <v>1</v>
      </c>
      <c r="F1736">
        <f t="shared" si="54"/>
        <v>0.92</v>
      </c>
      <c r="G1736">
        <f t="shared" si="55"/>
        <v>-8.3381608939051013E-2</v>
      </c>
    </row>
    <row r="1737" spans="1:7" x14ac:dyDescent="0.25">
      <c r="A1737">
        <v>1</v>
      </c>
      <c r="B1737">
        <v>54</v>
      </c>
      <c r="C1737">
        <v>23.26</v>
      </c>
      <c r="D1737">
        <v>705</v>
      </c>
      <c r="E1737">
        <v>0</v>
      </c>
      <c r="F1737">
        <f t="shared" si="54"/>
        <v>0.79</v>
      </c>
      <c r="G1737">
        <f t="shared" si="55"/>
        <v>-1.5606477482646686</v>
      </c>
    </row>
    <row r="1738" spans="1:7" x14ac:dyDescent="0.25">
      <c r="A1738">
        <v>0</v>
      </c>
      <c r="B1738">
        <v>25</v>
      </c>
      <c r="C1738">
        <v>26.64</v>
      </c>
      <c r="D1738">
        <v>690</v>
      </c>
      <c r="E1738">
        <v>0</v>
      </c>
      <c r="F1738">
        <f t="shared" si="54"/>
        <v>0.79</v>
      </c>
      <c r="G1738">
        <f t="shared" si="55"/>
        <v>-1.5606477482646686</v>
      </c>
    </row>
    <row r="1739" spans="1:7" x14ac:dyDescent="0.25">
      <c r="A1739">
        <v>0</v>
      </c>
      <c r="B1739">
        <v>78</v>
      </c>
      <c r="C1739">
        <v>28.29</v>
      </c>
      <c r="D1739">
        <v>665</v>
      </c>
      <c r="E1739">
        <v>1</v>
      </c>
      <c r="F1739">
        <f t="shared" si="54"/>
        <v>0.66100000000000003</v>
      </c>
      <c r="G1739">
        <f t="shared" si="55"/>
        <v>-0.41400143913045073</v>
      </c>
    </row>
    <row r="1740" spans="1:7" x14ac:dyDescent="0.25">
      <c r="A1740">
        <v>0</v>
      </c>
      <c r="B1740">
        <v>500</v>
      </c>
      <c r="C1740">
        <v>0.2</v>
      </c>
      <c r="D1740">
        <v>750</v>
      </c>
      <c r="E1740">
        <v>1</v>
      </c>
      <c r="F1740">
        <f t="shared" si="54"/>
        <v>0.92</v>
      </c>
      <c r="G1740">
        <f t="shared" si="55"/>
        <v>-8.3381608939051013E-2</v>
      </c>
    </row>
    <row r="1741" spans="1:7" x14ac:dyDescent="0.25">
      <c r="A1741">
        <v>1</v>
      </c>
      <c r="B1741">
        <v>107</v>
      </c>
      <c r="C1741">
        <v>27.34</v>
      </c>
      <c r="D1741">
        <v>735</v>
      </c>
      <c r="E1741">
        <v>1</v>
      </c>
      <c r="F1741">
        <f t="shared" si="54"/>
        <v>0.85499999999999998</v>
      </c>
      <c r="G1741">
        <f t="shared" si="55"/>
        <v>-0.15665381004537685</v>
      </c>
    </row>
    <row r="1742" spans="1:7" x14ac:dyDescent="0.25">
      <c r="A1742">
        <v>1</v>
      </c>
      <c r="B1742">
        <v>70</v>
      </c>
      <c r="C1742">
        <v>39.049999999999997</v>
      </c>
      <c r="D1742">
        <v>680</v>
      </c>
      <c r="E1742">
        <v>0</v>
      </c>
      <c r="F1742">
        <f t="shared" si="54"/>
        <v>0.54600000000000004</v>
      </c>
      <c r="G1742">
        <f t="shared" si="55"/>
        <v>-0.78965808094078915</v>
      </c>
    </row>
    <row r="1743" spans="1:7" x14ac:dyDescent="0.25">
      <c r="A1743">
        <v>0</v>
      </c>
      <c r="B1743">
        <v>41.6</v>
      </c>
      <c r="C1743">
        <v>19.649999999999999</v>
      </c>
      <c r="D1743">
        <v>675</v>
      </c>
      <c r="E1743">
        <v>1</v>
      </c>
      <c r="F1743">
        <f t="shared" si="54"/>
        <v>0.80600000000000005</v>
      </c>
      <c r="G1743">
        <f t="shared" si="55"/>
        <v>-0.21567153647550871</v>
      </c>
    </row>
    <row r="1744" spans="1:7" x14ac:dyDescent="0.25">
      <c r="A1744">
        <v>1</v>
      </c>
      <c r="B1744">
        <v>100</v>
      </c>
      <c r="C1744">
        <v>7.84</v>
      </c>
      <c r="D1744">
        <v>750</v>
      </c>
      <c r="E1744">
        <v>1</v>
      </c>
      <c r="F1744">
        <f t="shared" si="54"/>
        <v>0.92</v>
      </c>
      <c r="G1744">
        <f t="shared" si="55"/>
        <v>-8.3381608939051013E-2</v>
      </c>
    </row>
    <row r="1745" spans="1:7" x14ac:dyDescent="0.25">
      <c r="A1745">
        <v>0</v>
      </c>
      <c r="B1745">
        <v>61</v>
      </c>
      <c r="C1745">
        <v>16.41</v>
      </c>
      <c r="D1745">
        <v>695</v>
      </c>
      <c r="E1745">
        <v>1</v>
      </c>
      <c r="F1745">
        <f t="shared" si="54"/>
        <v>0.82099999999999995</v>
      </c>
      <c r="G1745">
        <f t="shared" si="55"/>
        <v>-0.1972321695297089</v>
      </c>
    </row>
    <row r="1746" spans="1:7" x14ac:dyDescent="0.25">
      <c r="A1746">
        <v>1</v>
      </c>
      <c r="B1746">
        <v>68</v>
      </c>
      <c r="C1746">
        <v>22.08</v>
      </c>
      <c r="D1746">
        <v>680</v>
      </c>
      <c r="E1746">
        <v>1</v>
      </c>
      <c r="F1746">
        <f t="shared" si="54"/>
        <v>0.71699999999999997</v>
      </c>
      <c r="G1746">
        <f t="shared" si="55"/>
        <v>-0.33267943838251673</v>
      </c>
    </row>
    <row r="1747" spans="1:7" x14ac:dyDescent="0.25">
      <c r="A1747">
        <v>1</v>
      </c>
      <c r="B1747">
        <v>46.5</v>
      </c>
      <c r="C1747">
        <v>18.27</v>
      </c>
      <c r="D1747">
        <v>675</v>
      </c>
      <c r="E1747">
        <v>1</v>
      </c>
      <c r="F1747">
        <f t="shared" si="54"/>
        <v>0.80600000000000005</v>
      </c>
      <c r="G1747">
        <f t="shared" si="55"/>
        <v>-0.21567153647550871</v>
      </c>
    </row>
    <row r="1748" spans="1:7" x14ac:dyDescent="0.25">
      <c r="A1748">
        <v>0</v>
      </c>
      <c r="B1748">
        <v>36.85</v>
      </c>
      <c r="C1748">
        <v>15.79</v>
      </c>
      <c r="D1748">
        <v>700</v>
      </c>
      <c r="E1748">
        <v>1</v>
      </c>
      <c r="F1748">
        <f t="shared" si="54"/>
        <v>0.80600000000000005</v>
      </c>
      <c r="G1748">
        <f t="shared" si="55"/>
        <v>-0.21567153647550871</v>
      </c>
    </row>
    <row r="1749" spans="1:7" x14ac:dyDescent="0.25">
      <c r="A1749">
        <v>0</v>
      </c>
      <c r="B1749">
        <v>45</v>
      </c>
      <c r="C1749">
        <v>1.33</v>
      </c>
      <c r="D1749">
        <v>725</v>
      </c>
      <c r="E1749">
        <v>0</v>
      </c>
      <c r="F1749">
        <f t="shared" si="54"/>
        <v>0.92</v>
      </c>
      <c r="G1749">
        <f t="shared" si="55"/>
        <v>-2.5257286443082561</v>
      </c>
    </row>
    <row r="1750" spans="1:7" x14ac:dyDescent="0.25">
      <c r="A1750">
        <v>1</v>
      </c>
      <c r="B1750">
        <v>22.5</v>
      </c>
      <c r="C1750">
        <v>26.83</v>
      </c>
      <c r="D1750">
        <v>665</v>
      </c>
      <c r="E1750">
        <v>0</v>
      </c>
      <c r="F1750">
        <f t="shared" si="54"/>
        <v>0.71699999999999997</v>
      </c>
      <c r="G1750">
        <f t="shared" si="55"/>
        <v>-1.2623083813388993</v>
      </c>
    </row>
    <row r="1751" spans="1:7" x14ac:dyDescent="0.25">
      <c r="A1751">
        <v>0</v>
      </c>
      <c r="B1751">
        <v>30</v>
      </c>
      <c r="C1751">
        <v>8.32</v>
      </c>
      <c r="D1751">
        <v>700</v>
      </c>
      <c r="E1751">
        <v>1</v>
      </c>
      <c r="F1751">
        <f t="shared" si="54"/>
        <v>0.80600000000000005</v>
      </c>
      <c r="G1751">
        <f t="shared" si="55"/>
        <v>-0.21567153647550871</v>
      </c>
    </row>
    <row r="1752" spans="1:7" x14ac:dyDescent="0.25">
      <c r="A1752">
        <v>0</v>
      </c>
      <c r="B1752">
        <v>50</v>
      </c>
      <c r="C1752">
        <v>36.340000000000003</v>
      </c>
      <c r="D1752">
        <v>680</v>
      </c>
      <c r="E1752">
        <v>0</v>
      </c>
      <c r="F1752">
        <f t="shared" si="54"/>
        <v>0.54600000000000004</v>
      </c>
      <c r="G1752">
        <f t="shared" si="55"/>
        <v>-0.78965808094078915</v>
      </c>
    </row>
    <row r="1753" spans="1:7" x14ac:dyDescent="0.25">
      <c r="A1753">
        <v>1</v>
      </c>
      <c r="B1753">
        <v>40</v>
      </c>
      <c r="C1753">
        <v>16.62</v>
      </c>
      <c r="D1753">
        <v>680</v>
      </c>
      <c r="E1753">
        <v>1</v>
      </c>
      <c r="F1753">
        <f t="shared" si="54"/>
        <v>0.80600000000000005</v>
      </c>
      <c r="G1753">
        <f t="shared" si="55"/>
        <v>-0.21567153647550871</v>
      </c>
    </row>
    <row r="1754" spans="1:7" x14ac:dyDescent="0.25">
      <c r="A1754">
        <v>1</v>
      </c>
      <c r="B1754">
        <v>105</v>
      </c>
      <c r="C1754">
        <v>9.6199999999999992</v>
      </c>
      <c r="D1754">
        <v>660</v>
      </c>
      <c r="E1754">
        <v>1</v>
      </c>
      <c r="F1754">
        <f t="shared" si="54"/>
        <v>0.878</v>
      </c>
      <c r="G1754">
        <f t="shared" si="55"/>
        <v>-0.13010868534702039</v>
      </c>
    </row>
    <row r="1755" spans="1:7" x14ac:dyDescent="0.25">
      <c r="A1755">
        <v>0</v>
      </c>
      <c r="B1755">
        <v>45.5</v>
      </c>
      <c r="C1755">
        <v>25.09</v>
      </c>
      <c r="D1755">
        <v>710</v>
      </c>
      <c r="E1755">
        <v>1</v>
      </c>
      <c r="F1755">
        <f t="shared" si="54"/>
        <v>0.79</v>
      </c>
      <c r="G1755">
        <f t="shared" si="55"/>
        <v>-0.23572233352106983</v>
      </c>
    </row>
    <row r="1756" spans="1:7" x14ac:dyDescent="0.25">
      <c r="A1756">
        <v>1</v>
      </c>
      <c r="B1756">
        <v>74</v>
      </c>
      <c r="C1756">
        <v>20.079999999999998</v>
      </c>
      <c r="D1756">
        <v>680</v>
      </c>
      <c r="E1756">
        <v>1</v>
      </c>
      <c r="F1756">
        <f t="shared" si="54"/>
        <v>0.71699999999999997</v>
      </c>
      <c r="G1756">
        <f t="shared" si="55"/>
        <v>-0.33267943838251673</v>
      </c>
    </row>
    <row r="1757" spans="1:7" x14ac:dyDescent="0.25">
      <c r="A1757">
        <v>0</v>
      </c>
      <c r="B1757">
        <v>32</v>
      </c>
      <c r="C1757">
        <v>26.11</v>
      </c>
      <c r="D1757">
        <v>695</v>
      </c>
      <c r="E1757">
        <v>1</v>
      </c>
      <c r="F1757">
        <f t="shared" si="54"/>
        <v>0.79</v>
      </c>
      <c r="G1757">
        <f t="shared" si="55"/>
        <v>-0.23572233352106983</v>
      </c>
    </row>
    <row r="1758" spans="1:7" x14ac:dyDescent="0.25">
      <c r="A1758">
        <v>0</v>
      </c>
      <c r="B1758">
        <v>58.5</v>
      </c>
      <c r="C1758">
        <v>16.510000000000002</v>
      </c>
      <c r="D1758">
        <v>690</v>
      </c>
      <c r="E1758">
        <v>1</v>
      </c>
      <c r="F1758">
        <f t="shared" si="54"/>
        <v>0.80600000000000005</v>
      </c>
      <c r="G1758">
        <f t="shared" si="55"/>
        <v>-0.21567153647550871</v>
      </c>
    </row>
    <row r="1759" spans="1:7" x14ac:dyDescent="0.25">
      <c r="A1759">
        <v>1</v>
      </c>
      <c r="B1759">
        <v>143</v>
      </c>
      <c r="C1759">
        <v>19.43</v>
      </c>
      <c r="D1759">
        <v>695</v>
      </c>
      <c r="E1759">
        <v>1</v>
      </c>
      <c r="F1759">
        <f t="shared" si="54"/>
        <v>0.82099999999999995</v>
      </c>
      <c r="G1759">
        <f t="shared" si="55"/>
        <v>-0.1972321695297089</v>
      </c>
    </row>
    <row r="1760" spans="1:7" x14ac:dyDescent="0.25">
      <c r="A1760">
        <v>0</v>
      </c>
      <c r="B1760">
        <v>22.5</v>
      </c>
      <c r="C1760">
        <v>14</v>
      </c>
      <c r="D1760">
        <v>730</v>
      </c>
      <c r="E1760">
        <v>1</v>
      </c>
      <c r="F1760">
        <f t="shared" si="54"/>
        <v>0.92</v>
      </c>
      <c r="G1760">
        <f t="shared" si="55"/>
        <v>-8.3381608939051013E-2</v>
      </c>
    </row>
    <row r="1761" spans="1:7" x14ac:dyDescent="0.25">
      <c r="A1761">
        <v>1</v>
      </c>
      <c r="B1761">
        <v>80</v>
      </c>
      <c r="C1761">
        <v>27.72</v>
      </c>
      <c r="D1761">
        <v>660</v>
      </c>
      <c r="E1761">
        <v>0</v>
      </c>
      <c r="F1761">
        <f t="shared" si="54"/>
        <v>0.71699999999999997</v>
      </c>
      <c r="G1761">
        <f t="shared" si="55"/>
        <v>-1.2623083813388993</v>
      </c>
    </row>
    <row r="1762" spans="1:7" x14ac:dyDescent="0.25">
      <c r="A1762">
        <v>1</v>
      </c>
      <c r="B1762">
        <v>65</v>
      </c>
      <c r="C1762">
        <v>21.05</v>
      </c>
      <c r="D1762">
        <v>690</v>
      </c>
      <c r="E1762">
        <v>1</v>
      </c>
      <c r="F1762">
        <f t="shared" si="54"/>
        <v>0.79</v>
      </c>
      <c r="G1762">
        <f t="shared" si="55"/>
        <v>-0.23572233352106983</v>
      </c>
    </row>
    <row r="1763" spans="1:7" x14ac:dyDescent="0.25">
      <c r="A1763">
        <v>0</v>
      </c>
      <c r="B1763">
        <v>53</v>
      </c>
      <c r="C1763">
        <v>26.63</v>
      </c>
      <c r="D1763">
        <v>710</v>
      </c>
      <c r="E1763">
        <v>1</v>
      </c>
      <c r="F1763">
        <f t="shared" si="54"/>
        <v>0.79</v>
      </c>
      <c r="G1763">
        <f t="shared" si="55"/>
        <v>-0.23572233352106983</v>
      </c>
    </row>
    <row r="1764" spans="1:7" x14ac:dyDescent="0.25">
      <c r="A1764">
        <v>0</v>
      </c>
      <c r="B1764">
        <v>44</v>
      </c>
      <c r="C1764">
        <v>28.21</v>
      </c>
      <c r="D1764">
        <v>670</v>
      </c>
      <c r="E1764">
        <v>0</v>
      </c>
      <c r="F1764">
        <f t="shared" si="54"/>
        <v>0.66100000000000003</v>
      </c>
      <c r="G1764">
        <f t="shared" si="55"/>
        <v>-1.0817551716016869</v>
      </c>
    </row>
    <row r="1765" spans="1:7" x14ac:dyDescent="0.25">
      <c r="A1765">
        <v>1</v>
      </c>
      <c r="B1765">
        <v>70</v>
      </c>
      <c r="C1765">
        <v>11.47</v>
      </c>
      <c r="D1765">
        <v>695</v>
      </c>
      <c r="E1765">
        <v>1</v>
      </c>
      <c r="F1765">
        <f t="shared" si="54"/>
        <v>0.82099999999999995</v>
      </c>
      <c r="G1765">
        <f t="shared" si="55"/>
        <v>-0.1972321695297089</v>
      </c>
    </row>
    <row r="1766" spans="1:7" x14ac:dyDescent="0.25">
      <c r="A1766">
        <v>1</v>
      </c>
      <c r="B1766">
        <v>60</v>
      </c>
      <c r="C1766">
        <v>10.82</v>
      </c>
      <c r="D1766">
        <v>750</v>
      </c>
      <c r="E1766">
        <v>1</v>
      </c>
      <c r="F1766">
        <f t="shared" si="54"/>
        <v>0.92</v>
      </c>
      <c r="G1766">
        <f t="shared" si="55"/>
        <v>-8.3381608939051013E-2</v>
      </c>
    </row>
    <row r="1767" spans="1:7" x14ac:dyDescent="0.25">
      <c r="A1767">
        <v>1</v>
      </c>
      <c r="B1767">
        <v>30</v>
      </c>
      <c r="C1767">
        <v>7.72</v>
      </c>
      <c r="D1767">
        <v>775</v>
      </c>
      <c r="E1767">
        <v>1</v>
      </c>
      <c r="F1767">
        <f t="shared" si="54"/>
        <v>0.92</v>
      </c>
      <c r="G1767">
        <f t="shared" si="55"/>
        <v>-8.3381608939051013E-2</v>
      </c>
    </row>
    <row r="1768" spans="1:7" x14ac:dyDescent="0.25">
      <c r="A1768">
        <v>1</v>
      </c>
      <c r="B1768">
        <v>50</v>
      </c>
      <c r="C1768">
        <v>24.94</v>
      </c>
      <c r="D1768">
        <v>770</v>
      </c>
      <c r="E1768">
        <v>1</v>
      </c>
      <c r="F1768">
        <f t="shared" si="54"/>
        <v>0.85499999999999998</v>
      </c>
      <c r="G1768">
        <f t="shared" si="55"/>
        <v>-0.15665381004537685</v>
      </c>
    </row>
    <row r="1769" spans="1:7" x14ac:dyDescent="0.25">
      <c r="A1769">
        <v>1</v>
      </c>
      <c r="B1769">
        <v>42</v>
      </c>
      <c r="C1769">
        <v>20.46</v>
      </c>
      <c r="D1769">
        <v>690</v>
      </c>
      <c r="E1769">
        <v>1</v>
      </c>
      <c r="F1769">
        <f t="shared" si="54"/>
        <v>0.79</v>
      </c>
      <c r="G1769">
        <f t="shared" si="55"/>
        <v>-0.23572233352106983</v>
      </c>
    </row>
    <row r="1770" spans="1:7" x14ac:dyDescent="0.25">
      <c r="A1770">
        <v>1</v>
      </c>
      <c r="B1770">
        <v>62.4</v>
      </c>
      <c r="C1770">
        <v>27.67</v>
      </c>
      <c r="D1770">
        <v>765</v>
      </c>
      <c r="E1770">
        <v>1</v>
      </c>
      <c r="F1770">
        <f t="shared" si="54"/>
        <v>0.85499999999999998</v>
      </c>
      <c r="G1770">
        <f t="shared" si="55"/>
        <v>-0.15665381004537685</v>
      </c>
    </row>
    <row r="1771" spans="1:7" x14ac:dyDescent="0.25">
      <c r="A1771">
        <v>1</v>
      </c>
      <c r="B1771">
        <v>115</v>
      </c>
      <c r="C1771">
        <v>18.579999999999998</v>
      </c>
      <c r="D1771">
        <v>710</v>
      </c>
      <c r="E1771">
        <v>1</v>
      </c>
      <c r="F1771">
        <f t="shared" si="54"/>
        <v>0.82099999999999995</v>
      </c>
      <c r="G1771">
        <f t="shared" si="55"/>
        <v>-0.1972321695297089</v>
      </c>
    </row>
    <row r="1772" spans="1:7" x14ac:dyDescent="0.25">
      <c r="A1772">
        <v>0</v>
      </c>
      <c r="B1772">
        <v>39</v>
      </c>
      <c r="C1772">
        <v>19.32</v>
      </c>
      <c r="D1772">
        <v>660</v>
      </c>
      <c r="E1772">
        <v>1</v>
      </c>
      <c r="F1772">
        <f t="shared" si="54"/>
        <v>0.72899999999999998</v>
      </c>
      <c r="G1772">
        <f t="shared" si="55"/>
        <v>-0.31608154697347896</v>
      </c>
    </row>
    <row r="1773" spans="1:7" x14ac:dyDescent="0.25">
      <c r="A1773">
        <v>0</v>
      </c>
      <c r="B1773">
        <v>81.5</v>
      </c>
      <c r="C1773">
        <v>12.36</v>
      </c>
      <c r="D1773">
        <v>690</v>
      </c>
      <c r="E1773">
        <v>0</v>
      </c>
      <c r="F1773">
        <f t="shared" si="54"/>
        <v>0.82099999999999995</v>
      </c>
      <c r="G1773">
        <f t="shared" si="55"/>
        <v>-1.7203694731413819</v>
      </c>
    </row>
    <row r="1774" spans="1:7" x14ac:dyDescent="0.25">
      <c r="A1774">
        <v>1</v>
      </c>
      <c r="B1774">
        <v>74</v>
      </c>
      <c r="C1774">
        <v>29.27</v>
      </c>
      <c r="D1774">
        <v>670</v>
      </c>
      <c r="E1774">
        <v>0</v>
      </c>
      <c r="F1774">
        <f t="shared" si="54"/>
        <v>0.71699999999999997</v>
      </c>
      <c r="G1774">
        <f t="shared" si="55"/>
        <v>-1.2623083813388993</v>
      </c>
    </row>
    <row r="1775" spans="1:7" x14ac:dyDescent="0.25">
      <c r="A1775">
        <v>1</v>
      </c>
      <c r="B1775">
        <v>187</v>
      </c>
      <c r="C1775">
        <v>10.01</v>
      </c>
      <c r="D1775">
        <v>700</v>
      </c>
      <c r="E1775">
        <v>1</v>
      </c>
      <c r="F1775">
        <f t="shared" si="54"/>
        <v>0.82099999999999995</v>
      </c>
      <c r="G1775">
        <f t="shared" si="55"/>
        <v>-0.1972321695297089</v>
      </c>
    </row>
    <row r="1776" spans="1:7" x14ac:dyDescent="0.25">
      <c r="A1776">
        <v>0</v>
      </c>
      <c r="B1776">
        <v>65</v>
      </c>
      <c r="C1776">
        <v>21.21</v>
      </c>
      <c r="D1776">
        <v>670</v>
      </c>
      <c r="E1776">
        <v>0</v>
      </c>
      <c r="F1776">
        <f t="shared" si="54"/>
        <v>0.66100000000000003</v>
      </c>
      <c r="G1776">
        <f t="shared" si="55"/>
        <v>-1.0817551716016869</v>
      </c>
    </row>
    <row r="1777" spans="1:7" x14ac:dyDescent="0.25">
      <c r="A1777">
        <v>0</v>
      </c>
      <c r="B1777">
        <v>72</v>
      </c>
      <c r="C1777">
        <v>27.23</v>
      </c>
      <c r="D1777">
        <v>695</v>
      </c>
      <c r="E1777">
        <v>1</v>
      </c>
      <c r="F1777">
        <f t="shared" si="54"/>
        <v>0.79</v>
      </c>
      <c r="G1777">
        <f t="shared" si="55"/>
        <v>-0.23572233352106983</v>
      </c>
    </row>
    <row r="1778" spans="1:7" x14ac:dyDescent="0.25">
      <c r="A1778">
        <v>1</v>
      </c>
      <c r="B1778">
        <v>39</v>
      </c>
      <c r="C1778">
        <v>18.309999999999999</v>
      </c>
      <c r="D1778">
        <v>700</v>
      </c>
      <c r="E1778">
        <v>1</v>
      </c>
      <c r="F1778">
        <f t="shared" si="54"/>
        <v>0.80600000000000005</v>
      </c>
      <c r="G1778">
        <f t="shared" si="55"/>
        <v>-0.21567153647550871</v>
      </c>
    </row>
    <row r="1779" spans="1:7" x14ac:dyDescent="0.25">
      <c r="A1779">
        <v>1</v>
      </c>
      <c r="B1779">
        <v>54</v>
      </c>
      <c r="C1779">
        <v>19.89</v>
      </c>
      <c r="D1779">
        <v>685</v>
      </c>
      <c r="E1779">
        <v>0</v>
      </c>
      <c r="F1779">
        <f t="shared" si="54"/>
        <v>0.71699999999999997</v>
      </c>
      <c r="G1779">
        <f t="shared" si="55"/>
        <v>-1.2623083813388993</v>
      </c>
    </row>
    <row r="1780" spans="1:7" x14ac:dyDescent="0.25">
      <c r="A1780">
        <v>0</v>
      </c>
      <c r="B1780">
        <v>72</v>
      </c>
      <c r="C1780">
        <v>24.1</v>
      </c>
      <c r="D1780">
        <v>685</v>
      </c>
      <c r="E1780">
        <v>1</v>
      </c>
      <c r="F1780">
        <f t="shared" si="54"/>
        <v>0.66100000000000003</v>
      </c>
      <c r="G1780">
        <f t="shared" si="55"/>
        <v>-0.41400143913045073</v>
      </c>
    </row>
    <row r="1781" spans="1:7" x14ac:dyDescent="0.25">
      <c r="A1781">
        <v>1</v>
      </c>
      <c r="B1781">
        <v>69.64</v>
      </c>
      <c r="C1781">
        <v>30.43</v>
      </c>
      <c r="D1781">
        <v>660</v>
      </c>
      <c r="E1781">
        <v>0</v>
      </c>
      <c r="F1781">
        <f t="shared" si="54"/>
        <v>0.71699999999999997</v>
      </c>
      <c r="G1781">
        <f t="shared" si="55"/>
        <v>-1.2623083813388993</v>
      </c>
    </row>
    <row r="1782" spans="1:7" x14ac:dyDescent="0.25">
      <c r="A1782">
        <v>1</v>
      </c>
      <c r="B1782">
        <v>54</v>
      </c>
      <c r="C1782">
        <v>18.16</v>
      </c>
      <c r="D1782">
        <v>680</v>
      </c>
      <c r="E1782">
        <v>1</v>
      </c>
      <c r="F1782">
        <f t="shared" si="54"/>
        <v>0.80600000000000005</v>
      </c>
      <c r="G1782">
        <f t="shared" si="55"/>
        <v>-0.21567153647550871</v>
      </c>
    </row>
    <row r="1783" spans="1:7" x14ac:dyDescent="0.25">
      <c r="A1783">
        <v>0</v>
      </c>
      <c r="B1783">
        <v>45</v>
      </c>
      <c r="C1783">
        <v>24.18</v>
      </c>
      <c r="D1783">
        <v>735</v>
      </c>
      <c r="E1783">
        <v>1</v>
      </c>
      <c r="F1783">
        <f t="shared" si="54"/>
        <v>0.85499999999999998</v>
      </c>
      <c r="G1783">
        <f t="shared" si="55"/>
        <v>-0.15665381004537685</v>
      </c>
    </row>
    <row r="1784" spans="1:7" x14ac:dyDescent="0.25">
      <c r="A1784">
        <v>0</v>
      </c>
      <c r="B1784">
        <v>163</v>
      </c>
      <c r="C1784">
        <v>7.77</v>
      </c>
      <c r="D1784">
        <v>670</v>
      </c>
      <c r="E1784">
        <v>1</v>
      </c>
      <c r="F1784">
        <f t="shared" si="54"/>
        <v>0.878</v>
      </c>
      <c r="G1784">
        <f t="shared" si="55"/>
        <v>-0.13010868534702039</v>
      </c>
    </row>
    <row r="1785" spans="1:7" x14ac:dyDescent="0.25">
      <c r="A1785">
        <v>0</v>
      </c>
      <c r="B1785">
        <v>102.5</v>
      </c>
      <c r="C1785">
        <v>26.45</v>
      </c>
      <c r="D1785">
        <v>660</v>
      </c>
      <c r="E1785">
        <v>1</v>
      </c>
      <c r="F1785">
        <f t="shared" si="54"/>
        <v>0.66100000000000003</v>
      </c>
      <c r="G1785">
        <f t="shared" si="55"/>
        <v>-0.41400143913045073</v>
      </c>
    </row>
    <row r="1786" spans="1:7" x14ac:dyDescent="0.25">
      <c r="A1786">
        <v>0</v>
      </c>
      <c r="B1786">
        <v>30.72</v>
      </c>
      <c r="C1786">
        <v>40.130000000000003</v>
      </c>
      <c r="D1786">
        <v>700</v>
      </c>
      <c r="E1786">
        <v>0</v>
      </c>
      <c r="F1786">
        <f t="shared" si="54"/>
        <v>0.69299999999999995</v>
      </c>
      <c r="G1786">
        <f t="shared" si="55"/>
        <v>-1.1809075313949398</v>
      </c>
    </row>
    <row r="1787" spans="1:7" x14ac:dyDescent="0.25">
      <c r="A1787">
        <v>1</v>
      </c>
      <c r="B1787">
        <v>72</v>
      </c>
      <c r="C1787">
        <v>12.4</v>
      </c>
      <c r="D1787">
        <v>710</v>
      </c>
      <c r="E1787">
        <v>1</v>
      </c>
      <c r="F1787">
        <f t="shared" si="54"/>
        <v>0.82099999999999995</v>
      </c>
      <c r="G1787">
        <f t="shared" si="55"/>
        <v>-0.1972321695297089</v>
      </c>
    </row>
    <row r="1788" spans="1:7" x14ac:dyDescent="0.25">
      <c r="A1788">
        <v>0</v>
      </c>
      <c r="B1788">
        <v>36</v>
      </c>
      <c r="C1788">
        <v>15.13</v>
      </c>
      <c r="D1788">
        <v>675</v>
      </c>
      <c r="E1788">
        <v>1</v>
      </c>
      <c r="F1788">
        <f t="shared" si="54"/>
        <v>0.80600000000000005</v>
      </c>
      <c r="G1788">
        <f t="shared" si="55"/>
        <v>-0.21567153647550871</v>
      </c>
    </row>
    <row r="1789" spans="1:7" x14ac:dyDescent="0.25">
      <c r="A1789">
        <v>1</v>
      </c>
      <c r="B1789">
        <v>100</v>
      </c>
      <c r="C1789">
        <v>17.8</v>
      </c>
      <c r="D1789">
        <v>670</v>
      </c>
      <c r="E1789">
        <v>1</v>
      </c>
      <c r="F1789">
        <f t="shared" si="54"/>
        <v>0.82099999999999995</v>
      </c>
      <c r="G1789">
        <f t="shared" si="55"/>
        <v>-0.1972321695297089</v>
      </c>
    </row>
    <row r="1790" spans="1:7" x14ac:dyDescent="0.25">
      <c r="A1790">
        <v>1</v>
      </c>
      <c r="B1790">
        <v>100</v>
      </c>
      <c r="C1790">
        <v>11.8</v>
      </c>
      <c r="D1790">
        <v>680</v>
      </c>
      <c r="E1790">
        <v>1</v>
      </c>
      <c r="F1790">
        <f t="shared" si="54"/>
        <v>0.82099999999999995</v>
      </c>
      <c r="G1790">
        <f t="shared" si="55"/>
        <v>-0.1972321695297089</v>
      </c>
    </row>
    <row r="1791" spans="1:7" x14ac:dyDescent="0.25">
      <c r="A1791">
        <v>1</v>
      </c>
      <c r="B1791">
        <v>75</v>
      </c>
      <c r="C1791">
        <v>22.85</v>
      </c>
      <c r="D1791">
        <v>700</v>
      </c>
      <c r="E1791">
        <v>1</v>
      </c>
      <c r="F1791">
        <f t="shared" si="54"/>
        <v>0.79</v>
      </c>
      <c r="G1791">
        <f t="shared" si="55"/>
        <v>-0.23572233352106983</v>
      </c>
    </row>
    <row r="1792" spans="1:7" x14ac:dyDescent="0.25">
      <c r="A1792">
        <v>0</v>
      </c>
      <c r="B1792">
        <v>115</v>
      </c>
      <c r="C1792">
        <v>8.36</v>
      </c>
      <c r="D1792">
        <v>680</v>
      </c>
      <c r="E1792">
        <v>1</v>
      </c>
      <c r="F1792">
        <f t="shared" si="54"/>
        <v>0.878</v>
      </c>
      <c r="G1792">
        <f t="shared" si="55"/>
        <v>-0.13010868534702039</v>
      </c>
    </row>
    <row r="1793" spans="1:7" x14ac:dyDescent="0.25">
      <c r="A1793">
        <v>0</v>
      </c>
      <c r="B1793">
        <v>95</v>
      </c>
      <c r="C1793">
        <v>3.47</v>
      </c>
      <c r="D1793">
        <v>660</v>
      </c>
      <c r="E1793">
        <v>1</v>
      </c>
      <c r="F1793">
        <f t="shared" si="54"/>
        <v>0.878</v>
      </c>
      <c r="G1793">
        <f t="shared" si="55"/>
        <v>-0.13010868534702039</v>
      </c>
    </row>
    <row r="1794" spans="1:7" x14ac:dyDescent="0.25">
      <c r="A1794">
        <v>1</v>
      </c>
      <c r="B1794">
        <v>42</v>
      </c>
      <c r="C1794">
        <v>15.06</v>
      </c>
      <c r="D1794">
        <v>660</v>
      </c>
      <c r="E1794">
        <v>1</v>
      </c>
      <c r="F1794">
        <f t="shared" si="54"/>
        <v>0.72899999999999998</v>
      </c>
      <c r="G1794">
        <f t="shared" si="55"/>
        <v>-0.31608154697347896</v>
      </c>
    </row>
    <row r="1795" spans="1:7" x14ac:dyDescent="0.25">
      <c r="A1795">
        <v>1</v>
      </c>
      <c r="B1795">
        <v>120</v>
      </c>
      <c r="C1795">
        <v>6.18</v>
      </c>
      <c r="D1795">
        <v>665</v>
      </c>
      <c r="E1795">
        <v>1</v>
      </c>
      <c r="F1795">
        <f t="shared" si="54"/>
        <v>0.878</v>
      </c>
      <c r="G1795">
        <f t="shared" si="55"/>
        <v>-0.13010868534702039</v>
      </c>
    </row>
    <row r="1796" spans="1:7" x14ac:dyDescent="0.25">
      <c r="A1796">
        <v>0</v>
      </c>
      <c r="B1796">
        <v>60</v>
      </c>
      <c r="C1796">
        <v>29.18</v>
      </c>
      <c r="D1796">
        <v>690</v>
      </c>
      <c r="E1796">
        <v>1</v>
      </c>
      <c r="F1796">
        <f t="shared" si="54"/>
        <v>0.79</v>
      </c>
      <c r="G1796">
        <f t="shared" si="55"/>
        <v>-0.23572233352106983</v>
      </c>
    </row>
    <row r="1797" spans="1:7" x14ac:dyDescent="0.25">
      <c r="A1797">
        <v>1</v>
      </c>
      <c r="B1797">
        <v>75</v>
      </c>
      <c r="C1797">
        <v>13.18</v>
      </c>
      <c r="D1797">
        <v>705</v>
      </c>
      <c r="E1797">
        <v>0</v>
      </c>
      <c r="F1797">
        <f t="shared" ref="F1797:F1860" si="56">IF(C1797&lt;=19.85,IF(D1797&lt;=722.5,IF(B1797&lt;=60.41,IF(D1797&lt;=667.5,0.729,0.806),IF(C1797&lt;=9.905,0.878,0.821)),0.92),IF(D1797&lt;=687.5,IF(C1797&lt;=31.375,IF(A1797&lt;=0.5,0.661,0.717),0.546),IF(D1797&lt;=727.5,IF(C1797&lt;=29.88,0.79,0.693),0.855)))</f>
        <v>0.82099999999999995</v>
      </c>
      <c r="G1797">
        <f t="shared" si="55"/>
        <v>-1.7203694731413819</v>
      </c>
    </row>
    <row r="1798" spans="1:7" x14ac:dyDescent="0.25">
      <c r="A1798">
        <v>1</v>
      </c>
      <c r="B1798">
        <v>75</v>
      </c>
      <c r="C1798">
        <v>5.92</v>
      </c>
      <c r="D1798">
        <v>775</v>
      </c>
      <c r="E1798">
        <v>1</v>
      </c>
      <c r="F1798">
        <f t="shared" si="56"/>
        <v>0.92</v>
      </c>
      <c r="G1798">
        <f t="shared" ref="G1798:G1861" si="57">IF(E1798=1,LN(F1798),LN(1-F1798))</f>
        <v>-8.3381608939051013E-2</v>
      </c>
    </row>
    <row r="1799" spans="1:7" x14ac:dyDescent="0.25">
      <c r="A1799">
        <v>0</v>
      </c>
      <c r="B1799">
        <v>65</v>
      </c>
      <c r="C1799">
        <v>34.82</v>
      </c>
      <c r="D1799">
        <v>695</v>
      </c>
      <c r="E1799">
        <v>0</v>
      </c>
      <c r="F1799">
        <f t="shared" si="56"/>
        <v>0.69299999999999995</v>
      </c>
      <c r="G1799">
        <f t="shared" si="57"/>
        <v>-1.1809075313949398</v>
      </c>
    </row>
    <row r="1800" spans="1:7" x14ac:dyDescent="0.25">
      <c r="A1800">
        <v>0</v>
      </c>
      <c r="B1800">
        <v>97.6</v>
      </c>
      <c r="C1800">
        <v>16.23</v>
      </c>
      <c r="D1800">
        <v>665</v>
      </c>
      <c r="E1800">
        <v>0</v>
      </c>
      <c r="F1800">
        <f t="shared" si="56"/>
        <v>0.82099999999999995</v>
      </c>
      <c r="G1800">
        <f t="shared" si="57"/>
        <v>-1.7203694731413819</v>
      </c>
    </row>
    <row r="1801" spans="1:7" x14ac:dyDescent="0.25">
      <c r="A1801">
        <v>0</v>
      </c>
      <c r="B1801">
        <v>102.74742000000001</v>
      </c>
      <c r="C1801">
        <v>9.35</v>
      </c>
      <c r="D1801">
        <v>730</v>
      </c>
      <c r="E1801">
        <v>1</v>
      </c>
      <c r="F1801">
        <f t="shared" si="56"/>
        <v>0.92</v>
      </c>
      <c r="G1801">
        <f t="shared" si="57"/>
        <v>-8.3381608939051013E-2</v>
      </c>
    </row>
    <row r="1802" spans="1:7" x14ac:dyDescent="0.25">
      <c r="A1802">
        <v>1</v>
      </c>
      <c r="B1802">
        <v>78</v>
      </c>
      <c r="C1802">
        <v>30.94</v>
      </c>
      <c r="D1802">
        <v>690</v>
      </c>
      <c r="E1802">
        <v>0</v>
      </c>
      <c r="F1802">
        <f t="shared" si="56"/>
        <v>0.69299999999999995</v>
      </c>
      <c r="G1802">
        <f t="shared" si="57"/>
        <v>-1.1809075313949398</v>
      </c>
    </row>
    <row r="1803" spans="1:7" x14ac:dyDescent="0.25">
      <c r="A1803">
        <v>1</v>
      </c>
      <c r="B1803">
        <v>95</v>
      </c>
      <c r="C1803">
        <v>19.670000000000002</v>
      </c>
      <c r="D1803">
        <v>670</v>
      </c>
      <c r="E1803">
        <v>1</v>
      </c>
      <c r="F1803">
        <f t="shared" si="56"/>
        <v>0.82099999999999995</v>
      </c>
      <c r="G1803">
        <f t="shared" si="57"/>
        <v>-0.1972321695297089</v>
      </c>
    </row>
    <row r="1804" spans="1:7" x14ac:dyDescent="0.25">
      <c r="A1804">
        <v>0</v>
      </c>
      <c r="B1804">
        <v>64.5</v>
      </c>
      <c r="C1804">
        <v>5.72</v>
      </c>
      <c r="D1804">
        <v>660</v>
      </c>
      <c r="E1804">
        <v>1</v>
      </c>
      <c r="F1804">
        <f t="shared" si="56"/>
        <v>0.878</v>
      </c>
      <c r="G1804">
        <f t="shared" si="57"/>
        <v>-0.13010868534702039</v>
      </c>
    </row>
    <row r="1805" spans="1:7" x14ac:dyDescent="0.25">
      <c r="A1805">
        <v>1</v>
      </c>
      <c r="B1805">
        <v>62.35</v>
      </c>
      <c r="C1805">
        <v>17.46</v>
      </c>
      <c r="D1805">
        <v>690</v>
      </c>
      <c r="E1805">
        <v>1</v>
      </c>
      <c r="F1805">
        <f t="shared" si="56"/>
        <v>0.82099999999999995</v>
      </c>
      <c r="G1805">
        <f t="shared" si="57"/>
        <v>-0.1972321695297089</v>
      </c>
    </row>
    <row r="1806" spans="1:7" x14ac:dyDescent="0.25">
      <c r="A1806">
        <v>0</v>
      </c>
      <c r="B1806">
        <v>42</v>
      </c>
      <c r="C1806">
        <v>19.329999999999998</v>
      </c>
      <c r="D1806">
        <v>665</v>
      </c>
      <c r="E1806">
        <v>0</v>
      </c>
      <c r="F1806">
        <f t="shared" si="56"/>
        <v>0.72899999999999998</v>
      </c>
      <c r="G1806">
        <f t="shared" si="57"/>
        <v>-1.305636458102436</v>
      </c>
    </row>
    <row r="1807" spans="1:7" x14ac:dyDescent="0.25">
      <c r="A1807">
        <v>1</v>
      </c>
      <c r="B1807">
        <v>85</v>
      </c>
      <c r="C1807">
        <v>20.49</v>
      </c>
      <c r="D1807">
        <v>780</v>
      </c>
      <c r="E1807">
        <v>1</v>
      </c>
      <c r="F1807">
        <f t="shared" si="56"/>
        <v>0.85499999999999998</v>
      </c>
      <c r="G1807">
        <f t="shared" si="57"/>
        <v>-0.15665381004537685</v>
      </c>
    </row>
    <row r="1808" spans="1:7" x14ac:dyDescent="0.25">
      <c r="A1808">
        <v>0</v>
      </c>
      <c r="B1808">
        <v>115</v>
      </c>
      <c r="C1808">
        <v>3.62</v>
      </c>
      <c r="D1808">
        <v>670</v>
      </c>
      <c r="E1808">
        <v>1</v>
      </c>
      <c r="F1808">
        <f t="shared" si="56"/>
        <v>0.878</v>
      </c>
      <c r="G1808">
        <f t="shared" si="57"/>
        <v>-0.13010868534702039</v>
      </c>
    </row>
    <row r="1809" spans="1:7" x14ac:dyDescent="0.25">
      <c r="A1809">
        <v>1</v>
      </c>
      <c r="B1809">
        <v>54</v>
      </c>
      <c r="C1809">
        <v>33.92</v>
      </c>
      <c r="D1809">
        <v>740</v>
      </c>
      <c r="E1809">
        <v>1</v>
      </c>
      <c r="F1809">
        <f t="shared" si="56"/>
        <v>0.85499999999999998</v>
      </c>
      <c r="G1809">
        <f t="shared" si="57"/>
        <v>-0.15665381004537685</v>
      </c>
    </row>
    <row r="1810" spans="1:7" x14ac:dyDescent="0.25">
      <c r="A1810">
        <v>1</v>
      </c>
      <c r="B1810">
        <v>90</v>
      </c>
      <c r="C1810">
        <v>11.31</v>
      </c>
      <c r="D1810">
        <v>665</v>
      </c>
      <c r="E1810">
        <v>0</v>
      </c>
      <c r="F1810">
        <f t="shared" si="56"/>
        <v>0.82099999999999995</v>
      </c>
      <c r="G1810">
        <f t="shared" si="57"/>
        <v>-1.7203694731413819</v>
      </c>
    </row>
    <row r="1811" spans="1:7" x14ac:dyDescent="0.25">
      <c r="A1811">
        <v>1</v>
      </c>
      <c r="B1811">
        <v>102</v>
      </c>
      <c r="C1811">
        <v>12.28</v>
      </c>
      <c r="D1811">
        <v>690</v>
      </c>
      <c r="E1811">
        <v>1</v>
      </c>
      <c r="F1811">
        <f t="shared" si="56"/>
        <v>0.82099999999999995</v>
      </c>
      <c r="G1811">
        <f t="shared" si="57"/>
        <v>-0.1972321695297089</v>
      </c>
    </row>
    <row r="1812" spans="1:7" x14ac:dyDescent="0.25">
      <c r="A1812">
        <v>0</v>
      </c>
      <c r="B1812">
        <v>45</v>
      </c>
      <c r="C1812">
        <v>10.87</v>
      </c>
      <c r="D1812">
        <v>675</v>
      </c>
      <c r="E1812">
        <v>1</v>
      </c>
      <c r="F1812">
        <f t="shared" si="56"/>
        <v>0.80600000000000005</v>
      </c>
      <c r="G1812">
        <f t="shared" si="57"/>
        <v>-0.21567153647550871</v>
      </c>
    </row>
    <row r="1813" spans="1:7" x14ac:dyDescent="0.25">
      <c r="A1813">
        <v>1</v>
      </c>
      <c r="B1813">
        <v>70.900000000000006</v>
      </c>
      <c r="C1813">
        <v>18.64</v>
      </c>
      <c r="D1813">
        <v>675</v>
      </c>
      <c r="E1813">
        <v>1</v>
      </c>
      <c r="F1813">
        <f t="shared" si="56"/>
        <v>0.82099999999999995</v>
      </c>
      <c r="G1813">
        <f t="shared" si="57"/>
        <v>-0.1972321695297089</v>
      </c>
    </row>
    <row r="1814" spans="1:7" x14ac:dyDescent="0.25">
      <c r="A1814">
        <v>1</v>
      </c>
      <c r="B1814">
        <v>52</v>
      </c>
      <c r="C1814">
        <v>29.84</v>
      </c>
      <c r="D1814">
        <v>710</v>
      </c>
      <c r="E1814">
        <v>1</v>
      </c>
      <c r="F1814">
        <f t="shared" si="56"/>
        <v>0.79</v>
      </c>
      <c r="G1814">
        <f t="shared" si="57"/>
        <v>-0.23572233352106983</v>
      </c>
    </row>
    <row r="1815" spans="1:7" x14ac:dyDescent="0.25">
      <c r="A1815">
        <v>0</v>
      </c>
      <c r="B1815">
        <v>60</v>
      </c>
      <c r="C1815">
        <v>22.84</v>
      </c>
      <c r="D1815">
        <v>720</v>
      </c>
      <c r="E1815">
        <v>1</v>
      </c>
      <c r="F1815">
        <f t="shared" si="56"/>
        <v>0.79</v>
      </c>
      <c r="G1815">
        <f t="shared" si="57"/>
        <v>-0.23572233352106983</v>
      </c>
    </row>
    <row r="1816" spans="1:7" x14ac:dyDescent="0.25">
      <c r="A1816">
        <v>1</v>
      </c>
      <c r="B1816">
        <v>111</v>
      </c>
      <c r="C1816">
        <v>18.43</v>
      </c>
      <c r="D1816">
        <v>680</v>
      </c>
      <c r="E1816">
        <v>1</v>
      </c>
      <c r="F1816">
        <f t="shared" si="56"/>
        <v>0.82099999999999995</v>
      </c>
      <c r="G1816">
        <f t="shared" si="57"/>
        <v>-0.1972321695297089</v>
      </c>
    </row>
    <row r="1817" spans="1:7" x14ac:dyDescent="0.25">
      <c r="A1817">
        <v>0</v>
      </c>
      <c r="B1817">
        <v>55.024000000000001</v>
      </c>
      <c r="C1817">
        <v>26.56</v>
      </c>
      <c r="D1817">
        <v>695</v>
      </c>
      <c r="E1817">
        <v>1</v>
      </c>
      <c r="F1817">
        <f t="shared" si="56"/>
        <v>0.79</v>
      </c>
      <c r="G1817">
        <f t="shared" si="57"/>
        <v>-0.23572233352106983</v>
      </c>
    </row>
    <row r="1818" spans="1:7" x14ac:dyDescent="0.25">
      <c r="A1818">
        <v>1</v>
      </c>
      <c r="B1818">
        <v>43</v>
      </c>
      <c r="C1818">
        <v>30.81</v>
      </c>
      <c r="D1818">
        <v>685</v>
      </c>
      <c r="E1818">
        <v>1</v>
      </c>
      <c r="F1818">
        <f t="shared" si="56"/>
        <v>0.71699999999999997</v>
      </c>
      <c r="G1818">
        <f t="shared" si="57"/>
        <v>-0.33267943838251673</v>
      </c>
    </row>
    <row r="1819" spans="1:7" x14ac:dyDescent="0.25">
      <c r="A1819">
        <v>1</v>
      </c>
      <c r="B1819">
        <v>100</v>
      </c>
      <c r="C1819">
        <v>5.15</v>
      </c>
      <c r="D1819">
        <v>685</v>
      </c>
      <c r="E1819">
        <v>0</v>
      </c>
      <c r="F1819">
        <f t="shared" si="56"/>
        <v>0.878</v>
      </c>
      <c r="G1819">
        <f t="shared" si="57"/>
        <v>-2.1037342342488805</v>
      </c>
    </row>
    <row r="1820" spans="1:7" x14ac:dyDescent="0.25">
      <c r="A1820">
        <v>1</v>
      </c>
      <c r="B1820">
        <v>148.67599999999999</v>
      </c>
      <c r="C1820">
        <v>10.31</v>
      </c>
      <c r="D1820">
        <v>705</v>
      </c>
      <c r="E1820">
        <v>0</v>
      </c>
      <c r="F1820">
        <f t="shared" si="56"/>
        <v>0.82099999999999995</v>
      </c>
      <c r="G1820">
        <f t="shared" si="57"/>
        <v>-1.7203694731413819</v>
      </c>
    </row>
    <row r="1821" spans="1:7" x14ac:dyDescent="0.25">
      <c r="A1821">
        <v>1</v>
      </c>
      <c r="B1821">
        <v>60</v>
      </c>
      <c r="C1821">
        <v>14.04</v>
      </c>
      <c r="D1821">
        <v>675</v>
      </c>
      <c r="E1821">
        <v>1</v>
      </c>
      <c r="F1821">
        <f t="shared" si="56"/>
        <v>0.80600000000000005</v>
      </c>
      <c r="G1821">
        <f t="shared" si="57"/>
        <v>-0.21567153647550871</v>
      </c>
    </row>
    <row r="1822" spans="1:7" x14ac:dyDescent="0.25">
      <c r="A1822">
        <v>1</v>
      </c>
      <c r="B1822">
        <v>54</v>
      </c>
      <c r="C1822">
        <v>15.64</v>
      </c>
      <c r="D1822">
        <v>680</v>
      </c>
      <c r="E1822">
        <v>1</v>
      </c>
      <c r="F1822">
        <f t="shared" si="56"/>
        <v>0.80600000000000005</v>
      </c>
      <c r="G1822">
        <f t="shared" si="57"/>
        <v>-0.21567153647550871</v>
      </c>
    </row>
    <row r="1823" spans="1:7" x14ac:dyDescent="0.25">
      <c r="A1823">
        <v>1</v>
      </c>
      <c r="B1823">
        <v>115</v>
      </c>
      <c r="C1823">
        <v>19.670000000000002</v>
      </c>
      <c r="D1823">
        <v>680</v>
      </c>
      <c r="E1823">
        <v>1</v>
      </c>
      <c r="F1823">
        <f t="shared" si="56"/>
        <v>0.82099999999999995</v>
      </c>
      <c r="G1823">
        <f t="shared" si="57"/>
        <v>-0.1972321695297089</v>
      </c>
    </row>
    <row r="1824" spans="1:7" x14ac:dyDescent="0.25">
      <c r="A1824">
        <v>0</v>
      </c>
      <c r="B1824">
        <v>90</v>
      </c>
      <c r="C1824">
        <v>13.95</v>
      </c>
      <c r="D1824">
        <v>680</v>
      </c>
      <c r="E1824">
        <v>0</v>
      </c>
      <c r="F1824">
        <f t="shared" si="56"/>
        <v>0.82099999999999995</v>
      </c>
      <c r="G1824">
        <f t="shared" si="57"/>
        <v>-1.7203694731413819</v>
      </c>
    </row>
    <row r="1825" spans="1:7" x14ac:dyDescent="0.25">
      <c r="A1825">
        <v>1</v>
      </c>
      <c r="B1825">
        <v>45</v>
      </c>
      <c r="C1825">
        <v>22.53</v>
      </c>
      <c r="D1825">
        <v>725</v>
      </c>
      <c r="E1825">
        <v>0</v>
      </c>
      <c r="F1825">
        <f t="shared" si="56"/>
        <v>0.79</v>
      </c>
      <c r="G1825">
        <f t="shared" si="57"/>
        <v>-1.5606477482646686</v>
      </c>
    </row>
    <row r="1826" spans="1:7" x14ac:dyDescent="0.25">
      <c r="A1826">
        <v>0</v>
      </c>
      <c r="B1826">
        <v>35.700000000000003</v>
      </c>
      <c r="C1826">
        <v>6.96</v>
      </c>
      <c r="D1826">
        <v>685</v>
      </c>
      <c r="E1826">
        <v>1</v>
      </c>
      <c r="F1826">
        <f t="shared" si="56"/>
        <v>0.80600000000000005</v>
      </c>
      <c r="G1826">
        <f t="shared" si="57"/>
        <v>-0.21567153647550871</v>
      </c>
    </row>
    <row r="1827" spans="1:7" x14ac:dyDescent="0.25">
      <c r="A1827">
        <v>1</v>
      </c>
      <c r="B1827">
        <v>70</v>
      </c>
      <c r="C1827">
        <v>22.24</v>
      </c>
      <c r="D1827">
        <v>670</v>
      </c>
      <c r="E1827">
        <v>1</v>
      </c>
      <c r="F1827">
        <f t="shared" si="56"/>
        <v>0.71699999999999997</v>
      </c>
      <c r="G1827">
        <f t="shared" si="57"/>
        <v>-0.33267943838251673</v>
      </c>
    </row>
    <row r="1828" spans="1:7" x14ac:dyDescent="0.25">
      <c r="A1828">
        <v>1</v>
      </c>
      <c r="B1828">
        <v>250</v>
      </c>
      <c r="C1828">
        <v>9.11</v>
      </c>
      <c r="D1828">
        <v>705</v>
      </c>
      <c r="E1828">
        <v>0</v>
      </c>
      <c r="F1828">
        <f t="shared" si="56"/>
        <v>0.878</v>
      </c>
      <c r="G1828">
        <f t="shared" si="57"/>
        <v>-2.1037342342488805</v>
      </c>
    </row>
    <row r="1829" spans="1:7" x14ac:dyDescent="0.25">
      <c r="A1829">
        <v>1</v>
      </c>
      <c r="B1829">
        <v>42</v>
      </c>
      <c r="C1829">
        <v>12.63</v>
      </c>
      <c r="D1829">
        <v>675</v>
      </c>
      <c r="E1829">
        <v>1</v>
      </c>
      <c r="F1829">
        <f t="shared" si="56"/>
        <v>0.80600000000000005</v>
      </c>
      <c r="G1829">
        <f t="shared" si="57"/>
        <v>-0.21567153647550871</v>
      </c>
    </row>
    <row r="1830" spans="1:7" x14ac:dyDescent="0.25">
      <c r="A1830">
        <v>0</v>
      </c>
      <c r="B1830">
        <v>43.398000000000003</v>
      </c>
      <c r="C1830">
        <v>19.16</v>
      </c>
      <c r="D1830">
        <v>750</v>
      </c>
      <c r="E1830">
        <v>1</v>
      </c>
      <c r="F1830">
        <f t="shared" si="56"/>
        <v>0.92</v>
      </c>
      <c r="G1830">
        <f t="shared" si="57"/>
        <v>-8.3381608939051013E-2</v>
      </c>
    </row>
    <row r="1831" spans="1:7" x14ac:dyDescent="0.25">
      <c r="A1831">
        <v>1</v>
      </c>
      <c r="B1831">
        <v>60</v>
      </c>
      <c r="C1831">
        <v>21.58</v>
      </c>
      <c r="D1831">
        <v>660</v>
      </c>
      <c r="E1831">
        <v>1</v>
      </c>
      <c r="F1831">
        <f t="shared" si="56"/>
        <v>0.71699999999999997</v>
      </c>
      <c r="G1831">
        <f t="shared" si="57"/>
        <v>-0.33267943838251673</v>
      </c>
    </row>
    <row r="1832" spans="1:7" x14ac:dyDescent="0.25">
      <c r="A1832">
        <v>0</v>
      </c>
      <c r="B1832">
        <v>150</v>
      </c>
      <c r="C1832">
        <v>6.22</v>
      </c>
      <c r="D1832">
        <v>690</v>
      </c>
      <c r="E1832">
        <v>1</v>
      </c>
      <c r="F1832">
        <f t="shared" si="56"/>
        <v>0.878</v>
      </c>
      <c r="G1832">
        <f t="shared" si="57"/>
        <v>-0.13010868534702039</v>
      </c>
    </row>
    <row r="1833" spans="1:7" x14ac:dyDescent="0.25">
      <c r="A1833">
        <v>1</v>
      </c>
      <c r="B1833">
        <v>46.162999999999997</v>
      </c>
      <c r="C1833">
        <v>32.79</v>
      </c>
      <c r="D1833">
        <v>685</v>
      </c>
      <c r="E1833">
        <v>1</v>
      </c>
      <c r="F1833">
        <f t="shared" si="56"/>
        <v>0.54600000000000004</v>
      </c>
      <c r="G1833">
        <f t="shared" si="57"/>
        <v>-0.60513630323723189</v>
      </c>
    </row>
    <row r="1834" spans="1:7" x14ac:dyDescent="0.25">
      <c r="A1834">
        <v>1</v>
      </c>
      <c r="B1834">
        <v>54</v>
      </c>
      <c r="C1834">
        <v>27.24</v>
      </c>
      <c r="D1834">
        <v>695</v>
      </c>
      <c r="E1834">
        <v>0</v>
      </c>
      <c r="F1834">
        <f t="shared" si="56"/>
        <v>0.79</v>
      </c>
      <c r="G1834">
        <f t="shared" si="57"/>
        <v>-1.5606477482646686</v>
      </c>
    </row>
    <row r="1835" spans="1:7" x14ac:dyDescent="0.25">
      <c r="A1835">
        <v>1</v>
      </c>
      <c r="B1835">
        <v>66.491</v>
      </c>
      <c r="C1835">
        <v>38.479999999999997</v>
      </c>
      <c r="D1835">
        <v>690</v>
      </c>
      <c r="E1835">
        <v>0</v>
      </c>
      <c r="F1835">
        <f t="shared" si="56"/>
        <v>0.69299999999999995</v>
      </c>
      <c r="G1835">
        <f t="shared" si="57"/>
        <v>-1.1809075313949398</v>
      </c>
    </row>
    <row r="1836" spans="1:7" x14ac:dyDescent="0.25">
      <c r="A1836">
        <v>1</v>
      </c>
      <c r="B1836">
        <v>65</v>
      </c>
      <c r="C1836">
        <v>34.68</v>
      </c>
      <c r="D1836">
        <v>680</v>
      </c>
      <c r="E1836">
        <v>1</v>
      </c>
      <c r="F1836">
        <f t="shared" si="56"/>
        <v>0.54600000000000004</v>
      </c>
      <c r="G1836">
        <f t="shared" si="57"/>
        <v>-0.60513630323723189</v>
      </c>
    </row>
    <row r="1837" spans="1:7" x14ac:dyDescent="0.25">
      <c r="A1837">
        <v>1</v>
      </c>
      <c r="B1837">
        <v>72</v>
      </c>
      <c r="C1837">
        <v>20.9</v>
      </c>
      <c r="D1837">
        <v>750</v>
      </c>
      <c r="E1837">
        <v>1</v>
      </c>
      <c r="F1837">
        <f t="shared" si="56"/>
        <v>0.85499999999999998</v>
      </c>
      <c r="G1837">
        <f t="shared" si="57"/>
        <v>-0.15665381004537685</v>
      </c>
    </row>
    <row r="1838" spans="1:7" x14ac:dyDescent="0.25">
      <c r="A1838">
        <v>1</v>
      </c>
      <c r="B1838">
        <v>59.826000000000001</v>
      </c>
      <c r="C1838">
        <v>24.47</v>
      </c>
      <c r="D1838">
        <v>675</v>
      </c>
      <c r="E1838">
        <v>0</v>
      </c>
      <c r="F1838">
        <f t="shared" si="56"/>
        <v>0.71699999999999997</v>
      </c>
      <c r="G1838">
        <f t="shared" si="57"/>
        <v>-1.2623083813388993</v>
      </c>
    </row>
    <row r="1839" spans="1:7" x14ac:dyDescent="0.25">
      <c r="A1839">
        <v>1</v>
      </c>
      <c r="B1839">
        <v>64</v>
      </c>
      <c r="C1839">
        <v>36.58</v>
      </c>
      <c r="D1839">
        <v>735</v>
      </c>
      <c r="E1839">
        <v>1</v>
      </c>
      <c r="F1839">
        <f t="shared" si="56"/>
        <v>0.85499999999999998</v>
      </c>
      <c r="G1839">
        <f t="shared" si="57"/>
        <v>-0.15665381004537685</v>
      </c>
    </row>
    <row r="1840" spans="1:7" x14ac:dyDescent="0.25">
      <c r="A1840">
        <v>1</v>
      </c>
      <c r="B1840">
        <v>45</v>
      </c>
      <c r="C1840">
        <v>17.170000000000002</v>
      </c>
      <c r="D1840">
        <v>775</v>
      </c>
      <c r="E1840">
        <v>1</v>
      </c>
      <c r="F1840">
        <f t="shared" si="56"/>
        <v>0.92</v>
      </c>
      <c r="G1840">
        <f t="shared" si="57"/>
        <v>-8.3381608939051013E-2</v>
      </c>
    </row>
    <row r="1841" spans="1:7" x14ac:dyDescent="0.25">
      <c r="A1841">
        <v>1</v>
      </c>
      <c r="B1841">
        <v>44.5</v>
      </c>
      <c r="C1841">
        <v>29.29</v>
      </c>
      <c r="D1841">
        <v>670</v>
      </c>
      <c r="E1841">
        <v>1</v>
      </c>
      <c r="F1841">
        <f t="shared" si="56"/>
        <v>0.71699999999999997</v>
      </c>
      <c r="G1841">
        <f t="shared" si="57"/>
        <v>-0.33267943838251673</v>
      </c>
    </row>
    <row r="1842" spans="1:7" x14ac:dyDescent="0.25">
      <c r="A1842">
        <v>1</v>
      </c>
      <c r="B1842">
        <v>83</v>
      </c>
      <c r="C1842">
        <v>15.66</v>
      </c>
      <c r="D1842">
        <v>690</v>
      </c>
      <c r="E1842">
        <v>0</v>
      </c>
      <c r="F1842">
        <f t="shared" si="56"/>
        <v>0.82099999999999995</v>
      </c>
      <c r="G1842">
        <f t="shared" si="57"/>
        <v>-1.7203694731413819</v>
      </c>
    </row>
    <row r="1843" spans="1:7" x14ac:dyDescent="0.25">
      <c r="A1843">
        <v>1</v>
      </c>
      <c r="B1843">
        <v>50</v>
      </c>
      <c r="C1843">
        <v>22.68</v>
      </c>
      <c r="D1843">
        <v>685</v>
      </c>
      <c r="E1843">
        <v>0</v>
      </c>
      <c r="F1843">
        <f t="shared" si="56"/>
        <v>0.71699999999999997</v>
      </c>
      <c r="G1843">
        <f t="shared" si="57"/>
        <v>-1.2623083813388993</v>
      </c>
    </row>
    <row r="1844" spans="1:7" x14ac:dyDescent="0.25">
      <c r="A1844">
        <v>1</v>
      </c>
      <c r="B1844">
        <v>48</v>
      </c>
      <c r="C1844">
        <v>12.55</v>
      </c>
      <c r="D1844">
        <v>670</v>
      </c>
      <c r="E1844">
        <v>1</v>
      </c>
      <c r="F1844">
        <f t="shared" si="56"/>
        <v>0.80600000000000005</v>
      </c>
      <c r="G1844">
        <f t="shared" si="57"/>
        <v>-0.21567153647550871</v>
      </c>
    </row>
    <row r="1845" spans="1:7" x14ac:dyDescent="0.25">
      <c r="A1845">
        <v>1</v>
      </c>
      <c r="B1845">
        <v>75.599999999999994</v>
      </c>
      <c r="C1845">
        <v>23.68</v>
      </c>
      <c r="D1845">
        <v>765</v>
      </c>
      <c r="E1845">
        <v>1</v>
      </c>
      <c r="F1845">
        <f t="shared" si="56"/>
        <v>0.85499999999999998</v>
      </c>
      <c r="G1845">
        <f t="shared" si="57"/>
        <v>-0.15665381004537685</v>
      </c>
    </row>
    <row r="1846" spans="1:7" x14ac:dyDescent="0.25">
      <c r="A1846">
        <v>1</v>
      </c>
      <c r="B1846">
        <v>84</v>
      </c>
      <c r="C1846">
        <v>9</v>
      </c>
      <c r="D1846">
        <v>665</v>
      </c>
      <c r="E1846">
        <v>1</v>
      </c>
      <c r="F1846">
        <f t="shared" si="56"/>
        <v>0.878</v>
      </c>
      <c r="G1846">
        <f t="shared" si="57"/>
        <v>-0.13010868534702039</v>
      </c>
    </row>
    <row r="1847" spans="1:7" x14ac:dyDescent="0.25">
      <c r="A1847">
        <v>1</v>
      </c>
      <c r="B1847">
        <v>100</v>
      </c>
      <c r="C1847">
        <v>19.440000000000001</v>
      </c>
      <c r="D1847">
        <v>695</v>
      </c>
      <c r="E1847">
        <v>1</v>
      </c>
      <c r="F1847">
        <f t="shared" si="56"/>
        <v>0.82099999999999995</v>
      </c>
      <c r="G1847">
        <f t="shared" si="57"/>
        <v>-0.1972321695297089</v>
      </c>
    </row>
    <row r="1848" spans="1:7" x14ac:dyDescent="0.25">
      <c r="A1848">
        <v>1</v>
      </c>
      <c r="B1848">
        <v>65</v>
      </c>
      <c r="C1848">
        <v>17.45</v>
      </c>
      <c r="D1848">
        <v>670</v>
      </c>
      <c r="E1848">
        <v>1</v>
      </c>
      <c r="F1848">
        <f t="shared" si="56"/>
        <v>0.82099999999999995</v>
      </c>
      <c r="G1848">
        <f t="shared" si="57"/>
        <v>-0.1972321695297089</v>
      </c>
    </row>
    <row r="1849" spans="1:7" x14ac:dyDescent="0.25">
      <c r="A1849">
        <v>1</v>
      </c>
      <c r="B1849">
        <v>125.004</v>
      </c>
      <c r="C1849">
        <v>8.1999999999999993</v>
      </c>
      <c r="D1849">
        <v>800</v>
      </c>
      <c r="E1849">
        <v>1</v>
      </c>
      <c r="F1849">
        <f t="shared" si="56"/>
        <v>0.92</v>
      </c>
      <c r="G1849">
        <f t="shared" si="57"/>
        <v>-8.3381608939051013E-2</v>
      </c>
    </row>
    <row r="1850" spans="1:7" x14ac:dyDescent="0.25">
      <c r="A1850">
        <v>1</v>
      </c>
      <c r="B1850">
        <v>133</v>
      </c>
      <c r="C1850">
        <v>25.76</v>
      </c>
      <c r="D1850">
        <v>685</v>
      </c>
      <c r="E1850">
        <v>1</v>
      </c>
      <c r="F1850">
        <f t="shared" si="56"/>
        <v>0.71699999999999997</v>
      </c>
      <c r="G1850">
        <f t="shared" si="57"/>
        <v>-0.33267943838251673</v>
      </c>
    </row>
    <row r="1851" spans="1:7" x14ac:dyDescent="0.25">
      <c r="A1851">
        <v>1</v>
      </c>
      <c r="B1851">
        <v>166</v>
      </c>
      <c r="C1851">
        <v>19.38</v>
      </c>
      <c r="D1851">
        <v>680</v>
      </c>
      <c r="E1851">
        <v>1</v>
      </c>
      <c r="F1851">
        <f t="shared" si="56"/>
        <v>0.82099999999999995</v>
      </c>
      <c r="G1851">
        <f t="shared" si="57"/>
        <v>-0.1972321695297089</v>
      </c>
    </row>
    <row r="1852" spans="1:7" x14ac:dyDescent="0.25">
      <c r="A1852">
        <v>0</v>
      </c>
      <c r="B1852">
        <v>69</v>
      </c>
      <c r="C1852">
        <v>14.73</v>
      </c>
      <c r="D1852">
        <v>715</v>
      </c>
      <c r="E1852">
        <v>1</v>
      </c>
      <c r="F1852">
        <f t="shared" si="56"/>
        <v>0.82099999999999995</v>
      </c>
      <c r="G1852">
        <f t="shared" si="57"/>
        <v>-0.1972321695297089</v>
      </c>
    </row>
    <row r="1853" spans="1:7" x14ac:dyDescent="0.25">
      <c r="A1853">
        <v>0</v>
      </c>
      <c r="B1853">
        <v>45</v>
      </c>
      <c r="C1853">
        <v>28.13</v>
      </c>
      <c r="D1853">
        <v>675</v>
      </c>
      <c r="E1853">
        <v>0</v>
      </c>
      <c r="F1853">
        <f t="shared" si="56"/>
        <v>0.66100000000000003</v>
      </c>
      <c r="G1853">
        <f t="shared" si="57"/>
        <v>-1.0817551716016869</v>
      </c>
    </row>
    <row r="1854" spans="1:7" x14ac:dyDescent="0.25">
      <c r="A1854">
        <v>1</v>
      </c>
      <c r="B1854">
        <v>54.5</v>
      </c>
      <c r="C1854">
        <v>22.11</v>
      </c>
      <c r="D1854">
        <v>695</v>
      </c>
      <c r="E1854">
        <v>1</v>
      </c>
      <c r="F1854">
        <f t="shared" si="56"/>
        <v>0.79</v>
      </c>
      <c r="G1854">
        <f t="shared" si="57"/>
        <v>-0.23572233352106983</v>
      </c>
    </row>
    <row r="1855" spans="1:7" x14ac:dyDescent="0.25">
      <c r="A1855">
        <v>1</v>
      </c>
      <c r="B1855">
        <v>54</v>
      </c>
      <c r="C1855">
        <v>6.2</v>
      </c>
      <c r="D1855">
        <v>675</v>
      </c>
      <c r="E1855">
        <v>1</v>
      </c>
      <c r="F1855">
        <f t="shared" si="56"/>
        <v>0.80600000000000005</v>
      </c>
      <c r="G1855">
        <f t="shared" si="57"/>
        <v>-0.21567153647550871</v>
      </c>
    </row>
    <row r="1856" spans="1:7" x14ac:dyDescent="0.25">
      <c r="A1856">
        <v>1</v>
      </c>
      <c r="B1856">
        <v>62</v>
      </c>
      <c r="C1856">
        <v>4.92</v>
      </c>
      <c r="D1856">
        <v>675</v>
      </c>
      <c r="E1856">
        <v>1</v>
      </c>
      <c r="F1856">
        <f t="shared" si="56"/>
        <v>0.878</v>
      </c>
      <c r="G1856">
        <f t="shared" si="57"/>
        <v>-0.13010868534702039</v>
      </c>
    </row>
    <row r="1857" spans="1:7" x14ac:dyDescent="0.25">
      <c r="A1857">
        <v>0</v>
      </c>
      <c r="B1857">
        <v>60</v>
      </c>
      <c r="C1857">
        <v>14.1</v>
      </c>
      <c r="D1857">
        <v>695</v>
      </c>
      <c r="E1857">
        <v>1</v>
      </c>
      <c r="F1857">
        <f t="shared" si="56"/>
        <v>0.80600000000000005</v>
      </c>
      <c r="G1857">
        <f t="shared" si="57"/>
        <v>-0.21567153647550871</v>
      </c>
    </row>
    <row r="1858" spans="1:7" x14ac:dyDescent="0.25">
      <c r="A1858">
        <v>1</v>
      </c>
      <c r="B1858">
        <v>43</v>
      </c>
      <c r="C1858">
        <v>29.08</v>
      </c>
      <c r="D1858">
        <v>680</v>
      </c>
      <c r="E1858">
        <v>1</v>
      </c>
      <c r="F1858">
        <f t="shared" si="56"/>
        <v>0.71699999999999997</v>
      </c>
      <c r="G1858">
        <f t="shared" si="57"/>
        <v>-0.33267943838251673</v>
      </c>
    </row>
    <row r="1859" spans="1:7" x14ac:dyDescent="0.25">
      <c r="A1859">
        <v>1</v>
      </c>
      <c r="B1859">
        <v>53</v>
      </c>
      <c r="C1859">
        <v>15.85</v>
      </c>
      <c r="D1859">
        <v>705</v>
      </c>
      <c r="E1859">
        <v>1</v>
      </c>
      <c r="F1859">
        <f t="shared" si="56"/>
        <v>0.80600000000000005</v>
      </c>
      <c r="G1859">
        <f t="shared" si="57"/>
        <v>-0.21567153647550871</v>
      </c>
    </row>
    <row r="1860" spans="1:7" x14ac:dyDescent="0.25">
      <c r="A1860">
        <v>0</v>
      </c>
      <c r="B1860">
        <v>55</v>
      </c>
      <c r="C1860">
        <v>23.87</v>
      </c>
      <c r="D1860">
        <v>690</v>
      </c>
      <c r="E1860">
        <v>1</v>
      </c>
      <c r="F1860">
        <f t="shared" si="56"/>
        <v>0.79</v>
      </c>
      <c r="G1860">
        <f t="shared" si="57"/>
        <v>-0.23572233352106983</v>
      </c>
    </row>
    <row r="1861" spans="1:7" x14ac:dyDescent="0.25">
      <c r="A1861">
        <v>1</v>
      </c>
      <c r="B1861">
        <v>63</v>
      </c>
      <c r="C1861">
        <v>16.57</v>
      </c>
      <c r="D1861">
        <v>705</v>
      </c>
      <c r="E1861">
        <v>1</v>
      </c>
      <c r="F1861">
        <f t="shared" ref="F1861:F1924" si="58">IF(C1861&lt;=19.85,IF(D1861&lt;=722.5,IF(B1861&lt;=60.41,IF(D1861&lt;=667.5,0.729,0.806),IF(C1861&lt;=9.905,0.878,0.821)),0.92),IF(D1861&lt;=687.5,IF(C1861&lt;=31.375,IF(A1861&lt;=0.5,0.661,0.717),0.546),IF(D1861&lt;=727.5,IF(C1861&lt;=29.88,0.79,0.693),0.855)))</f>
        <v>0.82099999999999995</v>
      </c>
      <c r="G1861">
        <f t="shared" si="57"/>
        <v>-0.1972321695297089</v>
      </c>
    </row>
    <row r="1862" spans="1:7" x14ac:dyDescent="0.25">
      <c r="A1862">
        <v>0</v>
      </c>
      <c r="B1862">
        <v>42</v>
      </c>
      <c r="C1862">
        <v>18.79</v>
      </c>
      <c r="D1862">
        <v>685</v>
      </c>
      <c r="E1862">
        <v>0</v>
      </c>
      <c r="F1862">
        <f t="shared" si="58"/>
        <v>0.80600000000000005</v>
      </c>
      <c r="G1862">
        <f t="shared" ref="G1862:G1925" si="59">IF(E1862=1,LN(F1862),LN(1-F1862))</f>
        <v>-1.6398971199188093</v>
      </c>
    </row>
    <row r="1863" spans="1:7" x14ac:dyDescent="0.25">
      <c r="A1863">
        <v>1</v>
      </c>
      <c r="B1863">
        <v>56.762999999999998</v>
      </c>
      <c r="C1863">
        <v>28.1</v>
      </c>
      <c r="D1863">
        <v>680</v>
      </c>
      <c r="E1863">
        <v>1</v>
      </c>
      <c r="F1863">
        <f t="shared" si="58"/>
        <v>0.71699999999999997</v>
      </c>
      <c r="G1863">
        <f t="shared" si="59"/>
        <v>-0.33267943838251673</v>
      </c>
    </row>
    <row r="1864" spans="1:7" x14ac:dyDescent="0.25">
      <c r="A1864">
        <v>1</v>
      </c>
      <c r="B1864">
        <v>170</v>
      </c>
      <c r="C1864">
        <v>14.23</v>
      </c>
      <c r="D1864">
        <v>695</v>
      </c>
      <c r="E1864">
        <v>1</v>
      </c>
      <c r="F1864">
        <f t="shared" si="58"/>
        <v>0.82099999999999995</v>
      </c>
      <c r="G1864">
        <f t="shared" si="59"/>
        <v>-0.1972321695297089</v>
      </c>
    </row>
    <row r="1865" spans="1:7" x14ac:dyDescent="0.25">
      <c r="A1865">
        <v>0</v>
      </c>
      <c r="B1865">
        <v>21</v>
      </c>
      <c r="C1865">
        <v>14.34</v>
      </c>
      <c r="D1865">
        <v>690</v>
      </c>
      <c r="E1865">
        <v>1</v>
      </c>
      <c r="F1865">
        <f t="shared" si="58"/>
        <v>0.80600000000000005</v>
      </c>
      <c r="G1865">
        <f t="shared" si="59"/>
        <v>-0.21567153647550871</v>
      </c>
    </row>
    <row r="1866" spans="1:7" x14ac:dyDescent="0.25">
      <c r="A1866">
        <v>1</v>
      </c>
      <c r="B1866">
        <v>45</v>
      </c>
      <c r="C1866">
        <v>19.57</v>
      </c>
      <c r="D1866">
        <v>695</v>
      </c>
      <c r="E1866">
        <v>1</v>
      </c>
      <c r="F1866">
        <f t="shared" si="58"/>
        <v>0.80600000000000005</v>
      </c>
      <c r="G1866">
        <f t="shared" si="59"/>
        <v>-0.21567153647550871</v>
      </c>
    </row>
    <row r="1867" spans="1:7" x14ac:dyDescent="0.25">
      <c r="A1867">
        <v>0</v>
      </c>
      <c r="B1867">
        <v>46</v>
      </c>
      <c r="C1867">
        <v>14.84</v>
      </c>
      <c r="D1867">
        <v>740</v>
      </c>
      <c r="E1867">
        <v>1</v>
      </c>
      <c r="F1867">
        <f t="shared" si="58"/>
        <v>0.92</v>
      </c>
      <c r="G1867">
        <f t="shared" si="59"/>
        <v>-8.3381608939051013E-2</v>
      </c>
    </row>
    <row r="1868" spans="1:7" x14ac:dyDescent="0.25">
      <c r="A1868">
        <v>1</v>
      </c>
      <c r="B1868">
        <v>31</v>
      </c>
      <c r="C1868">
        <v>19.16</v>
      </c>
      <c r="D1868">
        <v>730</v>
      </c>
      <c r="E1868">
        <v>1</v>
      </c>
      <c r="F1868">
        <f t="shared" si="58"/>
        <v>0.92</v>
      </c>
      <c r="G1868">
        <f t="shared" si="59"/>
        <v>-8.3381608939051013E-2</v>
      </c>
    </row>
    <row r="1869" spans="1:7" x14ac:dyDescent="0.25">
      <c r="A1869">
        <v>1</v>
      </c>
      <c r="B1869">
        <v>49</v>
      </c>
      <c r="C1869">
        <v>34.119999999999997</v>
      </c>
      <c r="D1869">
        <v>690</v>
      </c>
      <c r="E1869">
        <v>0</v>
      </c>
      <c r="F1869">
        <f t="shared" si="58"/>
        <v>0.69299999999999995</v>
      </c>
      <c r="G1869">
        <f t="shared" si="59"/>
        <v>-1.1809075313949398</v>
      </c>
    </row>
    <row r="1870" spans="1:7" x14ac:dyDescent="0.25">
      <c r="A1870">
        <v>0</v>
      </c>
      <c r="B1870">
        <v>65</v>
      </c>
      <c r="C1870">
        <v>28.79</v>
      </c>
      <c r="D1870">
        <v>660</v>
      </c>
      <c r="E1870">
        <v>0</v>
      </c>
      <c r="F1870">
        <f t="shared" si="58"/>
        <v>0.66100000000000003</v>
      </c>
      <c r="G1870">
        <f t="shared" si="59"/>
        <v>-1.0817551716016869</v>
      </c>
    </row>
    <row r="1871" spans="1:7" x14ac:dyDescent="0.25">
      <c r="A1871">
        <v>1</v>
      </c>
      <c r="B1871">
        <v>115</v>
      </c>
      <c r="C1871">
        <v>8.64</v>
      </c>
      <c r="D1871">
        <v>665</v>
      </c>
      <c r="E1871">
        <v>1</v>
      </c>
      <c r="F1871">
        <f t="shared" si="58"/>
        <v>0.878</v>
      </c>
      <c r="G1871">
        <f t="shared" si="59"/>
        <v>-0.13010868534702039</v>
      </c>
    </row>
    <row r="1872" spans="1:7" x14ac:dyDescent="0.25">
      <c r="A1872">
        <v>1</v>
      </c>
      <c r="B1872">
        <v>45</v>
      </c>
      <c r="C1872">
        <v>21.68</v>
      </c>
      <c r="D1872">
        <v>710</v>
      </c>
      <c r="E1872">
        <v>1</v>
      </c>
      <c r="F1872">
        <f t="shared" si="58"/>
        <v>0.79</v>
      </c>
      <c r="G1872">
        <f t="shared" si="59"/>
        <v>-0.23572233352106983</v>
      </c>
    </row>
    <row r="1873" spans="1:7" x14ac:dyDescent="0.25">
      <c r="A1873">
        <v>1</v>
      </c>
      <c r="B1873">
        <v>50.4</v>
      </c>
      <c r="C1873">
        <v>12.81</v>
      </c>
      <c r="D1873">
        <v>670</v>
      </c>
      <c r="E1873">
        <v>1</v>
      </c>
      <c r="F1873">
        <f t="shared" si="58"/>
        <v>0.80600000000000005</v>
      </c>
      <c r="G1873">
        <f t="shared" si="59"/>
        <v>-0.21567153647550871</v>
      </c>
    </row>
    <row r="1874" spans="1:7" x14ac:dyDescent="0.25">
      <c r="A1874">
        <v>0</v>
      </c>
      <c r="B1874">
        <v>50</v>
      </c>
      <c r="C1874">
        <v>10.34</v>
      </c>
      <c r="D1874">
        <v>755</v>
      </c>
      <c r="E1874">
        <v>1</v>
      </c>
      <c r="F1874">
        <f t="shared" si="58"/>
        <v>0.92</v>
      </c>
      <c r="G1874">
        <f t="shared" si="59"/>
        <v>-8.3381608939051013E-2</v>
      </c>
    </row>
    <row r="1875" spans="1:7" x14ac:dyDescent="0.25">
      <c r="A1875">
        <v>0</v>
      </c>
      <c r="B1875">
        <v>40</v>
      </c>
      <c r="C1875">
        <v>19.829999999999998</v>
      </c>
      <c r="D1875">
        <v>690</v>
      </c>
      <c r="E1875">
        <v>1</v>
      </c>
      <c r="F1875">
        <f t="shared" si="58"/>
        <v>0.80600000000000005</v>
      </c>
      <c r="G1875">
        <f t="shared" si="59"/>
        <v>-0.21567153647550871</v>
      </c>
    </row>
    <row r="1876" spans="1:7" x14ac:dyDescent="0.25">
      <c r="A1876">
        <v>0</v>
      </c>
      <c r="B1876">
        <v>51.23</v>
      </c>
      <c r="C1876">
        <v>30.48</v>
      </c>
      <c r="D1876">
        <v>685</v>
      </c>
      <c r="E1876">
        <v>1</v>
      </c>
      <c r="F1876">
        <f t="shared" si="58"/>
        <v>0.66100000000000003</v>
      </c>
      <c r="G1876">
        <f t="shared" si="59"/>
        <v>-0.41400143913045073</v>
      </c>
    </row>
    <row r="1877" spans="1:7" x14ac:dyDescent="0.25">
      <c r="A1877">
        <v>1</v>
      </c>
      <c r="B1877">
        <v>55</v>
      </c>
      <c r="C1877">
        <v>11.19</v>
      </c>
      <c r="D1877">
        <v>690</v>
      </c>
      <c r="E1877">
        <v>1</v>
      </c>
      <c r="F1877">
        <f t="shared" si="58"/>
        <v>0.80600000000000005</v>
      </c>
      <c r="G1877">
        <f t="shared" si="59"/>
        <v>-0.21567153647550871</v>
      </c>
    </row>
    <row r="1878" spans="1:7" x14ac:dyDescent="0.25">
      <c r="A1878">
        <v>1</v>
      </c>
      <c r="B1878">
        <v>80</v>
      </c>
      <c r="C1878">
        <v>11.13</v>
      </c>
      <c r="D1878">
        <v>670</v>
      </c>
      <c r="E1878">
        <v>1</v>
      </c>
      <c r="F1878">
        <f t="shared" si="58"/>
        <v>0.82099999999999995</v>
      </c>
      <c r="G1878">
        <f t="shared" si="59"/>
        <v>-0.1972321695297089</v>
      </c>
    </row>
    <row r="1879" spans="1:7" x14ac:dyDescent="0.25">
      <c r="A1879">
        <v>1</v>
      </c>
      <c r="B1879">
        <v>105</v>
      </c>
      <c r="C1879">
        <v>11.99</v>
      </c>
      <c r="D1879">
        <v>695</v>
      </c>
      <c r="E1879">
        <v>1</v>
      </c>
      <c r="F1879">
        <f t="shared" si="58"/>
        <v>0.82099999999999995</v>
      </c>
      <c r="G1879">
        <f t="shared" si="59"/>
        <v>-0.1972321695297089</v>
      </c>
    </row>
    <row r="1880" spans="1:7" x14ac:dyDescent="0.25">
      <c r="A1880">
        <v>1</v>
      </c>
      <c r="B1880">
        <v>38</v>
      </c>
      <c r="C1880">
        <v>27.07</v>
      </c>
      <c r="D1880">
        <v>690</v>
      </c>
      <c r="E1880">
        <v>0</v>
      </c>
      <c r="F1880">
        <f t="shared" si="58"/>
        <v>0.79</v>
      </c>
      <c r="G1880">
        <f t="shared" si="59"/>
        <v>-1.5606477482646686</v>
      </c>
    </row>
    <row r="1881" spans="1:7" x14ac:dyDescent="0.25">
      <c r="A1881">
        <v>1</v>
      </c>
      <c r="B1881">
        <v>52</v>
      </c>
      <c r="C1881">
        <v>11.88</v>
      </c>
      <c r="D1881">
        <v>685</v>
      </c>
      <c r="E1881">
        <v>1</v>
      </c>
      <c r="F1881">
        <f t="shared" si="58"/>
        <v>0.80600000000000005</v>
      </c>
      <c r="G1881">
        <f t="shared" si="59"/>
        <v>-0.21567153647550871</v>
      </c>
    </row>
    <row r="1882" spans="1:7" x14ac:dyDescent="0.25">
      <c r="A1882">
        <v>0</v>
      </c>
      <c r="B1882">
        <v>56</v>
      </c>
      <c r="C1882">
        <v>34.08</v>
      </c>
      <c r="D1882">
        <v>700</v>
      </c>
      <c r="E1882">
        <v>0</v>
      </c>
      <c r="F1882">
        <f t="shared" si="58"/>
        <v>0.69299999999999995</v>
      </c>
      <c r="G1882">
        <f t="shared" si="59"/>
        <v>-1.1809075313949398</v>
      </c>
    </row>
    <row r="1883" spans="1:7" x14ac:dyDescent="0.25">
      <c r="A1883">
        <v>0</v>
      </c>
      <c r="B1883">
        <v>87.45</v>
      </c>
      <c r="C1883">
        <v>1.7</v>
      </c>
      <c r="D1883">
        <v>670</v>
      </c>
      <c r="E1883">
        <v>1</v>
      </c>
      <c r="F1883">
        <f t="shared" si="58"/>
        <v>0.878</v>
      </c>
      <c r="G1883">
        <f t="shared" si="59"/>
        <v>-0.13010868534702039</v>
      </c>
    </row>
    <row r="1884" spans="1:7" x14ac:dyDescent="0.25">
      <c r="A1884">
        <v>1</v>
      </c>
      <c r="B1884">
        <v>133</v>
      </c>
      <c r="C1884">
        <v>23.07</v>
      </c>
      <c r="D1884">
        <v>700</v>
      </c>
      <c r="E1884">
        <v>1</v>
      </c>
      <c r="F1884">
        <f t="shared" si="58"/>
        <v>0.79</v>
      </c>
      <c r="G1884">
        <f t="shared" si="59"/>
        <v>-0.23572233352106983</v>
      </c>
    </row>
    <row r="1885" spans="1:7" x14ac:dyDescent="0.25">
      <c r="A1885">
        <v>0</v>
      </c>
      <c r="B1885">
        <v>36.54</v>
      </c>
      <c r="C1885">
        <v>33.83</v>
      </c>
      <c r="D1885">
        <v>775</v>
      </c>
      <c r="E1885">
        <v>1</v>
      </c>
      <c r="F1885">
        <f t="shared" si="58"/>
        <v>0.85499999999999998</v>
      </c>
      <c r="G1885">
        <f t="shared" si="59"/>
        <v>-0.15665381004537685</v>
      </c>
    </row>
    <row r="1886" spans="1:7" x14ac:dyDescent="0.25">
      <c r="A1886">
        <v>1</v>
      </c>
      <c r="B1886">
        <v>110</v>
      </c>
      <c r="C1886">
        <v>17.399999999999999</v>
      </c>
      <c r="D1886">
        <v>665</v>
      </c>
      <c r="E1886">
        <v>0</v>
      </c>
      <c r="F1886">
        <f t="shared" si="58"/>
        <v>0.82099999999999995</v>
      </c>
      <c r="G1886">
        <f t="shared" si="59"/>
        <v>-1.7203694731413819</v>
      </c>
    </row>
    <row r="1887" spans="1:7" x14ac:dyDescent="0.25">
      <c r="A1887">
        <v>0</v>
      </c>
      <c r="B1887">
        <v>45</v>
      </c>
      <c r="C1887">
        <v>5.84</v>
      </c>
      <c r="D1887">
        <v>690</v>
      </c>
      <c r="E1887">
        <v>0</v>
      </c>
      <c r="F1887">
        <f t="shared" si="58"/>
        <v>0.80600000000000005</v>
      </c>
      <c r="G1887">
        <f t="shared" si="59"/>
        <v>-1.6398971199188093</v>
      </c>
    </row>
    <row r="1888" spans="1:7" x14ac:dyDescent="0.25">
      <c r="A1888">
        <v>1</v>
      </c>
      <c r="B1888">
        <v>90</v>
      </c>
      <c r="C1888">
        <v>31.13</v>
      </c>
      <c r="D1888">
        <v>720</v>
      </c>
      <c r="E1888">
        <v>1</v>
      </c>
      <c r="F1888">
        <f t="shared" si="58"/>
        <v>0.69299999999999995</v>
      </c>
      <c r="G1888">
        <f t="shared" si="59"/>
        <v>-0.3667252797922339</v>
      </c>
    </row>
    <row r="1889" spans="1:7" x14ac:dyDescent="0.25">
      <c r="A1889">
        <v>1</v>
      </c>
      <c r="B1889">
        <v>95</v>
      </c>
      <c r="C1889">
        <v>19.739999999999998</v>
      </c>
      <c r="D1889">
        <v>670</v>
      </c>
      <c r="E1889">
        <v>1</v>
      </c>
      <c r="F1889">
        <f t="shared" si="58"/>
        <v>0.82099999999999995</v>
      </c>
      <c r="G1889">
        <f t="shared" si="59"/>
        <v>-0.1972321695297089</v>
      </c>
    </row>
    <row r="1890" spans="1:7" x14ac:dyDescent="0.25">
      <c r="A1890">
        <v>0</v>
      </c>
      <c r="B1890">
        <v>32.776000000000003</v>
      </c>
      <c r="C1890">
        <v>26.8</v>
      </c>
      <c r="D1890">
        <v>670</v>
      </c>
      <c r="E1890">
        <v>1</v>
      </c>
      <c r="F1890">
        <f t="shared" si="58"/>
        <v>0.66100000000000003</v>
      </c>
      <c r="G1890">
        <f t="shared" si="59"/>
        <v>-0.41400143913045073</v>
      </c>
    </row>
    <row r="1891" spans="1:7" x14ac:dyDescent="0.25">
      <c r="A1891">
        <v>1</v>
      </c>
      <c r="B1891">
        <v>68</v>
      </c>
      <c r="C1891">
        <v>10.27</v>
      </c>
      <c r="D1891">
        <v>675</v>
      </c>
      <c r="E1891">
        <v>1</v>
      </c>
      <c r="F1891">
        <f t="shared" si="58"/>
        <v>0.82099999999999995</v>
      </c>
      <c r="G1891">
        <f t="shared" si="59"/>
        <v>-0.1972321695297089</v>
      </c>
    </row>
    <row r="1892" spans="1:7" x14ac:dyDescent="0.25">
      <c r="A1892">
        <v>1</v>
      </c>
      <c r="B1892">
        <v>114</v>
      </c>
      <c r="C1892">
        <v>27.11</v>
      </c>
      <c r="D1892">
        <v>690</v>
      </c>
      <c r="E1892">
        <v>1</v>
      </c>
      <c r="F1892">
        <f t="shared" si="58"/>
        <v>0.79</v>
      </c>
      <c r="G1892">
        <f t="shared" si="59"/>
        <v>-0.23572233352106983</v>
      </c>
    </row>
    <row r="1893" spans="1:7" x14ac:dyDescent="0.25">
      <c r="A1893">
        <v>1</v>
      </c>
      <c r="B1893">
        <v>92</v>
      </c>
      <c r="C1893">
        <v>15.72</v>
      </c>
      <c r="D1893">
        <v>715</v>
      </c>
      <c r="E1893">
        <v>1</v>
      </c>
      <c r="F1893">
        <f t="shared" si="58"/>
        <v>0.82099999999999995</v>
      </c>
      <c r="G1893">
        <f t="shared" si="59"/>
        <v>-0.1972321695297089</v>
      </c>
    </row>
    <row r="1894" spans="1:7" x14ac:dyDescent="0.25">
      <c r="A1894">
        <v>1</v>
      </c>
      <c r="B1894">
        <v>96.2</v>
      </c>
      <c r="C1894">
        <v>13.11</v>
      </c>
      <c r="D1894">
        <v>670</v>
      </c>
      <c r="E1894">
        <v>1</v>
      </c>
      <c r="F1894">
        <f t="shared" si="58"/>
        <v>0.82099999999999995</v>
      </c>
      <c r="G1894">
        <f t="shared" si="59"/>
        <v>-0.1972321695297089</v>
      </c>
    </row>
    <row r="1895" spans="1:7" x14ac:dyDescent="0.25">
      <c r="A1895">
        <v>1</v>
      </c>
      <c r="B1895">
        <v>600</v>
      </c>
      <c r="C1895">
        <v>4.43</v>
      </c>
      <c r="D1895">
        <v>685</v>
      </c>
      <c r="E1895">
        <v>1</v>
      </c>
      <c r="F1895">
        <f t="shared" si="58"/>
        <v>0.878</v>
      </c>
      <c r="G1895">
        <f t="shared" si="59"/>
        <v>-0.13010868534702039</v>
      </c>
    </row>
    <row r="1896" spans="1:7" x14ac:dyDescent="0.25">
      <c r="A1896">
        <v>1</v>
      </c>
      <c r="B1896">
        <v>60</v>
      </c>
      <c r="C1896">
        <v>19.13</v>
      </c>
      <c r="D1896">
        <v>745</v>
      </c>
      <c r="E1896">
        <v>1</v>
      </c>
      <c r="F1896">
        <f t="shared" si="58"/>
        <v>0.92</v>
      </c>
      <c r="G1896">
        <f t="shared" si="59"/>
        <v>-8.3381608939051013E-2</v>
      </c>
    </row>
    <row r="1897" spans="1:7" x14ac:dyDescent="0.25">
      <c r="A1897">
        <v>0</v>
      </c>
      <c r="B1897">
        <v>93.8</v>
      </c>
      <c r="C1897">
        <v>12.15</v>
      </c>
      <c r="D1897">
        <v>705</v>
      </c>
      <c r="E1897">
        <v>0</v>
      </c>
      <c r="F1897">
        <f t="shared" si="58"/>
        <v>0.82099999999999995</v>
      </c>
      <c r="G1897">
        <f t="shared" si="59"/>
        <v>-1.7203694731413819</v>
      </c>
    </row>
    <row r="1898" spans="1:7" x14ac:dyDescent="0.25">
      <c r="A1898">
        <v>1</v>
      </c>
      <c r="B1898">
        <v>150</v>
      </c>
      <c r="C1898">
        <v>18.34</v>
      </c>
      <c r="D1898">
        <v>700</v>
      </c>
      <c r="E1898">
        <v>1</v>
      </c>
      <c r="F1898">
        <f t="shared" si="58"/>
        <v>0.82099999999999995</v>
      </c>
      <c r="G1898">
        <f t="shared" si="59"/>
        <v>-0.1972321695297089</v>
      </c>
    </row>
    <row r="1899" spans="1:7" x14ac:dyDescent="0.25">
      <c r="A1899">
        <v>1</v>
      </c>
      <c r="B1899">
        <v>135</v>
      </c>
      <c r="C1899">
        <v>22.52</v>
      </c>
      <c r="D1899">
        <v>690</v>
      </c>
      <c r="E1899">
        <v>1</v>
      </c>
      <c r="F1899">
        <f t="shared" si="58"/>
        <v>0.79</v>
      </c>
      <c r="G1899">
        <f t="shared" si="59"/>
        <v>-0.23572233352106983</v>
      </c>
    </row>
    <row r="1900" spans="1:7" x14ac:dyDescent="0.25">
      <c r="A1900">
        <v>1</v>
      </c>
      <c r="B1900">
        <v>102</v>
      </c>
      <c r="C1900">
        <v>16.59</v>
      </c>
      <c r="D1900">
        <v>705</v>
      </c>
      <c r="E1900">
        <v>1</v>
      </c>
      <c r="F1900">
        <f t="shared" si="58"/>
        <v>0.82099999999999995</v>
      </c>
      <c r="G1900">
        <f t="shared" si="59"/>
        <v>-0.1972321695297089</v>
      </c>
    </row>
    <row r="1901" spans="1:7" x14ac:dyDescent="0.25">
      <c r="A1901">
        <v>1</v>
      </c>
      <c r="B1901">
        <v>135</v>
      </c>
      <c r="C1901">
        <v>13.28</v>
      </c>
      <c r="D1901">
        <v>675</v>
      </c>
      <c r="E1901">
        <v>1</v>
      </c>
      <c r="F1901">
        <f t="shared" si="58"/>
        <v>0.82099999999999995</v>
      </c>
      <c r="G1901">
        <f t="shared" si="59"/>
        <v>-0.1972321695297089</v>
      </c>
    </row>
    <row r="1902" spans="1:7" x14ac:dyDescent="0.25">
      <c r="A1902">
        <v>1</v>
      </c>
      <c r="B1902">
        <v>103</v>
      </c>
      <c r="C1902">
        <v>14.47</v>
      </c>
      <c r="D1902">
        <v>695</v>
      </c>
      <c r="E1902">
        <v>1</v>
      </c>
      <c r="F1902">
        <f t="shared" si="58"/>
        <v>0.82099999999999995</v>
      </c>
      <c r="G1902">
        <f t="shared" si="59"/>
        <v>-0.1972321695297089</v>
      </c>
    </row>
    <row r="1903" spans="1:7" x14ac:dyDescent="0.25">
      <c r="A1903">
        <v>1</v>
      </c>
      <c r="B1903">
        <v>42</v>
      </c>
      <c r="C1903">
        <v>16.23</v>
      </c>
      <c r="D1903">
        <v>665</v>
      </c>
      <c r="E1903">
        <v>0</v>
      </c>
      <c r="F1903">
        <f t="shared" si="58"/>
        <v>0.72899999999999998</v>
      </c>
      <c r="G1903">
        <f t="shared" si="59"/>
        <v>-1.305636458102436</v>
      </c>
    </row>
    <row r="1904" spans="1:7" x14ac:dyDescent="0.25">
      <c r="A1904">
        <v>1</v>
      </c>
      <c r="B1904">
        <v>53</v>
      </c>
      <c r="C1904">
        <v>21.67</v>
      </c>
      <c r="D1904">
        <v>690</v>
      </c>
      <c r="E1904">
        <v>1</v>
      </c>
      <c r="F1904">
        <f t="shared" si="58"/>
        <v>0.79</v>
      </c>
      <c r="G1904">
        <f t="shared" si="59"/>
        <v>-0.23572233352106983</v>
      </c>
    </row>
    <row r="1905" spans="1:7" x14ac:dyDescent="0.25">
      <c r="A1905">
        <v>1</v>
      </c>
      <c r="B1905">
        <v>90</v>
      </c>
      <c r="C1905">
        <v>29.65</v>
      </c>
      <c r="D1905">
        <v>700</v>
      </c>
      <c r="E1905">
        <v>0</v>
      </c>
      <c r="F1905">
        <f t="shared" si="58"/>
        <v>0.79</v>
      </c>
      <c r="G1905">
        <f t="shared" si="59"/>
        <v>-1.5606477482646686</v>
      </c>
    </row>
    <row r="1906" spans="1:7" x14ac:dyDescent="0.25">
      <c r="A1906">
        <v>1</v>
      </c>
      <c r="B1906">
        <v>100</v>
      </c>
      <c r="C1906">
        <v>18.61</v>
      </c>
      <c r="D1906">
        <v>740</v>
      </c>
      <c r="E1906">
        <v>1</v>
      </c>
      <c r="F1906">
        <f t="shared" si="58"/>
        <v>0.92</v>
      </c>
      <c r="G1906">
        <f t="shared" si="59"/>
        <v>-8.3381608939051013E-2</v>
      </c>
    </row>
    <row r="1907" spans="1:7" x14ac:dyDescent="0.25">
      <c r="A1907">
        <v>0</v>
      </c>
      <c r="B1907">
        <v>110</v>
      </c>
      <c r="C1907">
        <v>12.23</v>
      </c>
      <c r="D1907">
        <v>685</v>
      </c>
      <c r="E1907">
        <v>0</v>
      </c>
      <c r="F1907">
        <f t="shared" si="58"/>
        <v>0.82099999999999995</v>
      </c>
      <c r="G1907">
        <f t="shared" si="59"/>
        <v>-1.7203694731413819</v>
      </c>
    </row>
    <row r="1908" spans="1:7" x14ac:dyDescent="0.25">
      <c r="A1908">
        <v>1</v>
      </c>
      <c r="B1908">
        <v>125</v>
      </c>
      <c r="C1908">
        <v>3.11</v>
      </c>
      <c r="D1908">
        <v>760</v>
      </c>
      <c r="E1908">
        <v>1</v>
      </c>
      <c r="F1908">
        <f t="shared" si="58"/>
        <v>0.92</v>
      </c>
      <c r="G1908">
        <f t="shared" si="59"/>
        <v>-8.3381608939051013E-2</v>
      </c>
    </row>
    <row r="1909" spans="1:7" x14ac:dyDescent="0.25">
      <c r="A1909">
        <v>1</v>
      </c>
      <c r="B1909">
        <v>57</v>
      </c>
      <c r="C1909">
        <v>29.49</v>
      </c>
      <c r="D1909">
        <v>715</v>
      </c>
      <c r="E1909">
        <v>1</v>
      </c>
      <c r="F1909">
        <f t="shared" si="58"/>
        <v>0.79</v>
      </c>
      <c r="G1909">
        <f t="shared" si="59"/>
        <v>-0.23572233352106983</v>
      </c>
    </row>
    <row r="1910" spans="1:7" x14ac:dyDescent="0.25">
      <c r="A1910">
        <v>1</v>
      </c>
      <c r="B1910">
        <v>40</v>
      </c>
      <c r="C1910">
        <v>17.36</v>
      </c>
      <c r="D1910">
        <v>665</v>
      </c>
      <c r="E1910">
        <v>1</v>
      </c>
      <c r="F1910">
        <f t="shared" si="58"/>
        <v>0.72899999999999998</v>
      </c>
      <c r="G1910">
        <f t="shared" si="59"/>
        <v>-0.31608154697347896</v>
      </c>
    </row>
    <row r="1911" spans="1:7" x14ac:dyDescent="0.25">
      <c r="A1911">
        <v>0</v>
      </c>
      <c r="B1911">
        <v>58</v>
      </c>
      <c r="C1911">
        <v>24.85</v>
      </c>
      <c r="D1911">
        <v>660</v>
      </c>
      <c r="E1911">
        <v>1</v>
      </c>
      <c r="F1911">
        <f t="shared" si="58"/>
        <v>0.66100000000000003</v>
      </c>
      <c r="G1911">
        <f t="shared" si="59"/>
        <v>-0.41400143913045073</v>
      </c>
    </row>
    <row r="1912" spans="1:7" x14ac:dyDescent="0.25">
      <c r="A1912">
        <v>1</v>
      </c>
      <c r="B1912">
        <v>137.4</v>
      </c>
      <c r="C1912">
        <v>19.57</v>
      </c>
      <c r="D1912">
        <v>690</v>
      </c>
      <c r="E1912">
        <v>0</v>
      </c>
      <c r="F1912">
        <f t="shared" si="58"/>
        <v>0.82099999999999995</v>
      </c>
      <c r="G1912">
        <f t="shared" si="59"/>
        <v>-1.7203694731413819</v>
      </c>
    </row>
    <row r="1913" spans="1:7" x14ac:dyDescent="0.25">
      <c r="A1913">
        <v>1</v>
      </c>
      <c r="B1913">
        <v>70</v>
      </c>
      <c r="C1913">
        <v>14.41</v>
      </c>
      <c r="D1913">
        <v>675</v>
      </c>
      <c r="E1913">
        <v>1</v>
      </c>
      <c r="F1913">
        <f t="shared" si="58"/>
        <v>0.82099999999999995</v>
      </c>
      <c r="G1913">
        <f t="shared" si="59"/>
        <v>-0.1972321695297089</v>
      </c>
    </row>
    <row r="1914" spans="1:7" x14ac:dyDescent="0.25">
      <c r="A1914">
        <v>1</v>
      </c>
      <c r="B1914">
        <v>90</v>
      </c>
      <c r="C1914">
        <v>13.57</v>
      </c>
      <c r="D1914">
        <v>685</v>
      </c>
      <c r="E1914">
        <v>1</v>
      </c>
      <c r="F1914">
        <f t="shared" si="58"/>
        <v>0.82099999999999995</v>
      </c>
      <c r="G1914">
        <f t="shared" si="59"/>
        <v>-0.1972321695297089</v>
      </c>
    </row>
    <row r="1915" spans="1:7" x14ac:dyDescent="0.25">
      <c r="A1915">
        <v>1</v>
      </c>
      <c r="B1915">
        <v>86</v>
      </c>
      <c r="C1915">
        <v>11.28</v>
      </c>
      <c r="D1915">
        <v>670</v>
      </c>
      <c r="E1915">
        <v>1</v>
      </c>
      <c r="F1915">
        <f t="shared" si="58"/>
        <v>0.82099999999999995</v>
      </c>
      <c r="G1915">
        <f t="shared" si="59"/>
        <v>-0.1972321695297089</v>
      </c>
    </row>
    <row r="1916" spans="1:7" x14ac:dyDescent="0.25">
      <c r="A1916">
        <v>1</v>
      </c>
      <c r="B1916">
        <v>80</v>
      </c>
      <c r="C1916">
        <v>1.01</v>
      </c>
      <c r="D1916">
        <v>765</v>
      </c>
      <c r="E1916">
        <v>1</v>
      </c>
      <c r="F1916">
        <f t="shared" si="58"/>
        <v>0.92</v>
      </c>
      <c r="G1916">
        <f t="shared" si="59"/>
        <v>-8.3381608939051013E-2</v>
      </c>
    </row>
    <row r="1917" spans="1:7" x14ac:dyDescent="0.25">
      <c r="A1917">
        <v>1</v>
      </c>
      <c r="B1917">
        <v>33.228000000000002</v>
      </c>
      <c r="C1917">
        <v>25.35</v>
      </c>
      <c r="D1917">
        <v>735</v>
      </c>
      <c r="E1917">
        <v>1</v>
      </c>
      <c r="F1917">
        <f t="shared" si="58"/>
        <v>0.85499999999999998</v>
      </c>
      <c r="G1917">
        <f t="shared" si="59"/>
        <v>-0.15665381004537685</v>
      </c>
    </row>
    <row r="1918" spans="1:7" x14ac:dyDescent="0.25">
      <c r="A1918">
        <v>1</v>
      </c>
      <c r="B1918">
        <v>78</v>
      </c>
      <c r="C1918">
        <v>20.82</v>
      </c>
      <c r="D1918">
        <v>710</v>
      </c>
      <c r="E1918">
        <v>0</v>
      </c>
      <c r="F1918">
        <f t="shared" si="58"/>
        <v>0.79</v>
      </c>
      <c r="G1918">
        <f t="shared" si="59"/>
        <v>-1.5606477482646686</v>
      </c>
    </row>
    <row r="1919" spans="1:7" x14ac:dyDescent="0.25">
      <c r="A1919">
        <v>1</v>
      </c>
      <c r="B1919">
        <v>140</v>
      </c>
      <c r="C1919">
        <v>6.15</v>
      </c>
      <c r="D1919">
        <v>735</v>
      </c>
      <c r="E1919">
        <v>1</v>
      </c>
      <c r="F1919">
        <f t="shared" si="58"/>
        <v>0.92</v>
      </c>
      <c r="G1919">
        <f t="shared" si="59"/>
        <v>-8.3381608939051013E-2</v>
      </c>
    </row>
    <row r="1920" spans="1:7" x14ac:dyDescent="0.25">
      <c r="A1920">
        <v>1</v>
      </c>
      <c r="B1920">
        <v>110</v>
      </c>
      <c r="C1920">
        <v>23.24</v>
      </c>
      <c r="D1920">
        <v>695</v>
      </c>
      <c r="E1920">
        <v>1</v>
      </c>
      <c r="F1920">
        <f t="shared" si="58"/>
        <v>0.79</v>
      </c>
      <c r="G1920">
        <f t="shared" si="59"/>
        <v>-0.23572233352106983</v>
      </c>
    </row>
    <row r="1921" spans="1:7" x14ac:dyDescent="0.25">
      <c r="A1921">
        <v>1</v>
      </c>
      <c r="B1921">
        <v>62</v>
      </c>
      <c r="C1921">
        <v>19.05</v>
      </c>
      <c r="D1921">
        <v>660</v>
      </c>
      <c r="E1921">
        <v>0</v>
      </c>
      <c r="F1921">
        <f t="shared" si="58"/>
        <v>0.82099999999999995</v>
      </c>
      <c r="G1921">
        <f t="shared" si="59"/>
        <v>-1.7203694731413819</v>
      </c>
    </row>
    <row r="1922" spans="1:7" x14ac:dyDescent="0.25">
      <c r="A1922">
        <v>0</v>
      </c>
      <c r="B1922">
        <v>63.75</v>
      </c>
      <c r="C1922">
        <v>6.49</v>
      </c>
      <c r="D1922">
        <v>690</v>
      </c>
      <c r="E1922">
        <v>1</v>
      </c>
      <c r="F1922">
        <f t="shared" si="58"/>
        <v>0.878</v>
      </c>
      <c r="G1922">
        <f t="shared" si="59"/>
        <v>-0.13010868534702039</v>
      </c>
    </row>
    <row r="1923" spans="1:7" x14ac:dyDescent="0.25">
      <c r="A1923">
        <v>1</v>
      </c>
      <c r="B1923">
        <v>33.9</v>
      </c>
      <c r="C1923">
        <v>20.46</v>
      </c>
      <c r="D1923">
        <v>660</v>
      </c>
      <c r="E1923">
        <v>0</v>
      </c>
      <c r="F1923">
        <f t="shared" si="58"/>
        <v>0.71699999999999997</v>
      </c>
      <c r="G1923">
        <f t="shared" si="59"/>
        <v>-1.2623083813388993</v>
      </c>
    </row>
    <row r="1924" spans="1:7" x14ac:dyDescent="0.25">
      <c r="A1924">
        <v>1</v>
      </c>
      <c r="B1924">
        <v>70</v>
      </c>
      <c r="C1924">
        <v>31.67</v>
      </c>
      <c r="D1924">
        <v>715</v>
      </c>
      <c r="E1924">
        <v>1</v>
      </c>
      <c r="F1924">
        <f t="shared" si="58"/>
        <v>0.69299999999999995</v>
      </c>
      <c r="G1924">
        <f t="shared" si="59"/>
        <v>-0.3667252797922339</v>
      </c>
    </row>
    <row r="1925" spans="1:7" x14ac:dyDescent="0.25">
      <c r="A1925">
        <v>0</v>
      </c>
      <c r="B1925">
        <v>150</v>
      </c>
      <c r="C1925">
        <v>14.81</v>
      </c>
      <c r="D1925">
        <v>670</v>
      </c>
      <c r="E1925">
        <v>1</v>
      </c>
      <c r="F1925">
        <f t="shared" ref="F1925:F1988" si="60">IF(C1925&lt;=19.85,IF(D1925&lt;=722.5,IF(B1925&lt;=60.41,IF(D1925&lt;=667.5,0.729,0.806),IF(C1925&lt;=9.905,0.878,0.821)),0.92),IF(D1925&lt;=687.5,IF(C1925&lt;=31.375,IF(A1925&lt;=0.5,0.661,0.717),0.546),IF(D1925&lt;=727.5,IF(C1925&lt;=29.88,0.79,0.693),0.855)))</f>
        <v>0.82099999999999995</v>
      </c>
      <c r="G1925">
        <f t="shared" si="59"/>
        <v>-0.1972321695297089</v>
      </c>
    </row>
    <row r="1926" spans="1:7" x14ac:dyDescent="0.25">
      <c r="A1926">
        <v>0</v>
      </c>
      <c r="B1926">
        <v>43</v>
      </c>
      <c r="C1926">
        <v>12.22</v>
      </c>
      <c r="D1926">
        <v>740</v>
      </c>
      <c r="E1926">
        <v>1</v>
      </c>
      <c r="F1926">
        <f t="shared" si="60"/>
        <v>0.92</v>
      </c>
      <c r="G1926">
        <f t="shared" ref="G1926:G1989" si="61">IF(E1926=1,LN(F1926),LN(1-F1926))</f>
        <v>-8.3381608939051013E-2</v>
      </c>
    </row>
    <row r="1927" spans="1:7" x14ac:dyDescent="0.25">
      <c r="A1927">
        <v>0</v>
      </c>
      <c r="B1927">
        <v>100</v>
      </c>
      <c r="C1927">
        <v>15.91</v>
      </c>
      <c r="D1927">
        <v>660</v>
      </c>
      <c r="E1927">
        <v>0</v>
      </c>
      <c r="F1927">
        <f t="shared" si="60"/>
        <v>0.82099999999999995</v>
      </c>
      <c r="G1927">
        <f t="shared" si="61"/>
        <v>-1.7203694731413819</v>
      </c>
    </row>
    <row r="1928" spans="1:7" x14ac:dyDescent="0.25">
      <c r="A1928">
        <v>0</v>
      </c>
      <c r="B1928">
        <v>92</v>
      </c>
      <c r="C1928">
        <v>22.33</v>
      </c>
      <c r="D1928">
        <v>685</v>
      </c>
      <c r="E1928">
        <v>1</v>
      </c>
      <c r="F1928">
        <f t="shared" si="60"/>
        <v>0.66100000000000003</v>
      </c>
      <c r="G1928">
        <f t="shared" si="61"/>
        <v>-0.41400143913045073</v>
      </c>
    </row>
    <row r="1929" spans="1:7" x14ac:dyDescent="0.25">
      <c r="A1929">
        <v>0</v>
      </c>
      <c r="B1929">
        <v>90</v>
      </c>
      <c r="C1929">
        <v>18.12</v>
      </c>
      <c r="D1929">
        <v>690</v>
      </c>
      <c r="E1929">
        <v>1</v>
      </c>
      <c r="F1929">
        <f t="shared" si="60"/>
        <v>0.82099999999999995</v>
      </c>
      <c r="G1929">
        <f t="shared" si="61"/>
        <v>-0.1972321695297089</v>
      </c>
    </row>
    <row r="1930" spans="1:7" x14ac:dyDescent="0.25">
      <c r="A1930">
        <v>1</v>
      </c>
      <c r="B1930">
        <v>48</v>
      </c>
      <c r="C1930">
        <v>20.98</v>
      </c>
      <c r="D1930">
        <v>675</v>
      </c>
      <c r="E1930">
        <v>1</v>
      </c>
      <c r="F1930">
        <f t="shared" si="60"/>
        <v>0.71699999999999997</v>
      </c>
      <c r="G1930">
        <f t="shared" si="61"/>
        <v>-0.33267943838251673</v>
      </c>
    </row>
    <row r="1931" spans="1:7" x14ac:dyDescent="0.25">
      <c r="A1931">
        <v>0</v>
      </c>
      <c r="B1931">
        <v>60.923999999999999</v>
      </c>
      <c r="C1931">
        <v>24.27</v>
      </c>
      <c r="D1931">
        <v>685</v>
      </c>
      <c r="E1931">
        <v>0</v>
      </c>
      <c r="F1931">
        <f t="shared" si="60"/>
        <v>0.66100000000000003</v>
      </c>
      <c r="G1931">
        <f t="shared" si="61"/>
        <v>-1.0817551716016869</v>
      </c>
    </row>
    <row r="1932" spans="1:7" x14ac:dyDescent="0.25">
      <c r="A1932">
        <v>0</v>
      </c>
      <c r="B1932">
        <v>120</v>
      </c>
      <c r="C1932">
        <v>23.92</v>
      </c>
      <c r="D1932">
        <v>725</v>
      </c>
      <c r="E1932">
        <v>0</v>
      </c>
      <c r="F1932">
        <f t="shared" si="60"/>
        <v>0.79</v>
      </c>
      <c r="G1932">
        <f t="shared" si="61"/>
        <v>-1.5606477482646686</v>
      </c>
    </row>
    <row r="1933" spans="1:7" x14ac:dyDescent="0.25">
      <c r="A1933">
        <v>1</v>
      </c>
      <c r="B1933">
        <v>46.393000000000001</v>
      </c>
      <c r="C1933">
        <v>33.65</v>
      </c>
      <c r="D1933">
        <v>680</v>
      </c>
      <c r="E1933">
        <v>1</v>
      </c>
      <c r="F1933">
        <f t="shared" si="60"/>
        <v>0.54600000000000004</v>
      </c>
      <c r="G1933">
        <f t="shared" si="61"/>
        <v>-0.60513630323723189</v>
      </c>
    </row>
    <row r="1934" spans="1:7" x14ac:dyDescent="0.25">
      <c r="A1934">
        <v>1</v>
      </c>
      <c r="B1934">
        <v>88</v>
      </c>
      <c r="C1934">
        <v>17.5</v>
      </c>
      <c r="D1934">
        <v>690</v>
      </c>
      <c r="E1934">
        <v>1</v>
      </c>
      <c r="F1934">
        <f t="shared" si="60"/>
        <v>0.82099999999999995</v>
      </c>
      <c r="G1934">
        <f t="shared" si="61"/>
        <v>-0.1972321695297089</v>
      </c>
    </row>
    <row r="1935" spans="1:7" x14ac:dyDescent="0.25">
      <c r="A1935">
        <v>1</v>
      </c>
      <c r="B1935">
        <v>38</v>
      </c>
      <c r="C1935">
        <v>19.420000000000002</v>
      </c>
      <c r="D1935">
        <v>665</v>
      </c>
      <c r="E1935">
        <v>0</v>
      </c>
      <c r="F1935">
        <f t="shared" si="60"/>
        <v>0.72899999999999998</v>
      </c>
      <c r="G1935">
        <f t="shared" si="61"/>
        <v>-1.305636458102436</v>
      </c>
    </row>
    <row r="1936" spans="1:7" x14ac:dyDescent="0.25">
      <c r="A1936">
        <v>1</v>
      </c>
      <c r="B1936">
        <v>80</v>
      </c>
      <c r="C1936">
        <v>11.13</v>
      </c>
      <c r="D1936">
        <v>760</v>
      </c>
      <c r="E1936">
        <v>0</v>
      </c>
      <c r="F1936">
        <f t="shared" si="60"/>
        <v>0.92</v>
      </c>
      <c r="G1936">
        <f t="shared" si="61"/>
        <v>-2.5257286443082561</v>
      </c>
    </row>
    <row r="1937" spans="1:7" x14ac:dyDescent="0.25">
      <c r="A1937">
        <v>1</v>
      </c>
      <c r="B1937">
        <v>60</v>
      </c>
      <c r="C1937">
        <v>17.36</v>
      </c>
      <c r="D1937">
        <v>690</v>
      </c>
      <c r="E1937">
        <v>0</v>
      </c>
      <c r="F1937">
        <f t="shared" si="60"/>
        <v>0.80600000000000005</v>
      </c>
      <c r="G1937">
        <f t="shared" si="61"/>
        <v>-1.6398971199188093</v>
      </c>
    </row>
    <row r="1938" spans="1:7" x14ac:dyDescent="0.25">
      <c r="A1938">
        <v>1</v>
      </c>
      <c r="B1938">
        <v>55</v>
      </c>
      <c r="C1938">
        <v>5.21</v>
      </c>
      <c r="D1938">
        <v>660</v>
      </c>
      <c r="E1938">
        <v>1</v>
      </c>
      <c r="F1938">
        <f t="shared" si="60"/>
        <v>0.72899999999999998</v>
      </c>
      <c r="G1938">
        <f t="shared" si="61"/>
        <v>-0.31608154697347896</v>
      </c>
    </row>
    <row r="1939" spans="1:7" x14ac:dyDescent="0.25">
      <c r="A1939">
        <v>1</v>
      </c>
      <c r="B1939">
        <v>60</v>
      </c>
      <c r="C1939">
        <v>24.14</v>
      </c>
      <c r="D1939">
        <v>695</v>
      </c>
      <c r="E1939">
        <v>1</v>
      </c>
      <c r="F1939">
        <f t="shared" si="60"/>
        <v>0.79</v>
      </c>
      <c r="G1939">
        <f t="shared" si="61"/>
        <v>-0.23572233352106983</v>
      </c>
    </row>
    <row r="1940" spans="1:7" x14ac:dyDescent="0.25">
      <c r="A1940">
        <v>1</v>
      </c>
      <c r="B1940">
        <v>75</v>
      </c>
      <c r="C1940">
        <v>29.26</v>
      </c>
      <c r="D1940">
        <v>675</v>
      </c>
      <c r="E1940">
        <v>1</v>
      </c>
      <c r="F1940">
        <f t="shared" si="60"/>
        <v>0.71699999999999997</v>
      </c>
      <c r="G1940">
        <f t="shared" si="61"/>
        <v>-0.33267943838251673</v>
      </c>
    </row>
    <row r="1941" spans="1:7" x14ac:dyDescent="0.25">
      <c r="A1941">
        <v>1</v>
      </c>
      <c r="B1941">
        <v>60</v>
      </c>
      <c r="C1941">
        <v>27.34</v>
      </c>
      <c r="D1941">
        <v>690</v>
      </c>
      <c r="E1941">
        <v>0</v>
      </c>
      <c r="F1941">
        <f t="shared" si="60"/>
        <v>0.79</v>
      </c>
      <c r="G1941">
        <f t="shared" si="61"/>
        <v>-1.5606477482646686</v>
      </c>
    </row>
    <row r="1942" spans="1:7" x14ac:dyDescent="0.25">
      <c r="A1942">
        <v>1</v>
      </c>
      <c r="B1942">
        <v>96</v>
      </c>
      <c r="C1942">
        <v>19.77</v>
      </c>
      <c r="D1942">
        <v>690</v>
      </c>
      <c r="E1942">
        <v>1</v>
      </c>
      <c r="F1942">
        <f t="shared" si="60"/>
        <v>0.82099999999999995</v>
      </c>
      <c r="G1942">
        <f t="shared" si="61"/>
        <v>-0.1972321695297089</v>
      </c>
    </row>
    <row r="1943" spans="1:7" x14ac:dyDescent="0.25">
      <c r="A1943">
        <v>0</v>
      </c>
      <c r="B1943">
        <v>43</v>
      </c>
      <c r="C1943">
        <v>13.7</v>
      </c>
      <c r="D1943">
        <v>805</v>
      </c>
      <c r="E1943">
        <v>1</v>
      </c>
      <c r="F1943">
        <f t="shared" si="60"/>
        <v>0.92</v>
      </c>
      <c r="G1943">
        <f t="shared" si="61"/>
        <v>-8.3381608939051013E-2</v>
      </c>
    </row>
    <row r="1944" spans="1:7" x14ac:dyDescent="0.25">
      <c r="A1944">
        <v>1</v>
      </c>
      <c r="B1944">
        <v>85</v>
      </c>
      <c r="C1944">
        <v>28.12</v>
      </c>
      <c r="D1944">
        <v>705</v>
      </c>
      <c r="E1944">
        <v>1</v>
      </c>
      <c r="F1944">
        <f t="shared" si="60"/>
        <v>0.79</v>
      </c>
      <c r="G1944">
        <f t="shared" si="61"/>
        <v>-0.23572233352106983</v>
      </c>
    </row>
    <row r="1945" spans="1:7" x14ac:dyDescent="0.25">
      <c r="A1945">
        <v>0</v>
      </c>
      <c r="B1945">
        <v>14</v>
      </c>
      <c r="C1945">
        <v>28.04</v>
      </c>
      <c r="D1945">
        <v>670</v>
      </c>
      <c r="E1945">
        <v>0</v>
      </c>
      <c r="F1945">
        <f t="shared" si="60"/>
        <v>0.66100000000000003</v>
      </c>
      <c r="G1945">
        <f t="shared" si="61"/>
        <v>-1.0817551716016869</v>
      </c>
    </row>
    <row r="1946" spans="1:7" x14ac:dyDescent="0.25">
      <c r="A1946">
        <v>1</v>
      </c>
      <c r="B1946">
        <v>38.781999999999996</v>
      </c>
      <c r="C1946">
        <v>18.940000000000001</v>
      </c>
      <c r="D1946">
        <v>710</v>
      </c>
      <c r="E1946">
        <v>1</v>
      </c>
      <c r="F1946">
        <f t="shared" si="60"/>
        <v>0.80600000000000005</v>
      </c>
      <c r="G1946">
        <f t="shared" si="61"/>
        <v>-0.21567153647550871</v>
      </c>
    </row>
    <row r="1947" spans="1:7" x14ac:dyDescent="0.25">
      <c r="A1947">
        <v>0</v>
      </c>
      <c r="B1947">
        <v>145</v>
      </c>
      <c r="C1947">
        <v>7.67</v>
      </c>
      <c r="D1947">
        <v>690</v>
      </c>
      <c r="E1947">
        <v>1</v>
      </c>
      <c r="F1947">
        <f t="shared" si="60"/>
        <v>0.878</v>
      </c>
      <c r="G1947">
        <f t="shared" si="61"/>
        <v>-0.13010868534702039</v>
      </c>
    </row>
    <row r="1948" spans="1:7" x14ac:dyDescent="0.25">
      <c r="A1948">
        <v>0</v>
      </c>
      <c r="B1948">
        <v>30</v>
      </c>
      <c r="C1948">
        <v>26.04</v>
      </c>
      <c r="D1948">
        <v>700</v>
      </c>
      <c r="E1948">
        <v>0</v>
      </c>
      <c r="F1948">
        <f t="shared" si="60"/>
        <v>0.79</v>
      </c>
      <c r="G1948">
        <f t="shared" si="61"/>
        <v>-1.5606477482646686</v>
      </c>
    </row>
    <row r="1949" spans="1:7" x14ac:dyDescent="0.25">
      <c r="A1949">
        <v>1</v>
      </c>
      <c r="B1949">
        <v>44.139000000000003</v>
      </c>
      <c r="C1949">
        <v>17.48</v>
      </c>
      <c r="D1949">
        <v>735</v>
      </c>
      <c r="E1949">
        <v>1</v>
      </c>
      <c r="F1949">
        <f t="shared" si="60"/>
        <v>0.92</v>
      </c>
      <c r="G1949">
        <f t="shared" si="61"/>
        <v>-8.3381608939051013E-2</v>
      </c>
    </row>
    <row r="1950" spans="1:7" x14ac:dyDescent="0.25">
      <c r="A1950">
        <v>1</v>
      </c>
      <c r="B1950">
        <v>108</v>
      </c>
      <c r="C1950">
        <v>8.5</v>
      </c>
      <c r="D1950">
        <v>760</v>
      </c>
      <c r="E1950">
        <v>1</v>
      </c>
      <c r="F1950">
        <f t="shared" si="60"/>
        <v>0.92</v>
      </c>
      <c r="G1950">
        <f t="shared" si="61"/>
        <v>-8.3381608939051013E-2</v>
      </c>
    </row>
    <row r="1951" spans="1:7" x14ac:dyDescent="0.25">
      <c r="A1951">
        <v>0</v>
      </c>
      <c r="B1951">
        <v>15.6</v>
      </c>
      <c r="C1951">
        <v>126.38</v>
      </c>
      <c r="D1951">
        <v>680</v>
      </c>
      <c r="E1951">
        <v>0</v>
      </c>
      <c r="F1951">
        <f t="shared" si="60"/>
        <v>0.54600000000000004</v>
      </c>
      <c r="G1951">
        <f t="shared" si="61"/>
        <v>-0.78965808094078915</v>
      </c>
    </row>
    <row r="1952" spans="1:7" x14ac:dyDescent="0.25">
      <c r="A1952">
        <v>0</v>
      </c>
      <c r="B1952">
        <v>28</v>
      </c>
      <c r="C1952">
        <v>23.37</v>
      </c>
      <c r="D1952">
        <v>675</v>
      </c>
      <c r="E1952">
        <v>1</v>
      </c>
      <c r="F1952">
        <f t="shared" si="60"/>
        <v>0.66100000000000003</v>
      </c>
      <c r="G1952">
        <f t="shared" si="61"/>
        <v>-0.41400143913045073</v>
      </c>
    </row>
    <row r="1953" spans="1:7" x14ac:dyDescent="0.25">
      <c r="A1953">
        <v>1</v>
      </c>
      <c r="B1953">
        <v>87</v>
      </c>
      <c r="C1953">
        <v>10.47</v>
      </c>
      <c r="D1953">
        <v>670</v>
      </c>
      <c r="E1953">
        <v>1</v>
      </c>
      <c r="F1953">
        <f t="shared" si="60"/>
        <v>0.82099999999999995</v>
      </c>
      <c r="G1953">
        <f t="shared" si="61"/>
        <v>-0.1972321695297089</v>
      </c>
    </row>
    <row r="1954" spans="1:7" x14ac:dyDescent="0.25">
      <c r="A1954">
        <v>1</v>
      </c>
      <c r="B1954">
        <v>58</v>
      </c>
      <c r="C1954">
        <v>16.93</v>
      </c>
      <c r="D1954">
        <v>660</v>
      </c>
      <c r="E1954">
        <v>1</v>
      </c>
      <c r="F1954">
        <f t="shared" si="60"/>
        <v>0.72899999999999998</v>
      </c>
      <c r="G1954">
        <f t="shared" si="61"/>
        <v>-0.31608154697347896</v>
      </c>
    </row>
    <row r="1955" spans="1:7" x14ac:dyDescent="0.25">
      <c r="A1955">
        <v>0</v>
      </c>
      <c r="B1955">
        <v>102</v>
      </c>
      <c r="C1955">
        <v>12.33</v>
      </c>
      <c r="D1955">
        <v>710</v>
      </c>
      <c r="E1955">
        <v>1</v>
      </c>
      <c r="F1955">
        <f t="shared" si="60"/>
        <v>0.82099999999999995</v>
      </c>
      <c r="G1955">
        <f t="shared" si="61"/>
        <v>-0.1972321695297089</v>
      </c>
    </row>
    <row r="1956" spans="1:7" x14ac:dyDescent="0.25">
      <c r="A1956">
        <v>0</v>
      </c>
      <c r="B1956">
        <v>60</v>
      </c>
      <c r="C1956">
        <v>24.64</v>
      </c>
      <c r="D1956">
        <v>700</v>
      </c>
      <c r="E1956">
        <v>0</v>
      </c>
      <c r="F1956">
        <f t="shared" si="60"/>
        <v>0.79</v>
      </c>
      <c r="G1956">
        <f t="shared" si="61"/>
        <v>-1.5606477482646686</v>
      </c>
    </row>
    <row r="1957" spans="1:7" x14ac:dyDescent="0.25">
      <c r="A1957">
        <v>1</v>
      </c>
      <c r="B1957">
        <v>135</v>
      </c>
      <c r="C1957">
        <v>15.87</v>
      </c>
      <c r="D1957">
        <v>700</v>
      </c>
      <c r="E1957">
        <v>0</v>
      </c>
      <c r="F1957">
        <f t="shared" si="60"/>
        <v>0.82099999999999995</v>
      </c>
      <c r="G1957">
        <f t="shared" si="61"/>
        <v>-1.7203694731413819</v>
      </c>
    </row>
    <row r="1958" spans="1:7" x14ac:dyDescent="0.25">
      <c r="A1958">
        <v>1</v>
      </c>
      <c r="B1958">
        <v>54</v>
      </c>
      <c r="C1958">
        <v>19.05</v>
      </c>
      <c r="D1958">
        <v>715</v>
      </c>
      <c r="E1958">
        <v>1</v>
      </c>
      <c r="F1958">
        <f t="shared" si="60"/>
        <v>0.80600000000000005</v>
      </c>
      <c r="G1958">
        <f t="shared" si="61"/>
        <v>-0.21567153647550871</v>
      </c>
    </row>
    <row r="1959" spans="1:7" x14ac:dyDescent="0.25">
      <c r="A1959">
        <v>0</v>
      </c>
      <c r="B1959">
        <v>75</v>
      </c>
      <c r="C1959">
        <v>23.92</v>
      </c>
      <c r="D1959">
        <v>685</v>
      </c>
      <c r="E1959">
        <v>0</v>
      </c>
      <c r="F1959">
        <f t="shared" si="60"/>
        <v>0.66100000000000003</v>
      </c>
      <c r="G1959">
        <f t="shared" si="61"/>
        <v>-1.0817551716016869</v>
      </c>
    </row>
    <row r="1960" spans="1:7" x14ac:dyDescent="0.25">
      <c r="A1960">
        <v>1</v>
      </c>
      <c r="B1960">
        <v>75</v>
      </c>
      <c r="C1960">
        <v>14.41</v>
      </c>
      <c r="D1960">
        <v>690</v>
      </c>
      <c r="E1960">
        <v>0</v>
      </c>
      <c r="F1960">
        <f t="shared" si="60"/>
        <v>0.82099999999999995</v>
      </c>
      <c r="G1960">
        <f t="shared" si="61"/>
        <v>-1.7203694731413819</v>
      </c>
    </row>
    <row r="1961" spans="1:7" x14ac:dyDescent="0.25">
      <c r="A1961">
        <v>0</v>
      </c>
      <c r="B1961">
        <v>77.300080000000008</v>
      </c>
      <c r="C1961">
        <v>11.43</v>
      </c>
      <c r="D1961">
        <v>675</v>
      </c>
      <c r="E1961">
        <v>1</v>
      </c>
      <c r="F1961">
        <f t="shared" si="60"/>
        <v>0.82099999999999995</v>
      </c>
      <c r="G1961">
        <f t="shared" si="61"/>
        <v>-0.1972321695297089</v>
      </c>
    </row>
    <row r="1962" spans="1:7" x14ac:dyDescent="0.25">
      <c r="A1962">
        <v>1</v>
      </c>
      <c r="B1962">
        <v>60</v>
      </c>
      <c r="C1962">
        <v>14.04</v>
      </c>
      <c r="D1962">
        <v>695</v>
      </c>
      <c r="E1962">
        <v>1</v>
      </c>
      <c r="F1962">
        <f t="shared" si="60"/>
        <v>0.80600000000000005</v>
      </c>
      <c r="G1962">
        <f t="shared" si="61"/>
        <v>-0.21567153647550871</v>
      </c>
    </row>
    <row r="1963" spans="1:7" x14ac:dyDescent="0.25">
      <c r="A1963">
        <v>1</v>
      </c>
      <c r="B1963">
        <v>51</v>
      </c>
      <c r="C1963">
        <v>31.65</v>
      </c>
      <c r="D1963">
        <v>685</v>
      </c>
      <c r="E1963">
        <v>1</v>
      </c>
      <c r="F1963">
        <f t="shared" si="60"/>
        <v>0.54600000000000004</v>
      </c>
      <c r="G1963">
        <f t="shared" si="61"/>
        <v>-0.60513630323723189</v>
      </c>
    </row>
    <row r="1964" spans="1:7" x14ac:dyDescent="0.25">
      <c r="A1964">
        <v>0</v>
      </c>
      <c r="B1964">
        <v>53</v>
      </c>
      <c r="C1964">
        <v>3.85</v>
      </c>
      <c r="D1964">
        <v>785</v>
      </c>
      <c r="E1964">
        <v>1</v>
      </c>
      <c r="F1964">
        <f t="shared" si="60"/>
        <v>0.92</v>
      </c>
      <c r="G1964">
        <f t="shared" si="61"/>
        <v>-8.3381608939051013E-2</v>
      </c>
    </row>
    <row r="1965" spans="1:7" x14ac:dyDescent="0.25">
      <c r="A1965">
        <v>0</v>
      </c>
      <c r="B1965">
        <v>13.74</v>
      </c>
      <c r="C1965">
        <v>20.61</v>
      </c>
      <c r="D1965">
        <v>690</v>
      </c>
      <c r="E1965">
        <v>1</v>
      </c>
      <c r="F1965">
        <f t="shared" si="60"/>
        <v>0.79</v>
      </c>
      <c r="G1965">
        <f t="shared" si="61"/>
        <v>-0.23572233352106983</v>
      </c>
    </row>
    <row r="1966" spans="1:7" x14ac:dyDescent="0.25">
      <c r="A1966">
        <v>0</v>
      </c>
      <c r="B1966">
        <v>48</v>
      </c>
      <c r="C1966">
        <v>18.350000000000001</v>
      </c>
      <c r="D1966">
        <v>685</v>
      </c>
      <c r="E1966">
        <v>1</v>
      </c>
      <c r="F1966">
        <f t="shared" si="60"/>
        <v>0.80600000000000005</v>
      </c>
      <c r="G1966">
        <f t="shared" si="61"/>
        <v>-0.21567153647550871</v>
      </c>
    </row>
    <row r="1967" spans="1:7" x14ac:dyDescent="0.25">
      <c r="A1967">
        <v>1</v>
      </c>
      <c r="B1967">
        <v>63</v>
      </c>
      <c r="C1967">
        <v>23.18</v>
      </c>
      <c r="D1967">
        <v>680</v>
      </c>
      <c r="E1967">
        <v>1</v>
      </c>
      <c r="F1967">
        <f t="shared" si="60"/>
        <v>0.71699999999999997</v>
      </c>
      <c r="G1967">
        <f t="shared" si="61"/>
        <v>-0.33267943838251673</v>
      </c>
    </row>
    <row r="1968" spans="1:7" x14ac:dyDescent="0.25">
      <c r="A1968">
        <v>0</v>
      </c>
      <c r="B1968">
        <v>84</v>
      </c>
      <c r="C1968">
        <v>15.63</v>
      </c>
      <c r="D1968">
        <v>670</v>
      </c>
      <c r="E1968">
        <v>1</v>
      </c>
      <c r="F1968">
        <f t="shared" si="60"/>
        <v>0.82099999999999995</v>
      </c>
      <c r="G1968">
        <f t="shared" si="61"/>
        <v>-0.1972321695297089</v>
      </c>
    </row>
    <row r="1969" spans="1:7" x14ac:dyDescent="0.25">
      <c r="A1969">
        <v>1</v>
      </c>
      <c r="B1969">
        <v>191</v>
      </c>
      <c r="C1969">
        <v>21.89</v>
      </c>
      <c r="D1969">
        <v>725</v>
      </c>
      <c r="E1969">
        <v>0</v>
      </c>
      <c r="F1969">
        <f t="shared" si="60"/>
        <v>0.79</v>
      </c>
      <c r="G1969">
        <f t="shared" si="61"/>
        <v>-1.5606477482646686</v>
      </c>
    </row>
    <row r="1970" spans="1:7" x14ac:dyDescent="0.25">
      <c r="A1970">
        <v>1</v>
      </c>
      <c r="B1970">
        <v>400</v>
      </c>
      <c r="C1970">
        <v>14</v>
      </c>
      <c r="D1970">
        <v>705</v>
      </c>
      <c r="E1970">
        <v>1</v>
      </c>
      <c r="F1970">
        <f t="shared" si="60"/>
        <v>0.82099999999999995</v>
      </c>
      <c r="G1970">
        <f t="shared" si="61"/>
        <v>-0.1972321695297089</v>
      </c>
    </row>
    <row r="1971" spans="1:7" x14ac:dyDescent="0.25">
      <c r="A1971">
        <v>1</v>
      </c>
      <c r="B1971">
        <v>42</v>
      </c>
      <c r="C1971">
        <v>15.14</v>
      </c>
      <c r="D1971">
        <v>665</v>
      </c>
      <c r="E1971">
        <v>1</v>
      </c>
      <c r="F1971">
        <f t="shared" si="60"/>
        <v>0.72899999999999998</v>
      </c>
      <c r="G1971">
        <f t="shared" si="61"/>
        <v>-0.31608154697347896</v>
      </c>
    </row>
    <row r="1972" spans="1:7" x14ac:dyDescent="0.25">
      <c r="A1972">
        <v>1</v>
      </c>
      <c r="B1972">
        <v>110</v>
      </c>
      <c r="C1972">
        <v>21.98</v>
      </c>
      <c r="D1972">
        <v>685</v>
      </c>
      <c r="E1972">
        <v>1</v>
      </c>
      <c r="F1972">
        <f t="shared" si="60"/>
        <v>0.71699999999999997</v>
      </c>
      <c r="G1972">
        <f t="shared" si="61"/>
        <v>-0.33267943838251673</v>
      </c>
    </row>
    <row r="1973" spans="1:7" x14ac:dyDescent="0.25">
      <c r="A1973">
        <v>0</v>
      </c>
      <c r="B1973">
        <v>60</v>
      </c>
      <c r="C1973">
        <v>29.3</v>
      </c>
      <c r="D1973">
        <v>690</v>
      </c>
      <c r="E1973">
        <v>0</v>
      </c>
      <c r="F1973">
        <f t="shared" si="60"/>
        <v>0.79</v>
      </c>
      <c r="G1973">
        <f t="shared" si="61"/>
        <v>-1.5606477482646686</v>
      </c>
    </row>
    <row r="1974" spans="1:7" x14ac:dyDescent="0.25">
      <c r="A1974">
        <v>1</v>
      </c>
      <c r="B1974">
        <v>45</v>
      </c>
      <c r="C1974">
        <v>14.27</v>
      </c>
      <c r="D1974">
        <v>740</v>
      </c>
      <c r="E1974">
        <v>1</v>
      </c>
      <c r="F1974">
        <f t="shared" si="60"/>
        <v>0.92</v>
      </c>
      <c r="G1974">
        <f t="shared" si="61"/>
        <v>-8.3381608939051013E-2</v>
      </c>
    </row>
    <row r="1975" spans="1:7" x14ac:dyDescent="0.25">
      <c r="A1975">
        <v>0</v>
      </c>
      <c r="B1975">
        <v>41.07</v>
      </c>
      <c r="C1975">
        <v>32.99</v>
      </c>
      <c r="D1975">
        <v>715</v>
      </c>
      <c r="E1975">
        <v>1</v>
      </c>
      <c r="F1975">
        <f t="shared" si="60"/>
        <v>0.69299999999999995</v>
      </c>
      <c r="G1975">
        <f t="shared" si="61"/>
        <v>-0.3667252797922339</v>
      </c>
    </row>
    <row r="1976" spans="1:7" x14ac:dyDescent="0.25">
      <c r="A1976">
        <v>1</v>
      </c>
      <c r="B1976">
        <v>46</v>
      </c>
      <c r="C1976">
        <v>18.420000000000002</v>
      </c>
      <c r="D1976">
        <v>690</v>
      </c>
      <c r="E1976">
        <v>1</v>
      </c>
      <c r="F1976">
        <f t="shared" si="60"/>
        <v>0.80600000000000005</v>
      </c>
      <c r="G1976">
        <f t="shared" si="61"/>
        <v>-0.21567153647550871</v>
      </c>
    </row>
    <row r="1977" spans="1:7" x14ac:dyDescent="0.25">
      <c r="A1977">
        <v>1</v>
      </c>
      <c r="B1977">
        <v>67</v>
      </c>
      <c r="C1977">
        <v>6.41</v>
      </c>
      <c r="D1977">
        <v>750</v>
      </c>
      <c r="E1977">
        <v>1</v>
      </c>
      <c r="F1977">
        <f t="shared" si="60"/>
        <v>0.92</v>
      </c>
      <c r="G1977">
        <f t="shared" si="61"/>
        <v>-8.3381608939051013E-2</v>
      </c>
    </row>
    <row r="1978" spans="1:7" x14ac:dyDescent="0.25">
      <c r="A1978">
        <v>1</v>
      </c>
      <c r="B1978">
        <v>70</v>
      </c>
      <c r="C1978">
        <v>21.2</v>
      </c>
      <c r="D1978">
        <v>660</v>
      </c>
      <c r="E1978">
        <v>1</v>
      </c>
      <c r="F1978">
        <f t="shared" si="60"/>
        <v>0.71699999999999997</v>
      </c>
      <c r="G1978">
        <f t="shared" si="61"/>
        <v>-0.33267943838251673</v>
      </c>
    </row>
    <row r="1979" spans="1:7" x14ac:dyDescent="0.25">
      <c r="A1979">
        <v>1</v>
      </c>
      <c r="B1979">
        <v>75</v>
      </c>
      <c r="C1979">
        <v>12.02</v>
      </c>
      <c r="D1979">
        <v>780</v>
      </c>
      <c r="E1979">
        <v>1</v>
      </c>
      <c r="F1979">
        <f t="shared" si="60"/>
        <v>0.92</v>
      </c>
      <c r="G1979">
        <f t="shared" si="61"/>
        <v>-8.3381608939051013E-2</v>
      </c>
    </row>
    <row r="1980" spans="1:7" x14ac:dyDescent="0.25">
      <c r="A1980">
        <v>1</v>
      </c>
      <c r="B1980">
        <v>74</v>
      </c>
      <c r="C1980">
        <v>17.920000000000002</v>
      </c>
      <c r="D1980">
        <v>725</v>
      </c>
      <c r="E1980">
        <v>1</v>
      </c>
      <c r="F1980">
        <f t="shared" si="60"/>
        <v>0.92</v>
      </c>
      <c r="G1980">
        <f t="shared" si="61"/>
        <v>-8.3381608939051013E-2</v>
      </c>
    </row>
    <row r="1981" spans="1:7" x14ac:dyDescent="0.25">
      <c r="A1981">
        <v>1</v>
      </c>
      <c r="B1981">
        <v>90</v>
      </c>
      <c r="C1981">
        <v>10.18</v>
      </c>
      <c r="D1981">
        <v>700</v>
      </c>
      <c r="E1981">
        <v>1</v>
      </c>
      <c r="F1981">
        <f t="shared" si="60"/>
        <v>0.82099999999999995</v>
      </c>
      <c r="G1981">
        <f t="shared" si="61"/>
        <v>-0.1972321695297089</v>
      </c>
    </row>
    <row r="1982" spans="1:7" x14ac:dyDescent="0.25">
      <c r="A1982">
        <v>0</v>
      </c>
      <c r="B1982">
        <v>25</v>
      </c>
      <c r="C1982">
        <v>28.04</v>
      </c>
      <c r="D1982">
        <v>710</v>
      </c>
      <c r="E1982">
        <v>1</v>
      </c>
      <c r="F1982">
        <f t="shared" si="60"/>
        <v>0.79</v>
      </c>
      <c r="G1982">
        <f t="shared" si="61"/>
        <v>-0.23572233352106983</v>
      </c>
    </row>
    <row r="1983" spans="1:7" x14ac:dyDescent="0.25">
      <c r="A1983">
        <v>1</v>
      </c>
      <c r="B1983">
        <v>81</v>
      </c>
      <c r="C1983">
        <v>11.21</v>
      </c>
      <c r="D1983">
        <v>705</v>
      </c>
      <c r="E1983">
        <v>0</v>
      </c>
      <c r="F1983">
        <f t="shared" si="60"/>
        <v>0.82099999999999995</v>
      </c>
      <c r="G1983">
        <f t="shared" si="61"/>
        <v>-1.7203694731413819</v>
      </c>
    </row>
    <row r="1984" spans="1:7" x14ac:dyDescent="0.25">
      <c r="A1984">
        <v>1</v>
      </c>
      <c r="B1984">
        <v>48</v>
      </c>
      <c r="C1984">
        <v>21.75</v>
      </c>
      <c r="D1984">
        <v>715</v>
      </c>
      <c r="E1984">
        <v>1</v>
      </c>
      <c r="F1984">
        <f t="shared" si="60"/>
        <v>0.79</v>
      </c>
      <c r="G1984">
        <f t="shared" si="61"/>
        <v>-0.23572233352106983</v>
      </c>
    </row>
    <row r="1985" spans="1:7" x14ac:dyDescent="0.25">
      <c r="A1985">
        <v>1</v>
      </c>
      <c r="B1985">
        <v>45</v>
      </c>
      <c r="C1985">
        <v>18.239999999999998</v>
      </c>
      <c r="D1985">
        <v>695</v>
      </c>
      <c r="E1985">
        <v>1</v>
      </c>
      <c r="F1985">
        <f t="shared" si="60"/>
        <v>0.80600000000000005</v>
      </c>
      <c r="G1985">
        <f t="shared" si="61"/>
        <v>-0.21567153647550871</v>
      </c>
    </row>
    <row r="1986" spans="1:7" x14ac:dyDescent="0.25">
      <c r="A1986">
        <v>0</v>
      </c>
      <c r="B1986">
        <v>69</v>
      </c>
      <c r="C1986">
        <v>18.82</v>
      </c>
      <c r="D1986">
        <v>690</v>
      </c>
      <c r="E1986">
        <v>0</v>
      </c>
      <c r="F1986">
        <f t="shared" si="60"/>
        <v>0.82099999999999995</v>
      </c>
      <c r="G1986">
        <f t="shared" si="61"/>
        <v>-1.7203694731413819</v>
      </c>
    </row>
    <row r="1987" spans="1:7" x14ac:dyDescent="0.25">
      <c r="A1987">
        <v>0</v>
      </c>
      <c r="B1987">
        <v>65</v>
      </c>
      <c r="C1987">
        <v>9.1199999999999992</v>
      </c>
      <c r="D1987">
        <v>750</v>
      </c>
      <c r="E1987">
        <v>1</v>
      </c>
      <c r="F1987">
        <f t="shared" si="60"/>
        <v>0.92</v>
      </c>
      <c r="G1987">
        <f t="shared" si="61"/>
        <v>-8.3381608939051013E-2</v>
      </c>
    </row>
    <row r="1988" spans="1:7" x14ac:dyDescent="0.25">
      <c r="A1988">
        <v>1</v>
      </c>
      <c r="B1988">
        <v>104</v>
      </c>
      <c r="C1988">
        <v>12.81</v>
      </c>
      <c r="D1988">
        <v>780</v>
      </c>
      <c r="E1988">
        <v>1</v>
      </c>
      <c r="F1988">
        <f t="shared" si="60"/>
        <v>0.92</v>
      </c>
      <c r="G1988">
        <f t="shared" si="61"/>
        <v>-8.3381608939051013E-2</v>
      </c>
    </row>
    <row r="1989" spans="1:7" x14ac:dyDescent="0.25">
      <c r="A1989">
        <v>1</v>
      </c>
      <c r="B1989">
        <v>42</v>
      </c>
      <c r="C1989">
        <v>17.309999999999999</v>
      </c>
      <c r="D1989">
        <v>700</v>
      </c>
      <c r="E1989">
        <v>1</v>
      </c>
      <c r="F1989">
        <f t="shared" ref="F1989:F2052" si="62">IF(C1989&lt;=19.85,IF(D1989&lt;=722.5,IF(B1989&lt;=60.41,IF(D1989&lt;=667.5,0.729,0.806),IF(C1989&lt;=9.905,0.878,0.821)),0.92),IF(D1989&lt;=687.5,IF(C1989&lt;=31.375,IF(A1989&lt;=0.5,0.661,0.717),0.546),IF(D1989&lt;=727.5,IF(C1989&lt;=29.88,0.79,0.693),0.855)))</f>
        <v>0.80600000000000005</v>
      </c>
      <c r="G1989">
        <f t="shared" si="61"/>
        <v>-0.21567153647550871</v>
      </c>
    </row>
    <row r="1990" spans="1:7" x14ac:dyDescent="0.25">
      <c r="A1990">
        <v>0</v>
      </c>
      <c r="B1990">
        <v>30.995999999999999</v>
      </c>
      <c r="C1990">
        <v>24.74</v>
      </c>
      <c r="D1990">
        <v>740</v>
      </c>
      <c r="E1990">
        <v>1</v>
      </c>
      <c r="F1990">
        <f t="shared" si="62"/>
        <v>0.85499999999999998</v>
      </c>
      <c r="G1990">
        <f t="shared" ref="G1990:G2053" si="63">IF(E1990=1,LN(F1990),LN(1-F1990))</f>
        <v>-0.15665381004537685</v>
      </c>
    </row>
    <row r="1991" spans="1:7" x14ac:dyDescent="0.25">
      <c r="A1991">
        <v>0</v>
      </c>
      <c r="B1991">
        <v>40</v>
      </c>
      <c r="C1991">
        <v>6.78</v>
      </c>
      <c r="D1991">
        <v>660</v>
      </c>
      <c r="E1991">
        <v>1</v>
      </c>
      <c r="F1991">
        <f t="shared" si="62"/>
        <v>0.72899999999999998</v>
      </c>
      <c r="G1991">
        <f t="shared" si="63"/>
        <v>-0.31608154697347896</v>
      </c>
    </row>
    <row r="1992" spans="1:7" x14ac:dyDescent="0.25">
      <c r="A1992">
        <v>0</v>
      </c>
      <c r="B1992">
        <v>66</v>
      </c>
      <c r="C1992">
        <v>17.329999999999998</v>
      </c>
      <c r="D1992">
        <v>665</v>
      </c>
      <c r="E1992">
        <v>0</v>
      </c>
      <c r="F1992">
        <f t="shared" si="62"/>
        <v>0.82099999999999995</v>
      </c>
      <c r="G1992">
        <f t="shared" si="63"/>
        <v>-1.7203694731413819</v>
      </c>
    </row>
    <row r="1993" spans="1:7" x14ac:dyDescent="0.25">
      <c r="A1993">
        <v>0</v>
      </c>
      <c r="B1993">
        <v>125</v>
      </c>
      <c r="C1993">
        <v>17.43</v>
      </c>
      <c r="D1993">
        <v>720</v>
      </c>
      <c r="E1993">
        <v>1</v>
      </c>
      <c r="F1993">
        <f t="shared" si="62"/>
        <v>0.82099999999999995</v>
      </c>
      <c r="G1993">
        <f t="shared" si="63"/>
        <v>-0.1972321695297089</v>
      </c>
    </row>
    <row r="1994" spans="1:7" x14ac:dyDescent="0.25">
      <c r="A1994">
        <v>0</v>
      </c>
      <c r="B1994">
        <v>35</v>
      </c>
      <c r="C1994">
        <v>23.1</v>
      </c>
      <c r="D1994">
        <v>750</v>
      </c>
      <c r="E1994">
        <v>1</v>
      </c>
      <c r="F1994">
        <f t="shared" si="62"/>
        <v>0.85499999999999998</v>
      </c>
      <c r="G1994">
        <f t="shared" si="63"/>
        <v>-0.15665381004537685</v>
      </c>
    </row>
    <row r="1995" spans="1:7" x14ac:dyDescent="0.25">
      <c r="A1995">
        <v>0</v>
      </c>
      <c r="B1995">
        <v>14.952</v>
      </c>
      <c r="C1995">
        <v>3.21</v>
      </c>
      <c r="D1995">
        <v>805</v>
      </c>
      <c r="E1995">
        <v>1</v>
      </c>
      <c r="F1995">
        <f t="shared" si="62"/>
        <v>0.92</v>
      </c>
      <c r="G1995">
        <f t="shared" si="63"/>
        <v>-8.3381608939051013E-2</v>
      </c>
    </row>
    <row r="1996" spans="1:7" x14ac:dyDescent="0.25">
      <c r="A1996">
        <v>1</v>
      </c>
      <c r="B1996">
        <v>110</v>
      </c>
      <c r="C1996">
        <v>29.62</v>
      </c>
      <c r="D1996">
        <v>665</v>
      </c>
      <c r="E1996">
        <v>1</v>
      </c>
      <c r="F1996">
        <f t="shared" si="62"/>
        <v>0.71699999999999997</v>
      </c>
      <c r="G1996">
        <f t="shared" si="63"/>
        <v>-0.33267943838251673</v>
      </c>
    </row>
    <row r="1997" spans="1:7" x14ac:dyDescent="0.25">
      <c r="A1997">
        <v>0</v>
      </c>
      <c r="B1997">
        <v>43</v>
      </c>
      <c r="C1997">
        <v>17.11</v>
      </c>
      <c r="D1997">
        <v>680</v>
      </c>
      <c r="E1997">
        <v>0</v>
      </c>
      <c r="F1997">
        <f t="shared" si="62"/>
        <v>0.80600000000000005</v>
      </c>
      <c r="G1997">
        <f t="shared" si="63"/>
        <v>-1.6398971199188093</v>
      </c>
    </row>
    <row r="1998" spans="1:7" x14ac:dyDescent="0.25">
      <c r="A1998">
        <v>1</v>
      </c>
      <c r="B1998">
        <v>210</v>
      </c>
      <c r="C1998">
        <v>4.91</v>
      </c>
      <c r="D1998">
        <v>710</v>
      </c>
      <c r="E1998">
        <v>1</v>
      </c>
      <c r="F1998">
        <f t="shared" si="62"/>
        <v>0.878</v>
      </c>
      <c r="G1998">
        <f t="shared" si="63"/>
        <v>-0.13010868534702039</v>
      </c>
    </row>
    <row r="1999" spans="1:7" x14ac:dyDescent="0.25">
      <c r="A1999">
        <v>0</v>
      </c>
      <c r="B1999">
        <v>38.484000000000002</v>
      </c>
      <c r="C1999">
        <v>22.73</v>
      </c>
      <c r="D1999">
        <v>685</v>
      </c>
      <c r="E1999">
        <v>1</v>
      </c>
      <c r="F1999">
        <f t="shared" si="62"/>
        <v>0.66100000000000003</v>
      </c>
      <c r="G1999">
        <f t="shared" si="63"/>
        <v>-0.41400143913045073</v>
      </c>
    </row>
    <row r="2000" spans="1:7" x14ac:dyDescent="0.25">
      <c r="A2000">
        <v>1</v>
      </c>
      <c r="B2000">
        <v>82</v>
      </c>
      <c r="C2000">
        <v>19.61</v>
      </c>
      <c r="D2000">
        <v>745</v>
      </c>
      <c r="E2000">
        <v>1</v>
      </c>
      <c r="F2000">
        <f t="shared" si="62"/>
        <v>0.92</v>
      </c>
      <c r="G2000">
        <f t="shared" si="63"/>
        <v>-8.3381608939051013E-2</v>
      </c>
    </row>
    <row r="2001" spans="1:7" x14ac:dyDescent="0.25">
      <c r="A2001">
        <v>0</v>
      </c>
      <c r="B2001">
        <v>45.277000000000001</v>
      </c>
      <c r="C2001">
        <v>11.11</v>
      </c>
      <c r="D2001">
        <v>685</v>
      </c>
      <c r="E2001">
        <v>1</v>
      </c>
      <c r="F2001">
        <f t="shared" si="62"/>
        <v>0.80600000000000005</v>
      </c>
      <c r="G2001">
        <f t="shared" si="63"/>
        <v>-0.21567153647550871</v>
      </c>
    </row>
    <row r="2002" spans="1:7" x14ac:dyDescent="0.25">
      <c r="A2002">
        <v>0</v>
      </c>
      <c r="B2002">
        <v>122</v>
      </c>
      <c r="C2002">
        <v>17.850000000000001</v>
      </c>
      <c r="D2002">
        <v>690</v>
      </c>
      <c r="E2002">
        <v>1</v>
      </c>
      <c r="F2002">
        <f t="shared" si="62"/>
        <v>0.82099999999999995</v>
      </c>
      <c r="G2002">
        <f t="shared" si="63"/>
        <v>-0.1972321695297089</v>
      </c>
    </row>
    <row r="2003" spans="1:7" x14ac:dyDescent="0.25">
      <c r="A2003">
        <v>1</v>
      </c>
      <c r="B2003">
        <v>58</v>
      </c>
      <c r="C2003">
        <v>22.47</v>
      </c>
      <c r="D2003">
        <v>680</v>
      </c>
      <c r="E2003">
        <v>1</v>
      </c>
      <c r="F2003">
        <f t="shared" si="62"/>
        <v>0.71699999999999997</v>
      </c>
      <c r="G2003">
        <f t="shared" si="63"/>
        <v>-0.33267943838251673</v>
      </c>
    </row>
    <row r="2004" spans="1:7" x14ac:dyDescent="0.25">
      <c r="A2004">
        <v>1</v>
      </c>
      <c r="B2004">
        <v>110</v>
      </c>
      <c r="C2004">
        <v>16.100000000000001</v>
      </c>
      <c r="D2004">
        <v>675</v>
      </c>
      <c r="E2004">
        <v>1</v>
      </c>
      <c r="F2004">
        <f t="shared" si="62"/>
        <v>0.82099999999999995</v>
      </c>
      <c r="G2004">
        <f t="shared" si="63"/>
        <v>-0.1972321695297089</v>
      </c>
    </row>
    <row r="2005" spans="1:7" x14ac:dyDescent="0.25">
      <c r="A2005">
        <v>1</v>
      </c>
      <c r="B2005">
        <v>65</v>
      </c>
      <c r="C2005">
        <v>12.89</v>
      </c>
      <c r="D2005">
        <v>695</v>
      </c>
      <c r="E2005">
        <v>1</v>
      </c>
      <c r="F2005">
        <f t="shared" si="62"/>
        <v>0.82099999999999995</v>
      </c>
      <c r="G2005">
        <f t="shared" si="63"/>
        <v>-0.1972321695297089</v>
      </c>
    </row>
    <row r="2006" spans="1:7" x14ac:dyDescent="0.25">
      <c r="A2006">
        <v>1</v>
      </c>
      <c r="B2006">
        <v>148</v>
      </c>
      <c r="C2006">
        <v>7.15</v>
      </c>
      <c r="D2006">
        <v>705</v>
      </c>
      <c r="E2006">
        <v>1</v>
      </c>
      <c r="F2006">
        <f t="shared" si="62"/>
        <v>0.878</v>
      </c>
      <c r="G2006">
        <f t="shared" si="63"/>
        <v>-0.13010868534702039</v>
      </c>
    </row>
    <row r="2007" spans="1:7" x14ac:dyDescent="0.25">
      <c r="A2007">
        <v>1</v>
      </c>
      <c r="B2007">
        <v>40</v>
      </c>
      <c r="C2007">
        <v>28.62</v>
      </c>
      <c r="D2007">
        <v>700</v>
      </c>
      <c r="E2007">
        <v>1</v>
      </c>
      <c r="F2007">
        <f t="shared" si="62"/>
        <v>0.79</v>
      </c>
      <c r="G2007">
        <f t="shared" si="63"/>
        <v>-0.23572233352106983</v>
      </c>
    </row>
    <row r="2008" spans="1:7" x14ac:dyDescent="0.25">
      <c r="A2008">
        <v>1</v>
      </c>
      <c r="B2008">
        <v>43</v>
      </c>
      <c r="C2008">
        <v>6.92</v>
      </c>
      <c r="D2008">
        <v>690</v>
      </c>
      <c r="E2008">
        <v>1</v>
      </c>
      <c r="F2008">
        <f t="shared" si="62"/>
        <v>0.80600000000000005</v>
      </c>
      <c r="G2008">
        <f t="shared" si="63"/>
        <v>-0.21567153647550871</v>
      </c>
    </row>
    <row r="2009" spans="1:7" x14ac:dyDescent="0.25">
      <c r="A2009">
        <v>1</v>
      </c>
      <c r="B2009">
        <v>80</v>
      </c>
      <c r="C2009">
        <v>11.9</v>
      </c>
      <c r="D2009">
        <v>805</v>
      </c>
      <c r="E2009">
        <v>1</v>
      </c>
      <c r="F2009">
        <f t="shared" si="62"/>
        <v>0.92</v>
      </c>
      <c r="G2009">
        <f t="shared" si="63"/>
        <v>-8.3381608939051013E-2</v>
      </c>
    </row>
    <row r="2010" spans="1:7" x14ac:dyDescent="0.25">
      <c r="A2010">
        <v>1</v>
      </c>
      <c r="B2010">
        <v>85</v>
      </c>
      <c r="C2010">
        <v>9.8800000000000008</v>
      </c>
      <c r="D2010">
        <v>675</v>
      </c>
      <c r="E2010">
        <v>1</v>
      </c>
      <c r="F2010">
        <f t="shared" si="62"/>
        <v>0.878</v>
      </c>
      <c r="G2010">
        <f t="shared" si="63"/>
        <v>-0.13010868534702039</v>
      </c>
    </row>
    <row r="2011" spans="1:7" x14ac:dyDescent="0.25">
      <c r="A2011">
        <v>1</v>
      </c>
      <c r="B2011">
        <v>50</v>
      </c>
      <c r="C2011">
        <v>23.88</v>
      </c>
      <c r="D2011">
        <v>670</v>
      </c>
      <c r="E2011">
        <v>1</v>
      </c>
      <c r="F2011">
        <f t="shared" si="62"/>
        <v>0.71699999999999997</v>
      </c>
      <c r="G2011">
        <f t="shared" si="63"/>
        <v>-0.33267943838251673</v>
      </c>
    </row>
    <row r="2012" spans="1:7" x14ac:dyDescent="0.25">
      <c r="A2012">
        <v>0</v>
      </c>
      <c r="B2012">
        <v>63.356000000000002</v>
      </c>
      <c r="C2012">
        <v>13.17</v>
      </c>
      <c r="D2012">
        <v>685</v>
      </c>
      <c r="E2012">
        <v>1</v>
      </c>
      <c r="F2012">
        <f t="shared" si="62"/>
        <v>0.82099999999999995</v>
      </c>
      <c r="G2012">
        <f t="shared" si="63"/>
        <v>-0.1972321695297089</v>
      </c>
    </row>
    <row r="2013" spans="1:7" x14ac:dyDescent="0.25">
      <c r="A2013">
        <v>1</v>
      </c>
      <c r="B2013">
        <v>58</v>
      </c>
      <c r="C2013">
        <v>16.18</v>
      </c>
      <c r="D2013">
        <v>760</v>
      </c>
      <c r="E2013">
        <v>1</v>
      </c>
      <c r="F2013">
        <f t="shared" si="62"/>
        <v>0.92</v>
      </c>
      <c r="G2013">
        <f t="shared" si="63"/>
        <v>-8.3381608939051013E-2</v>
      </c>
    </row>
    <row r="2014" spans="1:7" x14ac:dyDescent="0.25">
      <c r="A2014">
        <v>1</v>
      </c>
      <c r="B2014">
        <v>113</v>
      </c>
      <c r="C2014">
        <v>13.31</v>
      </c>
      <c r="D2014">
        <v>670</v>
      </c>
      <c r="E2014">
        <v>1</v>
      </c>
      <c r="F2014">
        <f t="shared" si="62"/>
        <v>0.82099999999999995</v>
      </c>
      <c r="G2014">
        <f t="shared" si="63"/>
        <v>-0.1972321695297089</v>
      </c>
    </row>
    <row r="2015" spans="1:7" x14ac:dyDescent="0.25">
      <c r="A2015">
        <v>0</v>
      </c>
      <c r="B2015">
        <v>60</v>
      </c>
      <c r="C2015">
        <v>29.08</v>
      </c>
      <c r="D2015">
        <v>665</v>
      </c>
      <c r="E2015">
        <v>1</v>
      </c>
      <c r="F2015">
        <f t="shared" si="62"/>
        <v>0.66100000000000003</v>
      </c>
      <c r="G2015">
        <f t="shared" si="63"/>
        <v>-0.41400143913045073</v>
      </c>
    </row>
    <row r="2016" spans="1:7" x14ac:dyDescent="0.25">
      <c r="A2016">
        <v>1</v>
      </c>
      <c r="B2016">
        <v>91</v>
      </c>
      <c r="C2016">
        <v>11.34</v>
      </c>
      <c r="D2016">
        <v>710</v>
      </c>
      <c r="E2016">
        <v>1</v>
      </c>
      <c r="F2016">
        <f t="shared" si="62"/>
        <v>0.82099999999999995</v>
      </c>
      <c r="G2016">
        <f t="shared" si="63"/>
        <v>-0.1972321695297089</v>
      </c>
    </row>
    <row r="2017" spans="1:7" x14ac:dyDescent="0.25">
      <c r="A2017">
        <v>0</v>
      </c>
      <c r="B2017">
        <v>45.21</v>
      </c>
      <c r="C2017">
        <v>28.32</v>
      </c>
      <c r="D2017">
        <v>665</v>
      </c>
      <c r="E2017">
        <v>0</v>
      </c>
      <c r="F2017">
        <f t="shared" si="62"/>
        <v>0.66100000000000003</v>
      </c>
      <c r="G2017">
        <f t="shared" si="63"/>
        <v>-1.0817551716016869</v>
      </c>
    </row>
    <row r="2018" spans="1:7" x14ac:dyDescent="0.25">
      <c r="A2018">
        <v>0</v>
      </c>
      <c r="B2018">
        <v>75</v>
      </c>
      <c r="C2018">
        <v>26.85</v>
      </c>
      <c r="D2018">
        <v>680</v>
      </c>
      <c r="E2018">
        <v>1</v>
      </c>
      <c r="F2018">
        <f t="shared" si="62"/>
        <v>0.66100000000000003</v>
      </c>
      <c r="G2018">
        <f t="shared" si="63"/>
        <v>-0.41400143913045073</v>
      </c>
    </row>
    <row r="2019" spans="1:7" x14ac:dyDescent="0.25">
      <c r="A2019">
        <v>0</v>
      </c>
      <c r="B2019">
        <v>100</v>
      </c>
      <c r="C2019">
        <v>11.72</v>
      </c>
      <c r="D2019">
        <v>725</v>
      </c>
      <c r="E2019">
        <v>1</v>
      </c>
      <c r="F2019">
        <f t="shared" si="62"/>
        <v>0.92</v>
      </c>
      <c r="G2019">
        <f t="shared" si="63"/>
        <v>-8.3381608939051013E-2</v>
      </c>
    </row>
    <row r="2020" spans="1:7" x14ac:dyDescent="0.25">
      <c r="A2020">
        <v>1</v>
      </c>
      <c r="B2020">
        <v>36.792000000000002</v>
      </c>
      <c r="C2020">
        <v>24.56</v>
      </c>
      <c r="D2020">
        <v>700</v>
      </c>
      <c r="E2020">
        <v>1</v>
      </c>
      <c r="F2020">
        <f t="shared" si="62"/>
        <v>0.79</v>
      </c>
      <c r="G2020">
        <f t="shared" si="63"/>
        <v>-0.23572233352106983</v>
      </c>
    </row>
    <row r="2021" spans="1:7" x14ac:dyDescent="0.25">
      <c r="A2021">
        <v>0</v>
      </c>
      <c r="B2021">
        <v>84</v>
      </c>
      <c r="C2021">
        <v>16.36</v>
      </c>
      <c r="D2021">
        <v>720</v>
      </c>
      <c r="E2021">
        <v>1</v>
      </c>
      <c r="F2021">
        <f t="shared" si="62"/>
        <v>0.82099999999999995</v>
      </c>
      <c r="G2021">
        <f t="shared" si="63"/>
        <v>-0.1972321695297089</v>
      </c>
    </row>
    <row r="2022" spans="1:7" x14ac:dyDescent="0.25">
      <c r="A2022">
        <v>0</v>
      </c>
      <c r="B2022">
        <v>118.824</v>
      </c>
      <c r="C2022">
        <v>23.05</v>
      </c>
      <c r="D2022">
        <v>675</v>
      </c>
      <c r="E2022">
        <v>1</v>
      </c>
      <c r="F2022">
        <f t="shared" si="62"/>
        <v>0.66100000000000003</v>
      </c>
      <c r="G2022">
        <f t="shared" si="63"/>
        <v>-0.41400143913045073</v>
      </c>
    </row>
    <row r="2023" spans="1:7" x14ac:dyDescent="0.25">
      <c r="A2023">
        <v>0</v>
      </c>
      <c r="B2023">
        <v>67</v>
      </c>
      <c r="C2023">
        <v>19.239999999999998</v>
      </c>
      <c r="D2023">
        <v>675</v>
      </c>
      <c r="E2023">
        <v>1</v>
      </c>
      <c r="F2023">
        <f t="shared" si="62"/>
        <v>0.82099999999999995</v>
      </c>
      <c r="G2023">
        <f t="shared" si="63"/>
        <v>-0.1972321695297089</v>
      </c>
    </row>
    <row r="2024" spans="1:7" x14ac:dyDescent="0.25">
      <c r="A2024">
        <v>1</v>
      </c>
      <c r="B2024">
        <v>70</v>
      </c>
      <c r="C2024">
        <v>9.17</v>
      </c>
      <c r="D2024">
        <v>670</v>
      </c>
      <c r="E2024">
        <v>1</v>
      </c>
      <c r="F2024">
        <f t="shared" si="62"/>
        <v>0.878</v>
      </c>
      <c r="G2024">
        <f t="shared" si="63"/>
        <v>-0.13010868534702039</v>
      </c>
    </row>
    <row r="2025" spans="1:7" x14ac:dyDescent="0.25">
      <c r="A2025">
        <v>0</v>
      </c>
      <c r="B2025">
        <v>37</v>
      </c>
      <c r="C2025">
        <v>7.01</v>
      </c>
      <c r="D2025">
        <v>665</v>
      </c>
      <c r="E2025">
        <v>0</v>
      </c>
      <c r="F2025">
        <f t="shared" si="62"/>
        <v>0.72899999999999998</v>
      </c>
      <c r="G2025">
        <f t="shared" si="63"/>
        <v>-1.305636458102436</v>
      </c>
    </row>
    <row r="2026" spans="1:7" x14ac:dyDescent="0.25">
      <c r="A2026">
        <v>0</v>
      </c>
      <c r="B2026">
        <v>51</v>
      </c>
      <c r="C2026">
        <v>15.34</v>
      </c>
      <c r="D2026">
        <v>660</v>
      </c>
      <c r="E2026">
        <v>1</v>
      </c>
      <c r="F2026">
        <f t="shared" si="62"/>
        <v>0.72899999999999998</v>
      </c>
      <c r="G2026">
        <f t="shared" si="63"/>
        <v>-0.31608154697347896</v>
      </c>
    </row>
    <row r="2027" spans="1:7" x14ac:dyDescent="0.25">
      <c r="A2027">
        <v>1</v>
      </c>
      <c r="B2027">
        <v>30.2</v>
      </c>
      <c r="C2027">
        <v>24.96</v>
      </c>
      <c r="D2027">
        <v>710</v>
      </c>
      <c r="E2027">
        <v>0</v>
      </c>
      <c r="F2027">
        <f t="shared" si="62"/>
        <v>0.79</v>
      </c>
      <c r="G2027">
        <f t="shared" si="63"/>
        <v>-1.5606477482646686</v>
      </c>
    </row>
    <row r="2028" spans="1:7" x14ac:dyDescent="0.25">
      <c r="A2028">
        <v>0</v>
      </c>
      <c r="B2028">
        <v>165</v>
      </c>
      <c r="C2028">
        <v>14.3</v>
      </c>
      <c r="D2028">
        <v>670</v>
      </c>
      <c r="E2028">
        <v>1</v>
      </c>
      <c r="F2028">
        <f t="shared" si="62"/>
        <v>0.82099999999999995</v>
      </c>
      <c r="G2028">
        <f t="shared" si="63"/>
        <v>-0.1972321695297089</v>
      </c>
    </row>
    <row r="2029" spans="1:7" x14ac:dyDescent="0.25">
      <c r="A2029">
        <v>0</v>
      </c>
      <c r="B2029">
        <v>65</v>
      </c>
      <c r="C2029">
        <v>19.96</v>
      </c>
      <c r="D2029">
        <v>675</v>
      </c>
      <c r="E2029">
        <v>1</v>
      </c>
      <c r="F2029">
        <f t="shared" si="62"/>
        <v>0.66100000000000003</v>
      </c>
      <c r="G2029">
        <f t="shared" si="63"/>
        <v>-0.41400143913045073</v>
      </c>
    </row>
    <row r="2030" spans="1:7" x14ac:dyDescent="0.25">
      <c r="A2030">
        <v>1</v>
      </c>
      <c r="B2030">
        <v>76</v>
      </c>
      <c r="C2030">
        <v>22.22</v>
      </c>
      <c r="D2030">
        <v>665</v>
      </c>
      <c r="E2030">
        <v>1</v>
      </c>
      <c r="F2030">
        <f t="shared" si="62"/>
        <v>0.71699999999999997</v>
      </c>
      <c r="G2030">
        <f t="shared" si="63"/>
        <v>-0.33267943838251673</v>
      </c>
    </row>
    <row r="2031" spans="1:7" x14ac:dyDescent="0.25">
      <c r="A2031">
        <v>1</v>
      </c>
      <c r="B2031">
        <v>45</v>
      </c>
      <c r="C2031">
        <v>12.05</v>
      </c>
      <c r="D2031">
        <v>675</v>
      </c>
      <c r="E2031">
        <v>1</v>
      </c>
      <c r="F2031">
        <f t="shared" si="62"/>
        <v>0.80600000000000005</v>
      </c>
      <c r="G2031">
        <f t="shared" si="63"/>
        <v>-0.21567153647550871</v>
      </c>
    </row>
    <row r="2032" spans="1:7" x14ac:dyDescent="0.25">
      <c r="A2032">
        <v>1</v>
      </c>
      <c r="B2032">
        <v>17.399999999999999</v>
      </c>
      <c r="C2032">
        <v>0</v>
      </c>
      <c r="D2032">
        <v>715</v>
      </c>
      <c r="E2032">
        <v>1</v>
      </c>
      <c r="F2032">
        <f t="shared" si="62"/>
        <v>0.80600000000000005</v>
      </c>
      <c r="G2032">
        <f t="shared" si="63"/>
        <v>-0.21567153647550871</v>
      </c>
    </row>
    <row r="2033" spans="1:7" x14ac:dyDescent="0.25">
      <c r="A2033">
        <v>1</v>
      </c>
      <c r="B2033">
        <v>45</v>
      </c>
      <c r="C2033">
        <v>7.03</v>
      </c>
      <c r="D2033">
        <v>690</v>
      </c>
      <c r="E2033">
        <v>1</v>
      </c>
      <c r="F2033">
        <f t="shared" si="62"/>
        <v>0.80600000000000005</v>
      </c>
      <c r="G2033">
        <f t="shared" si="63"/>
        <v>-0.21567153647550871</v>
      </c>
    </row>
    <row r="2034" spans="1:7" x14ac:dyDescent="0.25">
      <c r="A2034">
        <v>0</v>
      </c>
      <c r="B2034">
        <v>52</v>
      </c>
      <c r="C2034">
        <v>19.920000000000002</v>
      </c>
      <c r="D2034">
        <v>710</v>
      </c>
      <c r="E2034">
        <v>1</v>
      </c>
      <c r="F2034">
        <f t="shared" si="62"/>
        <v>0.79</v>
      </c>
      <c r="G2034">
        <f t="shared" si="63"/>
        <v>-0.23572233352106983</v>
      </c>
    </row>
    <row r="2035" spans="1:7" x14ac:dyDescent="0.25">
      <c r="A2035">
        <v>1</v>
      </c>
      <c r="B2035">
        <v>80</v>
      </c>
      <c r="C2035">
        <v>7.76</v>
      </c>
      <c r="D2035">
        <v>680</v>
      </c>
      <c r="E2035">
        <v>0</v>
      </c>
      <c r="F2035">
        <f t="shared" si="62"/>
        <v>0.878</v>
      </c>
      <c r="G2035">
        <f t="shared" si="63"/>
        <v>-2.1037342342488805</v>
      </c>
    </row>
    <row r="2036" spans="1:7" x14ac:dyDescent="0.25">
      <c r="A2036">
        <v>0</v>
      </c>
      <c r="B2036">
        <v>65</v>
      </c>
      <c r="C2036">
        <v>26.51</v>
      </c>
      <c r="D2036">
        <v>680</v>
      </c>
      <c r="E2036">
        <v>1</v>
      </c>
      <c r="F2036">
        <f t="shared" si="62"/>
        <v>0.66100000000000003</v>
      </c>
      <c r="G2036">
        <f t="shared" si="63"/>
        <v>-0.41400143913045073</v>
      </c>
    </row>
    <row r="2037" spans="1:7" x14ac:dyDescent="0.25">
      <c r="A2037">
        <v>1</v>
      </c>
      <c r="B2037">
        <v>69.52</v>
      </c>
      <c r="C2037">
        <v>16.07</v>
      </c>
      <c r="D2037">
        <v>715</v>
      </c>
      <c r="E2037">
        <v>1</v>
      </c>
      <c r="F2037">
        <f t="shared" si="62"/>
        <v>0.82099999999999995</v>
      </c>
      <c r="G2037">
        <f t="shared" si="63"/>
        <v>-0.1972321695297089</v>
      </c>
    </row>
    <row r="2038" spans="1:7" x14ac:dyDescent="0.25">
      <c r="A2038">
        <v>0</v>
      </c>
      <c r="B2038">
        <v>56</v>
      </c>
      <c r="C2038">
        <v>23.98</v>
      </c>
      <c r="D2038">
        <v>720</v>
      </c>
      <c r="E2038">
        <v>1</v>
      </c>
      <c r="F2038">
        <f t="shared" si="62"/>
        <v>0.79</v>
      </c>
      <c r="G2038">
        <f t="shared" si="63"/>
        <v>-0.23572233352106983</v>
      </c>
    </row>
    <row r="2039" spans="1:7" x14ac:dyDescent="0.25">
      <c r="A2039">
        <v>0</v>
      </c>
      <c r="B2039">
        <v>72</v>
      </c>
      <c r="C2039">
        <v>19.600000000000001</v>
      </c>
      <c r="D2039">
        <v>660</v>
      </c>
      <c r="E2039">
        <v>1</v>
      </c>
      <c r="F2039">
        <f t="shared" si="62"/>
        <v>0.82099999999999995</v>
      </c>
      <c r="G2039">
        <f t="shared" si="63"/>
        <v>-0.1972321695297089</v>
      </c>
    </row>
    <row r="2040" spans="1:7" x14ac:dyDescent="0.25">
      <c r="A2040">
        <v>1</v>
      </c>
      <c r="B2040">
        <v>115</v>
      </c>
      <c r="C2040">
        <v>23.76</v>
      </c>
      <c r="D2040">
        <v>750</v>
      </c>
      <c r="E2040">
        <v>1</v>
      </c>
      <c r="F2040">
        <f t="shared" si="62"/>
        <v>0.85499999999999998</v>
      </c>
      <c r="G2040">
        <f t="shared" si="63"/>
        <v>-0.15665381004537685</v>
      </c>
    </row>
    <row r="2041" spans="1:7" x14ac:dyDescent="0.25">
      <c r="A2041">
        <v>1</v>
      </c>
      <c r="B2041">
        <v>42</v>
      </c>
      <c r="C2041">
        <v>10.8</v>
      </c>
      <c r="D2041">
        <v>675</v>
      </c>
      <c r="E2041">
        <v>0</v>
      </c>
      <c r="F2041">
        <f t="shared" si="62"/>
        <v>0.80600000000000005</v>
      </c>
      <c r="G2041">
        <f t="shared" si="63"/>
        <v>-1.6398971199188093</v>
      </c>
    </row>
    <row r="2042" spans="1:7" x14ac:dyDescent="0.25">
      <c r="A2042">
        <v>1</v>
      </c>
      <c r="B2042">
        <v>65.84</v>
      </c>
      <c r="C2042">
        <v>12.34</v>
      </c>
      <c r="D2042">
        <v>735</v>
      </c>
      <c r="E2042">
        <v>1</v>
      </c>
      <c r="F2042">
        <f t="shared" si="62"/>
        <v>0.92</v>
      </c>
      <c r="G2042">
        <f t="shared" si="63"/>
        <v>-8.3381608939051013E-2</v>
      </c>
    </row>
    <row r="2043" spans="1:7" x14ac:dyDescent="0.25">
      <c r="A2043">
        <v>1</v>
      </c>
      <c r="B2043">
        <v>60</v>
      </c>
      <c r="C2043">
        <v>12.94</v>
      </c>
      <c r="D2043">
        <v>665</v>
      </c>
      <c r="E2043">
        <v>0</v>
      </c>
      <c r="F2043">
        <f t="shared" si="62"/>
        <v>0.72899999999999998</v>
      </c>
      <c r="G2043">
        <f t="shared" si="63"/>
        <v>-1.305636458102436</v>
      </c>
    </row>
    <row r="2044" spans="1:7" x14ac:dyDescent="0.25">
      <c r="A2044">
        <v>1</v>
      </c>
      <c r="B2044">
        <v>34.545999999999999</v>
      </c>
      <c r="C2044">
        <v>27.28</v>
      </c>
      <c r="D2044">
        <v>770</v>
      </c>
      <c r="E2044">
        <v>1</v>
      </c>
      <c r="F2044">
        <f t="shared" si="62"/>
        <v>0.85499999999999998</v>
      </c>
      <c r="G2044">
        <f t="shared" si="63"/>
        <v>-0.15665381004537685</v>
      </c>
    </row>
    <row r="2045" spans="1:7" x14ac:dyDescent="0.25">
      <c r="A2045">
        <v>0</v>
      </c>
      <c r="B2045">
        <v>39</v>
      </c>
      <c r="C2045">
        <v>30.12</v>
      </c>
      <c r="D2045">
        <v>675</v>
      </c>
      <c r="E2045">
        <v>0</v>
      </c>
      <c r="F2045">
        <f t="shared" si="62"/>
        <v>0.66100000000000003</v>
      </c>
      <c r="G2045">
        <f t="shared" si="63"/>
        <v>-1.0817551716016869</v>
      </c>
    </row>
    <row r="2046" spans="1:7" x14ac:dyDescent="0.25">
      <c r="A2046">
        <v>1</v>
      </c>
      <c r="B2046">
        <v>44</v>
      </c>
      <c r="C2046">
        <v>19.53</v>
      </c>
      <c r="D2046">
        <v>680</v>
      </c>
      <c r="E2046">
        <v>1</v>
      </c>
      <c r="F2046">
        <f t="shared" si="62"/>
        <v>0.80600000000000005</v>
      </c>
      <c r="G2046">
        <f t="shared" si="63"/>
        <v>-0.21567153647550871</v>
      </c>
    </row>
    <row r="2047" spans="1:7" x14ac:dyDescent="0.25">
      <c r="A2047">
        <v>1</v>
      </c>
      <c r="B2047">
        <v>60</v>
      </c>
      <c r="C2047">
        <v>21.02</v>
      </c>
      <c r="D2047">
        <v>690</v>
      </c>
      <c r="E2047">
        <v>1</v>
      </c>
      <c r="F2047">
        <f t="shared" si="62"/>
        <v>0.79</v>
      </c>
      <c r="G2047">
        <f t="shared" si="63"/>
        <v>-0.23572233352106983</v>
      </c>
    </row>
    <row r="2048" spans="1:7" x14ac:dyDescent="0.25">
      <c r="A2048">
        <v>0</v>
      </c>
      <c r="B2048">
        <v>31</v>
      </c>
      <c r="C2048">
        <v>24.85</v>
      </c>
      <c r="D2048">
        <v>685</v>
      </c>
      <c r="E2048">
        <v>1</v>
      </c>
      <c r="F2048">
        <f t="shared" si="62"/>
        <v>0.66100000000000003</v>
      </c>
      <c r="G2048">
        <f t="shared" si="63"/>
        <v>-0.41400143913045073</v>
      </c>
    </row>
    <row r="2049" spans="1:7" x14ac:dyDescent="0.25">
      <c r="A2049">
        <v>0</v>
      </c>
      <c r="B2049">
        <v>72</v>
      </c>
      <c r="C2049">
        <v>29.83</v>
      </c>
      <c r="D2049">
        <v>750</v>
      </c>
      <c r="E2049">
        <v>1</v>
      </c>
      <c r="F2049">
        <f t="shared" si="62"/>
        <v>0.85499999999999998</v>
      </c>
      <c r="G2049">
        <f t="shared" si="63"/>
        <v>-0.15665381004537685</v>
      </c>
    </row>
    <row r="2050" spans="1:7" x14ac:dyDescent="0.25">
      <c r="A2050">
        <v>0</v>
      </c>
      <c r="B2050">
        <v>48</v>
      </c>
      <c r="C2050">
        <v>12.18</v>
      </c>
      <c r="D2050">
        <v>685</v>
      </c>
      <c r="E2050">
        <v>1</v>
      </c>
      <c r="F2050">
        <f t="shared" si="62"/>
        <v>0.80600000000000005</v>
      </c>
      <c r="G2050">
        <f t="shared" si="63"/>
        <v>-0.21567153647550871</v>
      </c>
    </row>
    <row r="2051" spans="1:7" x14ac:dyDescent="0.25">
      <c r="A2051">
        <v>1</v>
      </c>
      <c r="B2051">
        <v>83</v>
      </c>
      <c r="C2051">
        <v>26.43</v>
      </c>
      <c r="D2051">
        <v>685</v>
      </c>
      <c r="E2051">
        <v>1</v>
      </c>
      <c r="F2051">
        <f t="shared" si="62"/>
        <v>0.71699999999999997</v>
      </c>
      <c r="G2051">
        <f t="shared" si="63"/>
        <v>-0.33267943838251673</v>
      </c>
    </row>
    <row r="2052" spans="1:7" x14ac:dyDescent="0.25">
      <c r="A2052">
        <v>1</v>
      </c>
      <c r="B2052">
        <v>75</v>
      </c>
      <c r="C2052">
        <v>12.75</v>
      </c>
      <c r="D2052">
        <v>705</v>
      </c>
      <c r="E2052">
        <v>1</v>
      </c>
      <c r="F2052">
        <f t="shared" si="62"/>
        <v>0.82099999999999995</v>
      </c>
      <c r="G2052">
        <f t="shared" si="63"/>
        <v>-0.1972321695297089</v>
      </c>
    </row>
    <row r="2053" spans="1:7" x14ac:dyDescent="0.25">
      <c r="A2053">
        <v>1</v>
      </c>
      <c r="B2053">
        <v>100</v>
      </c>
      <c r="C2053">
        <v>22.68</v>
      </c>
      <c r="D2053">
        <v>785</v>
      </c>
      <c r="E2053">
        <v>1</v>
      </c>
      <c r="F2053">
        <f t="shared" ref="F2053:F2116" si="64">IF(C2053&lt;=19.85,IF(D2053&lt;=722.5,IF(B2053&lt;=60.41,IF(D2053&lt;=667.5,0.729,0.806),IF(C2053&lt;=9.905,0.878,0.821)),0.92),IF(D2053&lt;=687.5,IF(C2053&lt;=31.375,IF(A2053&lt;=0.5,0.661,0.717),0.546),IF(D2053&lt;=727.5,IF(C2053&lt;=29.88,0.79,0.693),0.855)))</f>
        <v>0.85499999999999998</v>
      </c>
      <c r="G2053">
        <f t="shared" si="63"/>
        <v>-0.15665381004537685</v>
      </c>
    </row>
    <row r="2054" spans="1:7" x14ac:dyDescent="0.25">
      <c r="A2054">
        <v>0</v>
      </c>
      <c r="B2054">
        <v>14.4</v>
      </c>
      <c r="C2054">
        <v>12.17</v>
      </c>
      <c r="D2054">
        <v>670</v>
      </c>
      <c r="E2054">
        <v>1</v>
      </c>
      <c r="F2054">
        <f t="shared" si="64"/>
        <v>0.80600000000000005</v>
      </c>
      <c r="G2054">
        <f t="shared" ref="G2054:G2117" si="65">IF(E2054=1,LN(F2054),LN(1-F2054))</f>
        <v>-0.21567153647550871</v>
      </c>
    </row>
    <row r="2055" spans="1:7" x14ac:dyDescent="0.25">
      <c r="A2055">
        <v>1</v>
      </c>
      <c r="B2055">
        <v>62.5</v>
      </c>
      <c r="C2055">
        <v>10.31</v>
      </c>
      <c r="D2055">
        <v>735</v>
      </c>
      <c r="E2055">
        <v>1</v>
      </c>
      <c r="F2055">
        <f t="shared" si="64"/>
        <v>0.92</v>
      </c>
      <c r="G2055">
        <f t="shared" si="65"/>
        <v>-8.3381608939051013E-2</v>
      </c>
    </row>
    <row r="2056" spans="1:7" x14ac:dyDescent="0.25">
      <c r="A2056">
        <v>1</v>
      </c>
      <c r="B2056">
        <v>80</v>
      </c>
      <c r="C2056">
        <v>9.4700000000000006</v>
      </c>
      <c r="D2056">
        <v>720</v>
      </c>
      <c r="E2056">
        <v>1</v>
      </c>
      <c r="F2056">
        <f t="shared" si="64"/>
        <v>0.878</v>
      </c>
      <c r="G2056">
        <f t="shared" si="65"/>
        <v>-0.13010868534702039</v>
      </c>
    </row>
    <row r="2057" spans="1:7" x14ac:dyDescent="0.25">
      <c r="A2057">
        <v>1</v>
      </c>
      <c r="B2057">
        <v>150</v>
      </c>
      <c r="C2057">
        <v>23.18</v>
      </c>
      <c r="D2057">
        <v>745</v>
      </c>
      <c r="E2057">
        <v>0</v>
      </c>
      <c r="F2057">
        <f t="shared" si="64"/>
        <v>0.85499999999999998</v>
      </c>
      <c r="G2057">
        <f t="shared" si="65"/>
        <v>-1.9310215365615626</v>
      </c>
    </row>
    <row r="2058" spans="1:7" x14ac:dyDescent="0.25">
      <c r="A2058">
        <v>1</v>
      </c>
      <c r="B2058">
        <v>50</v>
      </c>
      <c r="C2058">
        <v>18.48</v>
      </c>
      <c r="D2058">
        <v>745</v>
      </c>
      <c r="E2058">
        <v>1</v>
      </c>
      <c r="F2058">
        <f t="shared" si="64"/>
        <v>0.92</v>
      </c>
      <c r="G2058">
        <f t="shared" si="65"/>
        <v>-8.3381608939051013E-2</v>
      </c>
    </row>
    <row r="2059" spans="1:7" x14ac:dyDescent="0.25">
      <c r="A2059">
        <v>0</v>
      </c>
      <c r="B2059">
        <v>73</v>
      </c>
      <c r="C2059">
        <v>25.92</v>
      </c>
      <c r="D2059">
        <v>665</v>
      </c>
      <c r="E2059">
        <v>1</v>
      </c>
      <c r="F2059">
        <f t="shared" si="64"/>
        <v>0.66100000000000003</v>
      </c>
      <c r="G2059">
        <f t="shared" si="65"/>
        <v>-0.41400143913045073</v>
      </c>
    </row>
    <row r="2060" spans="1:7" x14ac:dyDescent="0.25">
      <c r="A2060">
        <v>1</v>
      </c>
      <c r="B2060">
        <v>29</v>
      </c>
      <c r="C2060">
        <v>10.76</v>
      </c>
      <c r="D2060">
        <v>725</v>
      </c>
      <c r="E2060">
        <v>1</v>
      </c>
      <c r="F2060">
        <f t="shared" si="64"/>
        <v>0.92</v>
      </c>
      <c r="G2060">
        <f t="shared" si="65"/>
        <v>-8.3381608939051013E-2</v>
      </c>
    </row>
    <row r="2061" spans="1:7" x14ac:dyDescent="0.25">
      <c r="A2061">
        <v>1</v>
      </c>
      <c r="B2061">
        <v>60</v>
      </c>
      <c r="C2061">
        <v>0.5</v>
      </c>
      <c r="D2061">
        <v>695</v>
      </c>
      <c r="E2061">
        <v>1</v>
      </c>
      <c r="F2061">
        <f t="shared" si="64"/>
        <v>0.80600000000000005</v>
      </c>
      <c r="G2061">
        <f t="shared" si="65"/>
        <v>-0.21567153647550871</v>
      </c>
    </row>
    <row r="2062" spans="1:7" x14ac:dyDescent="0.25">
      <c r="A2062">
        <v>0</v>
      </c>
      <c r="B2062">
        <v>119</v>
      </c>
      <c r="C2062">
        <v>6.94</v>
      </c>
      <c r="D2062">
        <v>745</v>
      </c>
      <c r="E2062">
        <v>1</v>
      </c>
      <c r="F2062">
        <f t="shared" si="64"/>
        <v>0.92</v>
      </c>
      <c r="G2062">
        <f t="shared" si="65"/>
        <v>-8.3381608939051013E-2</v>
      </c>
    </row>
    <row r="2063" spans="1:7" x14ac:dyDescent="0.25">
      <c r="A2063">
        <v>1</v>
      </c>
      <c r="B2063">
        <v>95</v>
      </c>
      <c r="C2063">
        <v>22.42</v>
      </c>
      <c r="D2063">
        <v>690</v>
      </c>
      <c r="E2063">
        <v>1</v>
      </c>
      <c r="F2063">
        <f t="shared" si="64"/>
        <v>0.79</v>
      </c>
      <c r="G2063">
        <f t="shared" si="65"/>
        <v>-0.23572233352106983</v>
      </c>
    </row>
    <row r="2064" spans="1:7" x14ac:dyDescent="0.25">
      <c r="A2064">
        <v>1</v>
      </c>
      <c r="B2064">
        <v>40</v>
      </c>
      <c r="C2064">
        <v>24.06</v>
      </c>
      <c r="D2064">
        <v>680</v>
      </c>
      <c r="E2064">
        <v>1</v>
      </c>
      <c r="F2064">
        <f t="shared" si="64"/>
        <v>0.71699999999999997</v>
      </c>
      <c r="G2064">
        <f t="shared" si="65"/>
        <v>-0.33267943838251673</v>
      </c>
    </row>
    <row r="2065" spans="1:7" x14ac:dyDescent="0.25">
      <c r="A2065">
        <v>1</v>
      </c>
      <c r="B2065">
        <v>42</v>
      </c>
      <c r="C2065">
        <v>28.23</v>
      </c>
      <c r="D2065">
        <v>695</v>
      </c>
      <c r="E2065">
        <v>1</v>
      </c>
      <c r="F2065">
        <f t="shared" si="64"/>
        <v>0.79</v>
      </c>
      <c r="G2065">
        <f t="shared" si="65"/>
        <v>-0.23572233352106983</v>
      </c>
    </row>
    <row r="2066" spans="1:7" x14ac:dyDescent="0.25">
      <c r="A2066">
        <v>1</v>
      </c>
      <c r="B2066">
        <v>48</v>
      </c>
      <c r="C2066">
        <v>5.2</v>
      </c>
      <c r="D2066">
        <v>700</v>
      </c>
      <c r="E2066">
        <v>1</v>
      </c>
      <c r="F2066">
        <f t="shared" si="64"/>
        <v>0.80600000000000005</v>
      </c>
      <c r="G2066">
        <f t="shared" si="65"/>
        <v>-0.21567153647550871</v>
      </c>
    </row>
    <row r="2067" spans="1:7" x14ac:dyDescent="0.25">
      <c r="A2067">
        <v>0</v>
      </c>
      <c r="B2067">
        <v>100</v>
      </c>
      <c r="C2067">
        <v>17.989999999999998</v>
      </c>
      <c r="D2067">
        <v>675</v>
      </c>
      <c r="E2067">
        <v>1</v>
      </c>
      <c r="F2067">
        <f t="shared" si="64"/>
        <v>0.82099999999999995</v>
      </c>
      <c r="G2067">
        <f t="shared" si="65"/>
        <v>-0.1972321695297089</v>
      </c>
    </row>
    <row r="2068" spans="1:7" x14ac:dyDescent="0.25">
      <c r="A2068">
        <v>0</v>
      </c>
      <c r="B2068">
        <v>300</v>
      </c>
      <c r="C2068">
        <v>9.25</v>
      </c>
      <c r="D2068">
        <v>710</v>
      </c>
      <c r="E2068">
        <v>0</v>
      </c>
      <c r="F2068">
        <f t="shared" si="64"/>
        <v>0.878</v>
      </c>
      <c r="G2068">
        <f t="shared" si="65"/>
        <v>-2.1037342342488805</v>
      </c>
    </row>
    <row r="2069" spans="1:7" x14ac:dyDescent="0.25">
      <c r="A2069">
        <v>1</v>
      </c>
      <c r="B2069">
        <v>40</v>
      </c>
      <c r="C2069">
        <v>35.76</v>
      </c>
      <c r="D2069">
        <v>660</v>
      </c>
      <c r="E2069">
        <v>0</v>
      </c>
      <c r="F2069">
        <f t="shared" si="64"/>
        <v>0.54600000000000004</v>
      </c>
      <c r="G2069">
        <f t="shared" si="65"/>
        <v>-0.78965808094078915</v>
      </c>
    </row>
    <row r="2070" spans="1:7" x14ac:dyDescent="0.25">
      <c r="A2070">
        <v>0</v>
      </c>
      <c r="B2070">
        <v>35</v>
      </c>
      <c r="C2070">
        <v>21.64</v>
      </c>
      <c r="D2070">
        <v>740</v>
      </c>
      <c r="E2070">
        <v>0</v>
      </c>
      <c r="F2070">
        <f t="shared" si="64"/>
        <v>0.85499999999999998</v>
      </c>
      <c r="G2070">
        <f t="shared" si="65"/>
        <v>-1.9310215365615626</v>
      </c>
    </row>
    <row r="2071" spans="1:7" x14ac:dyDescent="0.25">
      <c r="A2071">
        <v>1</v>
      </c>
      <c r="B2071">
        <v>93</v>
      </c>
      <c r="C2071">
        <v>12.84</v>
      </c>
      <c r="D2071">
        <v>695</v>
      </c>
      <c r="E2071">
        <v>1</v>
      </c>
      <c r="F2071">
        <f t="shared" si="64"/>
        <v>0.82099999999999995</v>
      </c>
      <c r="G2071">
        <f t="shared" si="65"/>
        <v>-0.1972321695297089</v>
      </c>
    </row>
    <row r="2072" spans="1:7" x14ac:dyDescent="0.25">
      <c r="A2072">
        <v>0</v>
      </c>
      <c r="B2072">
        <v>55</v>
      </c>
      <c r="C2072">
        <v>24.87</v>
      </c>
      <c r="D2072">
        <v>715</v>
      </c>
      <c r="E2072">
        <v>1</v>
      </c>
      <c r="F2072">
        <f t="shared" si="64"/>
        <v>0.79</v>
      </c>
      <c r="G2072">
        <f t="shared" si="65"/>
        <v>-0.23572233352106983</v>
      </c>
    </row>
    <row r="2073" spans="1:7" x14ac:dyDescent="0.25">
      <c r="A2073">
        <v>1</v>
      </c>
      <c r="B2073">
        <v>66</v>
      </c>
      <c r="C2073">
        <v>29.47</v>
      </c>
      <c r="D2073">
        <v>670</v>
      </c>
      <c r="E2073">
        <v>1</v>
      </c>
      <c r="F2073">
        <f t="shared" si="64"/>
        <v>0.71699999999999997</v>
      </c>
      <c r="G2073">
        <f t="shared" si="65"/>
        <v>-0.33267943838251673</v>
      </c>
    </row>
    <row r="2074" spans="1:7" x14ac:dyDescent="0.25">
      <c r="A2074">
        <v>1</v>
      </c>
      <c r="B2074">
        <v>85</v>
      </c>
      <c r="C2074">
        <v>16.739999999999998</v>
      </c>
      <c r="D2074">
        <v>675</v>
      </c>
      <c r="E2074">
        <v>1</v>
      </c>
      <c r="F2074">
        <f t="shared" si="64"/>
        <v>0.82099999999999995</v>
      </c>
      <c r="G2074">
        <f t="shared" si="65"/>
        <v>-0.1972321695297089</v>
      </c>
    </row>
    <row r="2075" spans="1:7" x14ac:dyDescent="0.25">
      <c r="A2075">
        <v>1</v>
      </c>
      <c r="B2075">
        <v>87</v>
      </c>
      <c r="C2075">
        <v>8.84</v>
      </c>
      <c r="D2075">
        <v>660</v>
      </c>
      <c r="E2075">
        <v>1</v>
      </c>
      <c r="F2075">
        <f t="shared" si="64"/>
        <v>0.878</v>
      </c>
      <c r="G2075">
        <f t="shared" si="65"/>
        <v>-0.13010868534702039</v>
      </c>
    </row>
    <row r="2076" spans="1:7" x14ac:dyDescent="0.25">
      <c r="A2076">
        <v>0</v>
      </c>
      <c r="B2076">
        <v>27.04</v>
      </c>
      <c r="C2076">
        <v>24.77</v>
      </c>
      <c r="D2076">
        <v>670</v>
      </c>
      <c r="E2076">
        <v>0</v>
      </c>
      <c r="F2076">
        <f t="shared" si="64"/>
        <v>0.66100000000000003</v>
      </c>
      <c r="G2076">
        <f t="shared" si="65"/>
        <v>-1.0817551716016869</v>
      </c>
    </row>
    <row r="2077" spans="1:7" x14ac:dyDescent="0.25">
      <c r="A2077">
        <v>1</v>
      </c>
      <c r="B2077">
        <v>42</v>
      </c>
      <c r="C2077">
        <v>18.71</v>
      </c>
      <c r="D2077">
        <v>670</v>
      </c>
      <c r="E2077">
        <v>1</v>
      </c>
      <c r="F2077">
        <f t="shared" si="64"/>
        <v>0.80600000000000005</v>
      </c>
      <c r="G2077">
        <f t="shared" si="65"/>
        <v>-0.21567153647550871</v>
      </c>
    </row>
    <row r="2078" spans="1:7" x14ac:dyDescent="0.25">
      <c r="A2078">
        <v>1</v>
      </c>
      <c r="B2078">
        <v>106</v>
      </c>
      <c r="C2078">
        <v>10.28</v>
      </c>
      <c r="D2078">
        <v>700</v>
      </c>
      <c r="E2078">
        <v>1</v>
      </c>
      <c r="F2078">
        <f t="shared" si="64"/>
        <v>0.82099999999999995</v>
      </c>
      <c r="G2078">
        <f t="shared" si="65"/>
        <v>-0.1972321695297089</v>
      </c>
    </row>
    <row r="2079" spans="1:7" x14ac:dyDescent="0.25">
      <c r="A2079">
        <v>0</v>
      </c>
      <c r="B2079">
        <v>65</v>
      </c>
      <c r="C2079">
        <v>29.38</v>
      </c>
      <c r="D2079">
        <v>660</v>
      </c>
      <c r="E2079">
        <v>1</v>
      </c>
      <c r="F2079">
        <f t="shared" si="64"/>
        <v>0.66100000000000003</v>
      </c>
      <c r="G2079">
        <f t="shared" si="65"/>
        <v>-0.41400143913045073</v>
      </c>
    </row>
    <row r="2080" spans="1:7" x14ac:dyDescent="0.25">
      <c r="A2080">
        <v>1</v>
      </c>
      <c r="B2080">
        <v>42.65</v>
      </c>
      <c r="C2080">
        <v>10.8</v>
      </c>
      <c r="D2080">
        <v>665</v>
      </c>
      <c r="E2080">
        <v>1</v>
      </c>
      <c r="F2080">
        <f t="shared" si="64"/>
        <v>0.72899999999999998</v>
      </c>
      <c r="G2080">
        <f t="shared" si="65"/>
        <v>-0.31608154697347896</v>
      </c>
    </row>
    <row r="2081" spans="1:7" x14ac:dyDescent="0.25">
      <c r="A2081">
        <v>0</v>
      </c>
      <c r="B2081">
        <v>45</v>
      </c>
      <c r="C2081">
        <v>20.67</v>
      </c>
      <c r="D2081">
        <v>665</v>
      </c>
      <c r="E2081">
        <v>1</v>
      </c>
      <c r="F2081">
        <f t="shared" si="64"/>
        <v>0.66100000000000003</v>
      </c>
      <c r="G2081">
        <f t="shared" si="65"/>
        <v>-0.41400143913045073</v>
      </c>
    </row>
    <row r="2082" spans="1:7" x14ac:dyDescent="0.25">
      <c r="A2082">
        <v>1</v>
      </c>
      <c r="B2082">
        <v>65</v>
      </c>
      <c r="C2082">
        <v>29.38</v>
      </c>
      <c r="D2082">
        <v>715</v>
      </c>
      <c r="E2082">
        <v>1</v>
      </c>
      <c r="F2082">
        <f t="shared" si="64"/>
        <v>0.79</v>
      </c>
      <c r="G2082">
        <f t="shared" si="65"/>
        <v>-0.23572233352106983</v>
      </c>
    </row>
    <row r="2083" spans="1:7" x14ac:dyDescent="0.25">
      <c r="A2083">
        <v>1</v>
      </c>
      <c r="B2083">
        <v>41</v>
      </c>
      <c r="C2083">
        <v>15.69</v>
      </c>
      <c r="D2083">
        <v>680</v>
      </c>
      <c r="E2083">
        <v>1</v>
      </c>
      <c r="F2083">
        <f t="shared" si="64"/>
        <v>0.80600000000000005</v>
      </c>
      <c r="G2083">
        <f t="shared" si="65"/>
        <v>-0.21567153647550871</v>
      </c>
    </row>
    <row r="2084" spans="1:7" x14ac:dyDescent="0.25">
      <c r="A2084">
        <v>1</v>
      </c>
      <c r="B2084">
        <v>155</v>
      </c>
      <c r="C2084">
        <v>28.72</v>
      </c>
      <c r="D2084">
        <v>665</v>
      </c>
      <c r="E2084">
        <v>0</v>
      </c>
      <c r="F2084">
        <f t="shared" si="64"/>
        <v>0.71699999999999997</v>
      </c>
      <c r="G2084">
        <f t="shared" si="65"/>
        <v>-1.2623083813388993</v>
      </c>
    </row>
    <row r="2085" spans="1:7" x14ac:dyDescent="0.25">
      <c r="A2085">
        <v>0</v>
      </c>
      <c r="B2085">
        <v>60.927160000000001</v>
      </c>
      <c r="C2085">
        <v>5.12</v>
      </c>
      <c r="D2085">
        <v>660</v>
      </c>
      <c r="E2085">
        <v>1</v>
      </c>
      <c r="F2085">
        <f t="shared" si="64"/>
        <v>0.878</v>
      </c>
      <c r="G2085">
        <f t="shared" si="65"/>
        <v>-0.13010868534702039</v>
      </c>
    </row>
    <row r="2086" spans="1:7" x14ac:dyDescent="0.25">
      <c r="A2086">
        <v>1</v>
      </c>
      <c r="B2086">
        <v>28</v>
      </c>
      <c r="C2086">
        <v>17.399999999999999</v>
      </c>
      <c r="D2086">
        <v>750</v>
      </c>
      <c r="E2086">
        <v>1</v>
      </c>
      <c r="F2086">
        <f t="shared" si="64"/>
        <v>0.92</v>
      </c>
      <c r="G2086">
        <f t="shared" si="65"/>
        <v>-8.3381608939051013E-2</v>
      </c>
    </row>
    <row r="2087" spans="1:7" x14ac:dyDescent="0.25">
      <c r="A2087">
        <v>1</v>
      </c>
      <c r="B2087">
        <v>132.44200000000001</v>
      </c>
      <c r="C2087">
        <v>17.239999999999998</v>
      </c>
      <c r="D2087">
        <v>710</v>
      </c>
      <c r="E2087">
        <v>1</v>
      </c>
      <c r="F2087">
        <f t="shared" si="64"/>
        <v>0.82099999999999995</v>
      </c>
      <c r="G2087">
        <f t="shared" si="65"/>
        <v>-0.1972321695297089</v>
      </c>
    </row>
    <row r="2088" spans="1:7" x14ac:dyDescent="0.25">
      <c r="A2088">
        <v>1</v>
      </c>
      <c r="B2088">
        <v>54</v>
      </c>
      <c r="C2088">
        <v>17.04</v>
      </c>
      <c r="D2088">
        <v>675</v>
      </c>
      <c r="E2088">
        <v>1</v>
      </c>
      <c r="F2088">
        <f t="shared" si="64"/>
        <v>0.80600000000000005</v>
      </c>
      <c r="G2088">
        <f t="shared" si="65"/>
        <v>-0.21567153647550871</v>
      </c>
    </row>
    <row r="2089" spans="1:7" x14ac:dyDescent="0.25">
      <c r="A2089">
        <v>1</v>
      </c>
      <c r="B2089">
        <v>36.655000000000001</v>
      </c>
      <c r="C2089">
        <v>33.53</v>
      </c>
      <c r="D2089">
        <v>710</v>
      </c>
      <c r="E2089">
        <v>1</v>
      </c>
      <c r="F2089">
        <f t="shared" si="64"/>
        <v>0.69299999999999995</v>
      </c>
      <c r="G2089">
        <f t="shared" si="65"/>
        <v>-0.3667252797922339</v>
      </c>
    </row>
    <row r="2090" spans="1:7" x14ac:dyDescent="0.25">
      <c r="A2090">
        <v>1</v>
      </c>
      <c r="B2090">
        <v>75</v>
      </c>
      <c r="C2090">
        <v>9.1999999999999993</v>
      </c>
      <c r="D2090">
        <v>660</v>
      </c>
      <c r="E2090">
        <v>0</v>
      </c>
      <c r="F2090">
        <f t="shared" si="64"/>
        <v>0.878</v>
      </c>
      <c r="G2090">
        <f t="shared" si="65"/>
        <v>-2.1037342342488805</v>
      </c>
    </row>
    <row r="2091" spans="1:7" x14ac:dyDescent="0.25">
      <c r="A2091">
        <v>0</v>
      </c>
      <c r="B2091">
        <v>56.2</v>
      </c>
      <c r="C2091">
        <v>0.85</v>
      </c>
      <c r="D2091">
        <v>730</v>
      </c>
      <c r="E2091">
        <v>1</v>
      </c>
      <c r="F2091">
        <f t="shared" si="64"/>
        <v>0.92</v>
      </c>
      <c r="G2091">
        <f t="shared" si="65"/>
        <v>-8.3381608939051013E-2</v>
      </c>
    </row>
    <row r="2092" spans="1:7" x14ac:dyDescent="0.25">
      <c r="A2092">
        <v>1</v>
      </c>
      <c r="B2092">
        <v>54</v>
      </c>
      <c r="C2092">
        <v>30.38</v>
      </c>
      <c r="D2092">
        <v>660</v>
      </c>
      <c r="E2092">
        <v>1</v>
      </c>
      <c r="F2092">
        <f t="shared" si="64"/>
        <v>0.71699999999999997</v>
      </c>
      <c r="G2092">
        <f t="shared" si="65"/>
        <v>-0.33267943838251673</v>
      </c>
    </row>
    <row r="2093" spans="1:7" x14ac:dyDescent="0.25">
      <c r="A2093">
        <v>0</v>
      </c>
      <c r="B2093">
        <v>137</v>
      </c>
      <c r="C2093">
        <v>19.170000000000002</v>
      </c>
      <c r="D2093">
        <v>695</v>
      </c>
      <c r="E2093">
        <v>1</v>
      </c>
      <c r="F2093">
        <f t="shared" si="64"/>
        <v>0.82099999999999995</v>
      </c>
      <c r="G2093">
        <f t="shared" si="65"/>
        <v>-0.1972321695297089</v>
      </c>
    </row>
    <row r="2094" spans="1:7" x14ac:dyDescent="0.25">
      <c r="A2094">
        <v>1</v>
      </c>
      <c r="B2094">
        <v>59.6</v>
      </c>
      <c r="C2094">
        <v>7.27</v>
      </c>
      <c r="D2094">
        <v>685</v>
      </c>
      <c r="E2094">
        <v>0</v>
      </c>
      <c r="F2094">
        <f t="shared" si="64"/>
        <v>0.80600000000000005</v>
      </c>
      <c r="G2094">
        <f t="shared" si="65"/>
        <v>-1.6398971199188093</v>
      </c>
    </row>
    <row r="2095" spans="1:7" x14ac:dyDescent="0.25">
      <c r="A2095">
        <v>1</v>
      </c>
      <c r="B2095">
        <v>75</v>
      </c>
      <c r="C2095">
        <v>16.16</v>
      </c>
      <c r="D2095">
        <v>710</v>
      </c>
      <c r="E2095">
        <v>1</v>
      </c>
      <c r="F2095">
        <f t="shared" si="64"/>
        <v>0.82099999999999995</v>
      </c>
      <c r="G2095">
        <f t="shared" si="65"/>
        <v>-0.1972321695297089</v>
      </c>
    </row>
    <row r="2096" spans="1:7" x14ac:dyDescent="0.25">
      <c r="A2096">
        <v>1</v>
      </c>
      <c r="B2096">
        <v>75</v>
      </c>
      <c r="C2096">
        <v>26.64</v>
      </c>
      <c r="D2096">
        <v>665</v>
      </c>
      <c r="E2096">
        <v>1</v>
      </c>
      <c r="F2096">
        <f t="shared" si="64"/>
        <v>0.71699999999999997</v>
      </c>
      <c r="G2096">
        <f t="shared" si="65"/>
        <v>-0.33267943838251673</v>
      </c>
    </row>
    <row r="2097" spans="1:7" x14ac:dyDescent="0.25">
      <c r="A2097">
        <v>0</v>
      </c>
      <c r="B2097">
        <v>75</v>
      </c>
      <c r="C2097">
        <v>18.89</v>
      </c>
      <c r="D2097">
        <v>735</v>
      </c>
      <c r="E2097">
        <v>1</v>
      </c>
      <c r="F2097">
        <f t="shared" si="64"/>
        <v>0.92</v>
      </c>
      <c r="G2097">
        <f t="shared" si="65"/>
        <v>-8.3381608939051013E-2</v>
      </c>
    </row>
    <row r="2098" spans="1:7" x14ac:dyDescent="0.25">
      <c r="A2098">
        <v>1</v>
      </c>
      <c r="B2098">
        <v>64</v>
      </c>
      <c r="C2098">
        <v>16.05</v>
      </c>
      <c r="D2098">
        <v>665</v>
      </c>
      <c r="E2098">
        <v>1</v>
      </c>
      <c r="F2098">
        <f t="shared" si="64"/>
        <v>0.82099999999999995</v>
      </c>
      <c r="G2098">
        <f t="shared" si="65"/>
        <v>-0.1972321695297089</v>
      </c>
    </row>
    <row r="2099" spans="1:7" x14ac:dyDescent="0.25">
      <c r="A2099">
        <v>1</v>
      </c>
      <c r="B2099">
        <v>60</v>
      </c>
      <c r="C2099">
        <v>32.840000000000003</v>
      </c>
      <c r="D2099">
        <v>680</v>
      </c>
      <c r="E2099">
        <v>0</v>
      </c>
      <c r="F2099">
        <f t="shared" si="64"/>
        <v>0.54600000000000004</v>
      </c>
      <c r="G2099">
        <f t="shared" si="65"/>
        <v>-0.78965808094078915</v>
      </c>
    </row>
    <row r="2100" spans="1:7" x14ac:dyDescent="0.25">
      <c r="A2100">
        <v>1</v>
      </c>
      <c r="B2100">
        <v>70</v>
      </c>
      <c r="C2100">
        <v>11.26</v>
      </c>
      <c r="D2100">
        <v>660</v>
      </c>
      <c r="E2100">
        <v>0</v>
      </c>
      <c r="F2100">
        <f t="shared" si="64"/>
        <v>0.82099999999999995</v>
      </c>
      <c r="G2100">
        <f t="shared" si="65"/>
        <v>-1.7203694731413819</v>
      </c>
    </row>
    <row r="2101" spans="1:7" x14ac:dyDescent="0.25">
      <c r="A2101">
        <v>0</v>
      </c>
      <c r="B2101">
        <v>36</v>
      </c>
      <c r="C2101">
        <v>36.729999999999997</v>
      </c>
      <c r="D2101">
        <v>670</v>
      </c>
      <c r="E2101">
        <v>1</v>
      </c>
      <c r="F2101">
        <f t="shared" si="64"/>
        <v>0.54600000000000004</v>
      </c>
      <c r="G2101">
        <f t="shared" si="65"/>
        <v>-0.60513630323723189</v>
      </c>
    </row>
    <row r="2102" spans="1:7" x14ac:dyDescent="0.25">
      <c r="A2102">
        <v>1</v>
      </c>
      <c r="B2102">
        <v>48</v>
      </c>
      <c r="C2102">
        <v>12.93</v>
      </c>
      <c r="D2102">
        <v>675</v>
      </c>
      <c r="E2102">
        <v>1</v>
      </c>
      <c r="F2102">
        <f t="shared" si="64"/>
        <v>0.80600000000000005</v>
      </c>
      <c r="G2102">
        <f t="shared" si="65"/>
        <v>-0.21567153647550871</v>
      </c>
    </row>
    <row r="2103" spans="1:7" x14ac:dyDescent="0.25">
      <c r="A2103">
        <v>0</v>
      </c>
      <c r="B2103">
        <v>64</v>
      </c>
      <c r="C2103">
        <v>25.15</v>
      </c>
      <c r="D2103">
        <v>685</v>
      </c>
      <c r="E2103">
        <v>0</v>
      </c>
      <c r="F2103">
        <f t="shared" si="64"/>
        <v>0.66100000000000003</v>
      </c>
      <c r="G2103">
        <f t="shared" si="65"/>
        <v>-1.0817551716016869</v>
      </c>
    </row>
    <row r="2104" spans="1:7" x14ac:dyDescent="0.25">
      <c r="A2104">
        <v>1</v>
      </c>
      <c r="B2104">
        <v>65</v>
      </c>
      <c r="C2104">
        <v>26.06</v>
      </c>
      <c r="D2104">
        <v>705</v>
      </c>
      <c r="E2104">
        <v>1</v>
      </c>
      <c r="F2104">
        <f t="shared" si="64"/>
        <v>0.79</v>
      </c>
      <c r="G2104">
        <f t="shared" si="65"/>
        <v>-0.23572233352106983</v>
      </c>
    </row>
    <row r="2105" spans="1:7" x14ac:dyDescent="0.25">
      <c r="A2105">
        <v>1</v>
      </c>
      <c r="B2105">
        <v>66</v>
      </c>
      <c r="C2105">
        <v>11.96</v>
      </c>
      <c r="D2105">
        <v>670</v>
      </c>
      <c r="E2105">
        <v>1</v>
      </c>
      <c r="F2105">
        <f t="shared" si="64"/>
        <v>0.82099999999999995</v>
      </c>
      <c r="G2105">
        <f t="shared" si="65"/>
        <v>-0.1972321695297089</v>
      </c>
    </row>
    <row r="2106" spans="1:7" x14ac:dyDescent="0.25">
      <c r="A2106">
        <v>0</v>
      </c>
      <c r="B2106">
        <v>100</v>
      </c>
      <c r="C2106">
        <v>6.52</v>
      </c>
      <c r="D2106">
        <v>660</v>
      </c>
      <c r="E2106">
        <v>1</v>
      </c>
      <c r="F2106">
        <f t="shared" si="64"/>
        <v>0.878</v>
      </c>
      <c r="G2106">
        <f t="shared" si="65"/>
        <v>-0.13010868534702039</v>
      </c>
    </row>
    <row r="2107" spans="1:7" x14ac:dyDescent="0.25">
      <c r="A2107">
        <v>0</v>
      </c>
      <c r="B2107">
        <v>130</v>
      </c>
      <c r="C2107">
        <v>12.09</v>
      </c>
      <c r="D2107">
        <v>660</v>
      </c>
      <c r="E2107">
        <v>1</v>
      </c>
      <c r="F2107">
        <f t="shared" si="64"/>
        <v>0.82099999999999995</v>
      </c>
      <c r="G2107">
        <f t="shared" si="65"/>
        <v>-0.1972321695297089</v>
      </c>
    </row>
    <row r="2108" spans="1:7" x14ac:dyDescent="0.25">
      <c r="A2108">
        <v>0</v>
      </c>
      <c r="B2108">
        <v>47.631</v>
      </c>
      <c r="C2108">
        <v>23.24</v>
      </c>
      <c r="D2108">
        <v>690</v>
      </c>
      <c r="E2108">
        <v>0</v>
      </c>
      <c r="F2108">
        <f t="shared" si="64"/>
        <v>0.79</v>
      </c>
      <c r="G2108">
        <f t="shared" si="65"/>
        <v>-1.5606477482646686</v>
      </c>
    </row>
    <row r="2109" spans="1:7" x14ac:dyDescent="0.25">
      <c r="A2109">
        <v>1</v>
      </c>
      <c r="B2109">
        <v>177</v>
      </c>
      <c r="C2109">
        <v>10.72</v>
      </c>
      <c r="D2109">
        <v>790</v>
      </c>
      <c r="E2109">
        <v>1</v>
      </c>
      <c r="F2109">
        <f t="shared" si="64"/>
        <v>0.92</v>
      </c>
      <c r="G2109">
        <f t="shared" si="65"/>
        <v>-8.3381608939051013E-2</v>
      </c>
    </row>
    <row r="2110" spans="1:7" x14ac:dyDescent="0.25">
      <c r="A2110">
        <v>1</v>
      </c>
      <c r="B2110">
        <v>65.802000000000007</v>
      </c>
      <c r="C2110">
        <v>13.79</v>
      </c>
      <c r="D2110">
        <v>760</v>
      </c>
      <c r="E2110">
        <v>1</v>
      </c>
      <c r="F2110">
        <f t="shared" si="64"/>
        <v>0.92</v>
      </c>
      <c r="G2110">
        <f t="shared" si="65"/>
        <v>-8.3381608939051013E-2</v>
      </c>
    </row>
    <row r="2111" spans="1:7" x14ac:dyDescent="0.25">
      <c r="A2111">
        <v>1</v>
      </c>
      <c r="B2111">
        <v>29</v>
      </c>
      <c r="C2111">
        <v>17.010000000000002</v>
      </c>
      <c r="D2111">
        <v>665</v>
      </c>
      <c r="E2111">
        <v>1</v>
      </c>
      <c r="F2111">
        <f t="shared" si="64"/>
        <v>0.72899999999999998</v>
      </c>
      <c r="G2111">
        <f t="shared" si="65"/>
        <v>-0.31608154697347896</v>
      </c>
    </row>
    <row r="2112" spans="1:7" x14ac:dyDescent="0.25">
      <c r="A2112">
        <v>1</v>
      </c>
      <c r="B2112">
        <v>30</v>
      </c>
      <c r="C2112">
        <v>15.88</v>
      </c>
      <c r="D2112">
        <v>725</v>
      </c>
      <c r="E2112">
        <v>1</v>
      </c>
      <c r="F2112">
        <f t="shared" si="64"/>
        <v>0.92</v>
      </c>
      <c r="G2112">
        <f t="shared" si="65"/>
        <v>-8.3381608939051013E-2</v>
      </c>
    </row>
    <row r="2113" spans="1:7" x14ac:dyDescent="0.25">
      <c r="A2113">
        <v>0</v>
      </c>
      <c r="B2113">
        <v>17</v>
      </c>
      <c r="C2113">
        <v>32.119999999999997</v>
      </c>
      <c r="D2113">
        <v>660</v>
      </c>
      <c r="E2113">
        <v>0</v>
      </c>
      <c r="F2113">
        <f t="shared" si="64"/>
        <v>0.54600000000000004</v>
      </c>
      <c r="G2113">
        <f t="shared" si="65"/>
        <v>-0.78965808094078915</v>
      </c>
    </row>
    <row r="2114" spans="1:7" x14ac:dyDescent="0.25">
      <c r="A2114">
        <v>1</v>
      </c>
      <c r="B2114">
        <v>47.46</v>
      </c>
      <c r="C2114">
        <v>27.61</v>
      </c>
      <c r="D2114">
        <v>740</v>
      </c>
      <c r="E2114">
        <v>1</v>
      </c>
      <c r="F2114">
        <f t="shared" si="64"/>
        <v>0.85499999999999998</v>
      </c>
      <c r="G2114">
        <f t="shared" si="65"/>
        <v>-0.15665381004537685</v>
      </c>
    </row>
    <row r="2115" spans="1:7" x14ac:dyDescent="0.25">
      <c r="A2115">
        <v>0</v>
      </c>
      <c r="B2115">
        <v>103</v>
      </c>
      <c r="C2115">
        <v>22.79</v>
      </c>
      <c r="D2115">
        <v>760</v>
      </c>
      <c r="E2115">
        <v>0</v>
      </c>
      <c r="F2115">
        <f t="shared" si="64"/>
        <v>0.85499999999999998</v>
      </c>
      <c r="G2115">
        <f t="shared" si="65"/>
        <v>-1.9310215365615626</v>
      </c>
    </row>
    <row r="2116" spans="1:7" x14ac:dyDescent="0.25">
      <c r="A2116">
        <v>0</v>
      </c>
      <c r="B2116">
        <v>52</v>
      </c>
      <c r="C2116">
        <v>21.97</v>
      </c>
      <c r="D2116">
        <v>700</v>
      </c>
      <c r="E2116">
        <v>0</v>
      </c>
      <c r="F2116">
        <f t="shared" si="64"/>
        <v>0.79</v>
      </c>
      <c r="G2116">
        <f t="shared" si="65"/>
        <v>-1.5606477482646686</v>
      </c>
    </row>
    <row r="2117" spans="1:7" x14ac:dyDescent="0.25">
      <c r="A2117">
        <v>0</v>
      </c>
      <c r="B2117">
        <v>18.43356</v>
      </c>
      <c r="C2117">
        <v>27.02</v>
      </c>
      <c r="D2117">
        <v>665</v>
      </c>
      <c r="E2117">
        <v>1</v>
      </c>
      <c r="F2117">
        <f t="shared" ref="F2117:F2180" si="66">IF(C2117&lt;=19.85,IF(D2117&lt;=722.5,IF(B2117&lt;=60.41,IF(D2117&lt;=667.5,0.729,0.806),IF(C2117&lt;=9.905,0.878,0.821)),0.92),IF(D2117&lt;=687.5,IF(C2117&lt;=31.375,IF(A2117&lt;=0.5,0.661,0.717),0.546),IF(D2117&lt;=727.5,IF(C2117&lt;=29.88,0.79,0.693),0.855)))</f>
        <v>0.66100000000000003</v>
      </c>
      <c r="G2117">
        <f t="shared" si="65"/>
        <v>-0.41400143913045073</v>
      </c>
    </row>
    <row r="2118" spans="1:7" x14ac:dyDescent="0.25">
      <c r="A2118">
        <v>1</v>
      </c>
      <c r="B2118">
        <v>78</v>
      </c>
      <c r="C2118">
        <v>9.9700000000000006</v>
      </c>
      <c r="D2118">
        <v>665</v>
      </c>
      <c r="E2118">
        <v>1</v>
      </c>
      <c r="F2118">
        <f t="shared" si="66"/>
        <v>0.82099999999999995</v>
      </c>
      <c r="G2118">
        <f t="shared" ref="G2118:G2181" si="67">IF(E2118=1,LN(F2118),LN(1-F2118))</f>
        <v>-0.1972321695297089</v>
      </c>
    </row>
    <row r="2119" spans="1:7" x14ac:dyDescent="0.25">
      <c r="A2119">
        <v>1</v>
      </c>
      <c r="B2119">
        <v>49</v>
      </c>
      <c r="C2119">
        <v>19.37</v>
      </c>
      <c r="D2119">
        <v>675</v>
      </c>
      <c r="E2119">
        <v>1</v>
      </c>
      <c r="F2119">
        <f t="shared" si="66"/>
        <v>0.80600000000000005</v>
      </c>
      <c r="G2119">
        <f t="shared" si="67"/>
        <v>-0.21567153647550871</v>
      </c>
    </row>
    <row r="2120" spans="1:7" x14ac:dyDescent="0.25">
      <c r="A2120">
        <v>0</v>
      </c>
      <c r="B2120">
        <v>45</v>
      </c>
      <c r="C2120">
        <v>31.2</v>
      </c>
      <c r="D2120">
        <v>680</v>
      </c>
      <c r="E2120">
        <v>1</v>
      </c>
      <c r="F2120">
        <f t="shared" si="66"/>
        <v>0.66100000000000003</v>
      </c>
      <c r="G2120">
        <f t="shared" si="67"/>
        <v>-0.41400143913045073</v>
      </c>
    </row>
    <row r="2121" spans="1:7" x14ac:dyDescent="0.25">
      <c r="A2121">
        <v>1</v>
      </c>
      <c r="B2121">
        <v>85</v>
      </c>
      <c r="C2121">
        <v>15.98</v>
      </c>
      <c r="D2121">
        <v>680</v>
      </c>
      <c r="E2121">
        <v>1</v>
      </c>
      <c r="F2121">
        <f t="shared" si="66"/>
        <v>0.82099999999999995</v>
      </c>
      <c r="G2121">
        <f t="shared" si="67"/>
        <v>-0.1972321695297089</v>
      </c>
    </row>
    <row r="2122" spans="1:7" x14ac:dyDescent="0.25">
      <c r="A2122">
        <v>1</v>
      </c>
      <c r="B2122">
        <v>130</v>
      </c>
      <c r="C2122">
        <v>5.68</v>
      </c>
      <c r="D2122">
        <v>810</v>
      </c>
      <c r="E2122">
        <v>1</v>
      </c>
      <c r="F2122">
        <f t="shared" si="66"/>
        <v>0.92</v>
      </c>
      <c r="G2122">
        <f t="shared" si="67"/>
        <v>-8.3381608939051013E-2</v>
      </c>
    </row>
    <row r="2123" spans="1:7" x14ac:dyDescent="0.25">
      <c r="A2123">
        <v>0</v>
      </c>
      <c r="B2123">
        <v>70</v>
      </c>
      <c r="C2123">
        <v>20.329999999999998</v>
      </c>
      <c r="D2123">
        <v>665</v>
      </c>
      <c r="E2123">
        <v>0</v>
      </c>
      <c r="F2123">
        <f t="shared" si="66"/>
        <v>0.66100000000000003</v>
      </c>
      <c r="G2123">
        <f t="shared" si="67"/>
        <v>-1.0817551716016869</v>
      </c>
    </row>
    <row r="2124" spans="1:7" x14ac:dyDescent="0.25">
      <c r="A2124">
        <v>1</v>
      </c>
      <c r="B2124">
        <v>82</v>
      </c>
      <c r="C2124">
        <v>11.36</v>
      </c>
      <c r="D2124">
        <v>670</v>
      </c>
      <c r="E2124">
        <v>1</v>
      </c>
      <c r="F2124">
        <f t="shared" si="66"/>
        <v>0.82099999999999995</v>
      </c>
      <c r="G2124">
        <f t="shared" si="67"/>
        <v>-0.1972321695297089</v>
      </c>
    </row>
    <row r="2125" spans="1:7" x14ac:dyDescent="0.25">
      <c r="A2125">
        <v>1</v>
      </c>
      <c r="B2125">
        <v>60</v>
      </c>
      <c r="C2125">
        <v>18</v>
      </c>
      <c r="D2125">
        <v>745</v>
      </c>
      <c r="E2125">
        <v>0</v>
      </c>
      <c r="F2125">
        <f t="shared" si="66"/>
        <v>0.92</v>
      </c>
      <c r="G2125">
        <f t="shared" si="67"/>
        <v>-2.5257286443082561</v>
      </c>
    </row>
    <row r="2126" spans="1:7" x14ac:dyDescent="0.25">
      <c r="A2126">
        <v>1</v>
      </c>
      <c r="B2126">
        <v>65</v>
      </c>
      <c r="C2126">
        <v>5.28</v>
      </c>
      <c r="D2126">
        <v>705</v>
      </c>
      <c r="E2126">
        <v>1</v>
      </c>
      <c r="F2126">
        <f t="shared" si="66"/>
        <v>0.878</v>
      </c>
      <c r="G2126">
        <f t="shared" si="67"/>
        <v>-0.13010868534702039</v>
      </c>
    </row>
    <row r="2127" spans="1:7" x14ac:dyDescent="0.25">
      <c r="A2127">
        <v>1</v>
      </c>
      <c r="B2127">
        <v>83</v>
      </c>
      <c r="C2127">
        <v>8.91</v>
      </c>
      <c r="D2127">
        <v>800</v>
      </c>
      <c r="E2127">
        <v>1</v>
      </c>
      <c r="F2127">
        <f t="shared" si="66"/>
        <v>0.92</v>
      </c>
      <c r="G2127">
        <f t="shared" si="67"/>
        <v>-8.3381608939051013E-2</v>
      </c>
    </row>
    <row r="2128" spans="1:7" x14ac:dyDescent="0.25">
      <c r="A2128">
        <v>0</v>
      </c>
      <c r="B2128">
        <v>21</v>
      </c>
      <c r="C2128">
        <v>7.64</v>
      </c>
      <c r="D2128">
        <v>695</v>
      </c>
      <c r="E2128">
        <v>1</v>
      </c>
      <c r="F2128">
        <f t="shared" si="66"/>
        <v>0.80600000000000005</v>
      </c>
      <c r="G2128">
        <f t="shared" si="67"/>
        <v>-0.21567153647550871</v>
      </c>
    </row>
    <row r="2129" spans="1:7" x14ac:dyDescent="0.25">
      <c r="A2129">
        <v>1</v>
      </c>
      <c r="B2129">
        <v>22.507000000000001</v>
      </c>
      <c r="C2129">
        <v>35.57</v>
      </c>
      <c r="D2129">
        <v>690</v>
      </c>
      <c r="E2129">
        <v>1</v>
      </c>
      <c r="F2129">
        <f t="shared" si="66"/>
        <v>0.69299999999999995</v>
      </c>
      <c r="G2129">
        <f t="shared" si="67"/>
        <v>-0.3667252797922339</v>
      </c>
    </row>
    <row r="2130" spans="1:7" x14ac:dyDescent="0.25">
      <c r="A2130">
        <v>1</v>
      </c>
      <c r="B2130">
        <v>45</v>
      </c>
      <c r="C2130">
        <v>10.050000000000001</v>
      </c>
      <c r="D2130">
        <v>770</v>
      </c>
      <c r="E2130">
        <v>1</v>
      </c>
      <c r="F2130">
        <f t="shared" si="66"/>
        <v>0.92</v>
      </c>
      <c r="G2130">
        <f t="shared" si="67"/>
        <v>-8.3381608939051013E-2</v>
      </c>
    </row>
    <row r="2131" spans="1:7" x14ac:dyDescent="0.25">
      <c r="A2131">
        <v>1</v>
      </c>
      <c r="B2131">
        <v>87</v>
      </c>
      <c r="C2131">
        <v>9.99</v>
      </c>
      <c r="D2131">
        <v>690</v>
      </c>
      <c r="E2131">
        <v>1</v>
      </c>
      <c r="F2131">
        <f t="shared" si="66"/>
        <v>0.82099999999999995</v>
      </c>
      <c r="G2131">
        <f t="shared" si="67"/>
        <v>-0.1972321695297089</v>
      </c>
    </row>
    <row r="2132" spans="1:7" x14ac:dyDescent="0.25">
      <c r="A2132">
        <v>1</v>
      </c>
      <c r="B2132">
        <v>20</v>
      </c>
      <c r="C2132">
        <v>7.32</v>
      </c>
      <c r="D2132">
        <v>690</v>
      </c>
      <c r="E2132">
        <v>1</v>
      </c>
      <c r="F2132">
        <f t="shared" si="66"/>
        <v>0.80600000000000005</v>
      </c>
      <c r="G2132">
        <f t="shared" si="67"/>
        <v>-0.21567153647550871</v>
      </c>
    </row>
    <row r="2133" spans="1:7" x14ac:dyDescent="0.25">
      <c r="A2133">
        <v>0</v>
      </c>
      <c r="B2133">
        <v>36.4</v>
      </c>
      <c r="C2133">
        <v>16.75</v>
      </c>
      <c r="D2133">
        <v>710</v>
      </c>
      <c r="E2133">
        <v>1</v>
      </c>
      <c r="F2133">
        <f t="shared" si="66"/>
        <v>0.80600000000000005</v>
      </c>
      <c r="G2133">
        <f t="shared" si="67"/>
        <v>-0.21567153647550871</v>
      </c>
    </row>
    <row r="2134" spans="1:7" x14ac:dyDescent="0.25">
      <c r="A2134">
        <v>0</v>
      </c>
      <c r="B2134">
        <v>75</v>
      </c>
      <c r="C2134">
        <v>26.35</v>
      </c>
      <c r="D2134">
        <v>685</v>
      </c>
      <c r="E2134">
        <v>1</v>
      </c>
      <c r="F2134">
        <f t="shared" si="66"/>
        <v>0.66100000000000003</v>
      </c>
      <c r="G2134">
        <f t="shared" si="67"/>
        <v>-0.41400143913045073</v>
      </c>
    </row>
    <row r="2135" spans="1:7" x14ac:dyDescent="0.25">
      <c r="A2135">
        <v>0</v>
      </c>
      <c r="B2135">
        <v>35</v>
      </c>
      <c r="C2135">
        <v>8.09</v>
      </c>
      <c r="D2135">
        <v>670</v>
      </c>
      <c r="E2135">
        <v>1</v>
      </c>
      <c r="F2135">
        <f t="shared" si="66"/>
        <v>0.80600000000000005</v>
      </c>
      <c r="G2135">
        <f t="shared" si="67"/>
        <v>-0.21567153647550871</v>
      </c>
    </row>
    <row r="2136" spans="1:7" x14ac:dyDescent="0.25">
      <c r="A2136">
        <v>0</v>
      </c>
      <c r="B2136">
        <v>65</v>
      </c>
      <c r="C2136">
        <v>17.8</v>
      </c>
      <c r="D2136">
        <v>685</v>
      </c>
      <c r="E2136">
        <v>1</v>
      </c>
      <c r="F2136">
        <f t="shared" si="66"/>
        <v>0.82099999999999995</v>
      </c>
      <c r="G2136">
        <f t="shared" si="67"/>
        <v>-0.1972321695297089</v>
      </c>
    </row>
    <row r="2137" spans="1:7" x14ac:dyDescent="0.25">
      <c r="A2137">
        <v>1</v>
      </c>
      <c r="B2137">
        <v>39</v>
      </c>
      <c r="C2137">
        <v>31.6</v>
      </c>
      <c r="D2137">
        <v>675</v>
      </c>
      <c r="E2137">
        <v>0</v>
      </c>
      <c r="F2137">
        <f t="shared" si="66"/>
        <v>0.54600000000000004</v>
      </c>
      <c r="G2137">
        <f t="shared" si="67"/>
        <v>-0.78965808094078915</v>
      </c>
    </row>
    <row r="2138" spans="1:7" x14ac:dyDescent="0.25">
      <c r="A2138">
        <v>0</v>
      </c>
      <c r="B2138">
        <v>63.55</v>
      </c>
      <c r="C2138">
        <v>13.88</v>
      </c>
      <c r="D2138">
        <v>700</v>
      </c>
      <c r="E2138">
        <v>1</v>
      </c>
      <c r="F2138">
        <f t="shared" si="66"/>
        <v>0.82099999999999995</v>
      </c>
      <c r="G2138">
        <f t="shared" si="67"/>
        <v>-0.1972321695297089</v>
      </c>
    </row>
    <row r="2139" spans="1:7" x14ac:dyDescent="0.25">
      <c r="A2139">
        <v>1</v>
      </c>
      <c r="B2139">
        <v>118</v>
      </c>
      <c r="C2139">
        <v>23.64</v>
      </c>
      <c r="D2139">
        <v>715</v>
      </c>
      <c r="E2139">
        <v>1</v>
      </c>
      <c r="F2139">
        <f t="shared" si="66"/>
        <v>0.79</v>
      </c>
      <c r="G2139">
        <f t="shared" si="67"/>
        <v>-0.23572233352106983</v>
      </c>
    </row>
    <row r="2140" spans="1:7" x14ac:dyDescent="0.25">
      <c r="A2140">
        <v>1</v>
      </c>
      <c r="B2140">
        <v>40</v>
      </c>
      <c r="C2140">
        <v>16.760000000000002</v>
      </c>
      <c r="D2140">
        <v>665</v>
      </c>
      <c r="E2140">
        <v>1</v>
      </c>
      <c r="F2140">
        <f t="shared" si="66"/>
        <v>0.72899999999999998</v>
      </c>
      <c r="G2140">
        <f t="shared" si="67"/>
        <v>-0.31608154697347896</v>
      </c>
    </row>
    <row r="2141" spans="1:7" x14ac:dyDescent="0.25">
      <c r="A2141">
        <v>1</v>
      </c>
      <c r="B2141">
        <v>78</v>
      </c>
      <c r="C2141">
        <v>23.12</v>
      </c>
      <c r="D2141">
        <v>675</v>
      </c>
      <c r="E2141">
        <v>1</v>
      </c>
      <c r="F2141">
        <f t="shared" si="66"/>
        <v>0.71699999999999997</v>
      </c>
      <c r="G2141">
        <f t="shared" si="67"/>
        <v>-0.33267943838251673</v>
      </c>
    </row>
    <row r="2142" spans="1:7" x14ac:dyDescent="0.25">
      <c r="A2142">
        <v>1</v>
      </c>
      <c r="B2142">
        <v>48</v>
      </c>
      <c r="C2142">
        <v>14.15</v>
      </c>
      <c r="D2142">
        <v>675</v>
      </c>
      <c r="E2142">
        <v>1</v>
      </c>
      <c r="F2142">
        <f t="shared" si="66"/>
        <v>0.80600000000000005</v>
      </c>
      <c r="G2142">
        <f t="shared" si="67"/>
        <v>-0.21567153647550871</v>
      </c>
    </row>
    <row r="2143" spans="1:7" x14ac:dyDescent="0.25">
      <c r="A2143">
        <v>0</v>
      </c>
      <c r="B2143">
        <v>22.998000000000001</v>
      </c>
      <c r="C2143">
        <v>36.22</v>
      </c>
      <c r="D2143">
        <v>660</v>
      </c>
      <c r="E2143">
        <v>1</v>
      </c>
      <c r="F2143">
        <f t="shared" si="66"/>
        <v>0.54600000000000004</v>
      </c>
      <c r="G2143">
        <f t="shared" si="67"/>
        <v>-0.60513630323723189</v>
      </c>
    </row>
    <row r="2144" spans="1:7" x14ac:dyDescent="0.25">
      <c r="A2144">
        <v>0</v>
      </c>
      <c r="B2144">
        <v>40</v>
      </c>
      <c r="C2144">
        <v>17.25</v>
      </c>
      <c r="D2144">
        <v>670</v>
      </c>
      <c r="E2144">
        <v>0</v>
      </c>
      <c r="F2144">
        <f t="shared" si="66"/>
        <v>0.80600000000000005</v>
      </c>
      <c r="G2144">
        <f t="shared" si="67"/>
        <v>-1.6398971199188093</v>
      </c>
    </row>
    <row r="2145" spans="1:7" x14ac:dyDescent="0.25">
      <c r="A2145">
        <v>1</v>
      </c>
      <c r="B2145">
        <v>38.4</v>
      </c>
      <c r="C2145">
        <v>24.75</v>
      </c>
      <c r="D2145">
        <v>665</v>
      </c>
      <c r="E2145">
        <v>1</v>
      </c>
      <c r="F2145">
        <f t="shared" si="66"/>
        <v>0.71699999999999997</v>
      </c>
      <c r="G2145">
        <f t="shared" si="67"/>
        <v>-0.33267943838251673</v>
      </c>
    </row>
    <row r="2146" spans="1:7" x14ac:dyDescent="0.25">
      <c r="A2146">
        <v>1</v>
      </c>
      <c r="B2146">
        <v>170</v>
      </c>
      <c r="C2146">
        <v>9.76</v>
      </c>
      <c r="D2146">
        <v>705</v>
      </c>
      <c r="E2146">
        <v>1</v>
      </c>
      <c r="F2146">
        <f t="shared" si="66"/>
        <v>0.878</v>
      </c>
      <c r="G2146">
        <f t="shared" si="67"/>
        <v>-0.13010868534702039</v>
      </c>
    </row>
    <row r="2147" spans="1:7" x14ac:dyDescent="0.25">
      <c r="A2147">
        <v>0</v>
      </c>
      <c r="B2147">
        <v>20</v>
      </c>
      <c r="C2147">
        <v>21.98</v>
      </c>
      <c r="D2147">
        <v>750</v>
      </c>
      <c r="E2147">
        <v>1</v>
      </c>
      <c r="F2147">
        <f t="shared" si="66"/>
        <v>0.85499999999999998</v>
      </c>
      <c r="G2147">
        <f t="shared" si="67"/>
        <v>-0.15665381004537685</v>
      </c>
    </row>
    <row r="2148" spans="1:7" x14ac:dyDescent="0.25">
      <c r="A2148">
        <v>1</v>
      </c>
      <c r="B2148">
        <v>90</v>
      </c>
      <c r="C2148">
        <v>21.45</v>
      </c>
      <c r="D2148">
        <v>660</v>
      </c>
      <c r="E2148">
        <v>0</v>
      </c>
      <c r="F2148">
        <f t="shared" si="66"/>
        <v>0.71699999999999997</v>
      </c>
      <c r="G2148">
        <f t="shared" si="67"/>
        <v>-1.2623083813388993</v>
      </c>
    </row>
    <row r="2149" spans="1:7" x14ac:dyDescent="0.25">
      <c r="A2149">
        <v>1</v>
      </c>
      <c r="B2149">
        <v>115.43899999999999</v>
      </c>
      <c r="C2149">
        <v>10.27</v>
      </c>
      <c r="D2149">
        <v>690</v>
      </c>
      <c r="E2149">
        <v>1</v>
      </c>
      <c r="F2149">
        <f t="shared" si="66"/>
        <v>0.82099999999999995</v>
      </c>
      <c r="G2149">
        <f t="shared" si="67"/>
        <v>-0.1972321695297089</v>
      </c>
    </row>
    <row r="2150" spans="1:7" x14ac:dyDescent="0.25">
      <c r="A2150">
        <v>1</v>
      </c>
      <c r="B2150">
        <v>57.42</v>
      </c>
      <c r="C2150">
        <v>20.73</v>
      </c>
      <c r="D2150">
        <v>675</v>
      </c>
      <c r="E2150">
        <v>1</v>
      </c>
      <c r="F2150">
        <f t="shared" si="66"/>
        <v>0.71699999999999997</v>
      </c>
      <c r="G2150">
        <f t="shared" si="67"/>
        <v>-0.33267943838251673</v>
      </c>
    </row>
    <row r="2151" spans="1:7" x14ac:dyDescent="0.25">
      <c r="A2151">
        <v>1</v>
      </c>
      <c r="B2151">
        <v>100</v>
      </c>
      <c r="C2151">
        <v>17.920000000000002</v>
      </c>
      <c r="D2151">
        <v>700</v>
      </c>
      <c r="E2151">
        <v>1</v>
      </c>
      <c r="F2151">
        <f t="shared" si="66"/>
        <v>0.82099999999999995</v>
      </c>
      <c r="G2151">
        <f t="shared" si="67"/>
        <v>-0.1972321695297089</v>
      </c>
    </row>
    <row r="2152" spans="1:7" x14ac:dyDescent="0.25">
      <c r="A2152">
        <v>0</v>
      </c>
      <c r="B2152">
        <v>86</v>
      </c>
      <c r="C2152">
        <v>12.17</v>
      </c>
      <c r="D2152">
        <v>675</v>
      </c>
      <c r="E2152">
        <v>1</v>
      </c>
      <c r="F2152">
        <f t="shared" si="66"/>
        <v>0.82099999999999995</v>
      </c>
      <c r="G2152">
        <f t="shared" si="67"/>
        <v>-0.1972321695297089</v>
      </c>
    </row>
    <row r="2153" spans="1:7" x14ac:dyDescent="0.25">
      <c r="A2153">
        <v>0</v>
      </c>
      <c r="B2153">
        <v>70</v>
      </c>
      <c r="C2153">
        <v>11.78</v>
      </c>
      <c r="D2153">
        <v>660</v>
      </c>
      <c r="E2153">
        <v>1</v>
      </c>
      <c r="F2153">
        <f t="shared" si="66"/>
        <v>0.82099999999999995</v>
      </c>
      <c r="G2153">
        <f t="shared" si="67"/>
        <v>-0.1972321695297089</v>
      </c>
    </row>
    <row r="2154" spans="1:7" x14ac:dyDescent="0.25">
      <c r="A2154">
        <v>0</v>
      </c>
      <c r="B2154">
        <v>40</v>
      </c>
      <c r="C2154">
        <v>30.09</v>
      </c>
      <c r="D2154">
        <v>670</v>
      </c>
      <c r="E2154">
        <v>0</v>
      </c>
      <c r="F2154">
        <f t="shared" si="66"/>
        <v>0.66100000000000003</v>
      </c>
      <c r="G2154">
        <f t="shared" si="67"/>
        <v>-1.0817551716016869</v>
      </c>
    </row>
    <row r="2155" spans="1:7" x14ac:dyDescent="0.25">
      <c r="A2155">
        <v>0</v>
      </c>
      <c r="B2155">
        <v>32.11</v>
      </c>
      <c r="C2155">
        <v>11.17</v>
      </c>
      <c r="D2155">
        <v>705</v>
      </c>
      <c r="E2155">
        <v>1</v>
      </c>
      <c r="F2155">
        <f t="shared" si="66"/>
        <v>0.80600000000000005</v>
      </c>
      <c r="G2155">
        <f t="shared" si="67"/>
        <v>-0.21567153647550871</v>
      </c>
    </row>
    <row r="2156" spans="1:7" x14ac:dyDescent="0.25">
      <c r="A2156">
        <v>1</v>
      </c>
      <c r="B2156">
        <v>62.478480000000005</v>
      </c>
      <c r="C2156">
        <v>28.15</v>
      </c>
      <c r="D2156">
        <v>690</v>
      </c>
      <c r="E2156">
        <v>1</v>
      </c>
      <c r="F2156">
        <f t="shared" si="66"/>
        <v>0.79</v>
      </c>
      <c r="G2156">
        <f t="shared" si="67"/>
        <v>-0.23572233352106983</v>
      </c>
    </row>
    <row r="2157" spans="1:7" x14ac:dyDescent="0.25">
      <c r="A2157">
        <v>1</v>
      </c>
      <c r="B2157">
        <v>66</v>
      </c>
      <c r="C2157">
        <v>7.75</v>
      </c>
      <c r="D2157">
        <v>725</v>
      </c>
      <c r="E2157">
        <v>0</v>
      </c>
      <c r="F2157">
        <f t="shared" si="66"/>
        <v>0.92</v>
      </c>
      <c r="G2157">
        <f t="shared" si="67"/>
        <v>-2.5257286443082561</v>
      </c>
    </row>
    <row r="2158" spans="1:7" x14ac:dyDescent="0.25">
      <c r="A2158">
        <v>1</v>
      </c>
      <c r="B2158">
        <v>43</v>
      </c>
      <c r="C2158">
        <v>17.72</v>
      </c>
      <c r="D2158">
        <v>685</v>
      </c>
      <c r="E2158">
        <v>1</v>
      </c>
      <c r="F2158">
        <f t="shared" si="66"/>
        <v>0.80600000000000005</v>
      </c>
      <c r="G2158">
        <f t="shared" si="67"/>
        <v>-0.21567153647550871</v>
      </c>
    </row>
    <row r="2159" spans="1:7" x14ac:dyDescent="0.25">
      <c r="A2159">
        <v>1</v>
      </c>
      <c r="B2159">
        <v>250</v>
      </c>
      <c r="C2159">
        <v>4.25</v>
      </c>
      <c r="D2159">
        <v>805</v>
      </c>
      <c r="E2159">
        <v>1</v>
      </c>
      <c r="F2159">
        <f t="shared" si="66"/>
        <v>0.92</v>
      </c>
      <c r="G2159">
        <f t="shared" si="67"/>
        <v>-8.3381608939051013E-2</v>
      </c>
    </row>
    <row r="2160" spans="1:7" x14ac:dyDescent="0.25">
      <c r="A2160">
        <v>0</v>
      </c>
      <c r="B2160">
        <v>34</v>
      </c>
      <c r="C2160">
        <v>6.49</v>
      </c>
      <c r="D2160">
        <v>675</v>
      </c>
      <c r="E2160">
        <v>1</v>
      </c>
      <c r="F2160">
        <f t="shared" si="66"/>
        <v>0.80600000000000005</v>
      </c>
      <c r="G2160">
        <f t="shared" si="67"/>
        <v>-0.21567153647550871</v>
      </c>
    </row>
    <row r="2161" spans="1:7" x14ac:dyDescent="0.25">
      <c r="A2161">
        <v>0</v>
      </c>
      <c r="B2161">
        <v>85</v>
      </c>
      <c r="C2161">
        <v>6.07</v>
      </c>
      <c r="D2161">
        <v>715</v>
      </c>
      <c r="E2161">
        <v>1</v>
      </c>
      <c r="F2161">
        <f t="shared" si="66"/>
        <v>0.878</v>
      </c>
      <c r="G2161">
        <f t="shared" si="67"/>
        <v>-0.13010868534702039</v>
      </c>
    </row>
    <row r="2162" spans="1:7" x14ac:dyDescent="0.25">
      <c r="A2162">
        <v>0</v>
      </c>
      <c r="B2162">
        <v>55</v>
      </c>
      <c r="C2162">
        <v>23.59</v>
      </c>
      <c r="D2162">
        <v>660</v>
      </c>
      <c r="E2162">
        <v>1</v>
      </c>
      <c r="F2162">
        <f t="shared" si="66"/>
        <v>0.66100000000000003</v>
      </c>
      <c r="G2162">
        <f t="shared" si="67"/>
        <v>-0.41400143913045073</v>
      </c>
    </row>
    <row r="2163" spans="1:7" x14ac:dyDescent="0.25">
      <c r="A2163">
        <v>1</v>
      </c>
      <c r="B2163">
        <v>30</v>
      </c>
      <c r="C2163">
        <v>23.64</v>
      </c>
      <c r="D2163">
        <v>675</v>
      </c>
      <c r="E2163">
        <v>1</v>
      </c>
      <c r="F2163">
        <f t="shared" si="66"/>
        <v>0.71699999999999997</v>
      </c>
      <c r="G2163">
        <f t="shared" si="67"/>
        <v>-0.33267943838251673</v>
      </c>
    </row>
    <row r="2164" spans="1:7" x14ac:dyDescent="0.25">
      <c r="A2164">
        <v>1</v>
      </c>
      <c r="B2164">
        <v>57</v>
      </c>
      <c r="C2164">
        <v>15.71</v>
      </c>
      <c r="D2164">
        <v>685</v>
      </c>
      <c r="E2164">
        <v>1</v>
      </c>
      <c r="F2164">
        <f t="shared" si="66"/>
        <v>0.80600000000000005</v>
      </c>
      <c r="G2164">
        <f t="shared" si="67"/>
        <v>-0.21567153647550871</v>
      </c>
    </row>
    <row r="2165" spans="1:7" x14ac:dyDescent="0.25">
      <c r="A2165">
        <v>0</v>
      </c>
      <c r="B2165">
        <v>36</v>
      </c>
      <c r="C2165">
        <v>6.77</v>
      </c>
      <c r="D2165">
        <v>670</v>
      </c>
      <c r="E2165">
        <v>1</v>
      </c>
      <c r="F2165">
        <f t="shared" si="66"/>
        <v>0.80600000000000005</v>
      </c>
      <c r="G2165">
        <f t="shared" si="67"/>
        <v>-0.21567153647550871</v>
      </c>
    </row>
    <row r="2166" spans="1:7" x14ac:dyDescent="0.25">
      <c r="A2166">
        <v>0</v>
      </c>
      <c r="B2166">
        <v>38</v>
      </c>
      <c r="C2166">
        <v>9.48</v>
      </c>
      <c r="D2166">
        <v>675</v>
      </c>
      <c r="E2166">
        <v>1</v>
      </c>
      <c r="F2166">
        <f t="shared" si="66"/>
        <v>0.80600000000000005</v>
      </c>
      <c r="G2166">
        <f t="shared" si="67"/>
        <v>-0.21567153647550871</v>
      </c>
    </row>
    <row r="2167" spans="1:7" x14ac:dyDescent="0.25">
      <c r="A2167">
        <v>1</v>
      </c>
      <c r="B2167">
        <v>160</v>
      </c>
      <c r="C2167">
        <v>21.08</v>
      </c>
      <c r="D2167">
        <v>705</v>
      </c>
      <c r="E2167">
        <v>1</v>
      </c>
      <c r="F2167">
        <f t="shared" si="66"/>
        <v>0.79</v>
      </c>
      <c r="G2167">
        <f t="shared" si="67"/>
        <v>-0.23572233352106983</v>
      </c>
    </row>
    <row r="2168" spans="1:7" x14ac:dyDescent="0.25">
      <c r="A2168">
        <v>1</v>
      </c>
      <c r="B2168">
        <v>70</v>
      </c>
      <c r="C2168">
        <v>32.450000000000003</v>
      </c>
      <c r="D2168">
        <v>680</v>
      </c>
      <c r="E2168">
        <v>1</v>
      </c>
      <c r="F2168">
        <f t="shared" si="66"/>
        <v>0.54600000000000004</v>
      </c>
      <c r="G2168">
        <f t="shared" si="67"/>
        <v>-0.60513630323723189</v>
      </c>
    </row>
    <row r="2169" spans="1:7" x14ac:dyDescent="0.25">
      <c r="A2169">
        <v>0</v>
      </c>
      <c r="B2169">
        <v>40</v>
      </c>
      <c r="C2169">
        <v>11.55</v>
      </c>
      <c r="D2169">
        <v>755</v>
      </c>
      <c r="E2169">
        <v>1</v>
      </c>
      <c r="F2169">
        <f t="shared" si="66"/>
        <v>0.92</v>
      </c>
      <c r="G2169">
        <f t="shared" si="67"/>
        <v>-8.3381608939051013E-2</v>
      </c>
    </row>
    <row r="2170" spans="1:7" x14ac:dyDescent="0.25">
      <c r="A2170">
        <v>1</v>
      </c>
      <c r="B2170">
        <v>48</v>
      </c>
      <c r="C2170">
        <v>34.6</v>
      </c>
      <c r="D2170">
        <v>680</v>
      </c>
      <c r="E2170">
        <v>1</v>
      </c>
      <c r="F2170">
        <f t="shared" si="66"/>
        <v>0.54600000000000004</v>
      </c>
      <c r="G2170">
        <f t="shared" si="67"/>
        <v>-0.60513630323723189</v>
      </c>
    </row>
    <row r="2171" spans="1:7" x14ac:dyDescent="0.25">
      <c r="A2171">
        <v>0</v>
      </c>
      <c r="B2171">
        <v>44.1</v>
      </c>
      <c r="C2171">
        <v>13.58</v>
      </c>
      <c r="D2171">
        <v>680</v>
      </c>
      <c r="E2171">
        <v>1</v>
      </c>
      <c r="F2171">
        <f t="shared" si="66"/>
        <v>0.80600000000000005</v>
      </c>
      <c r="G2171">
        <f t="shared" si="67"/>
        <v>-0.21567153647550871</v>
      </c>
    </row>
    <row r="2172" spans="1:7" x14ac:dyDescent="0.25">
      <c r="A2172">
        <v>1</v>
      </c>
      <c r="B2172">
        <v>100</v>
      </c>
      <c r="C2172">
        <v>7.65</v>
      </c>
      <c r="D2172">
        <v>765</v>
      </c>
      <c r="E2172">
        <v>1</v>
      </c>
      <c r="F2172">
        <f t="shared" si="66"/>
        <v>0.92</v>
      </c>
      <c r="G2172">
        <f t="shared" si="67"/>
        <v>-8.3381608939051013E-2</v>
      </c>
    </row>
    <row r="2173" spans="1:7" x14ac:dyDescent="0.25">
      <c r="A2173">
        <v>0</v>
      </c>
      <c r="B2173">
        <v>52</v>
      </c>
      <c r="C2173">
        <v>35.15</v>
      </c>
      <c r="D2173">
        <v>705</v>
      </c>
      <c r="E2173">
        <v>0</v>
      </c>
      <c r="F2173">
        <f t="shared" si="66"/>
        <v>0.69299999999999995</v>
      </c>
      <c r="G2173">
        <f t="shared" si="67"/>
        <v>-1.1809075313949398</v>
      </c>
    </row>
    <row r="2174" spans="1:7" x14ac:dyDescent="0.25">
      <c r="A2174">
        <v>0</v>
      </c>
      <c r="B2174">
        <v>45</v>
      </c>
      <c r="C2174">
        <v>30.8</v>
      </c>
      <c r="D2174">
        <v>675</v>
      </c>
      <c r="E2174">
        <v>0</v>
      </c>
      <c r="F2174">
        <f t="shared" si="66"/>
        <v>0.66100000000000003</v>
      </c>
      <c r="G2174">
        <f t="shared" si="67"/>
        <v>-1.0817551716016869</v>
      </c>
    </row>
    <row r="2175" spans="1:7" x14ac:dyDescent="0.25">
      <c r="A2175">
        <v>1</v>
      </c>
      <c r="B2175">
        <v>101.6</v>
      </c>
      <c r="C2175">
        <v>23.48</v>
      </c>
      <c r="D2175">
        <v>730</v>
      </c>
      <c r="E2175">
        <v>1</v>
      </c>
      <c r="F2175">
        <f t="shared" si="66"/>
        <v>0.85499999999999998</v>
      </c>
      <c r="G2175">
        <f t="shared" si="67"/>
        <v>-0.15665381004537685</v>
      </c>
    </row>
    <row r="2176" spans="1:7" x14ac:dyDescent="0.25">
      <c r="A2176">
        <v>0</v>
      </c>
      <c r="B2176">
        <v>124</v>
      </c>
      <c r="C2176">
        <v>4.3899999999999997</v>
      </c>
      <c r="D2176">
        <v>660</v>
      </c>
      <c r="E2176">
        <v>1</v>
      </c>
      <c r="F2176">
        <f t="shared" si="66"/>
        <v>0.878</v>
      </c>
      <c r="G2176">
        <f t="shared" si="67"/>
        <v>-0.13010868534702039</v>
      </c>
    </row>
    <row r="2177" spans="1:7" x14ac:dyDescent="0.25">
      <c r="A2177">
        <v>1</v>
      </c>
      <c r="B2177">
        <v>64</v>
      </c>
      <c r="C2177">
        <v>25.15</v>
      </c>
      <c r="D2177">
        <v>665</v>
      </c>
      <c r="E2177">
        <v>1</v>
      </c>
      <c r="F2177">
        <f t="shared" si="66"/>
        <v>0.71699999999999997</v>
      </c>
      <c r="G2177">
        <f t="shared" si="67"/>
        <v>-0.33267943838251673</v>
      </c>
    </row>
    <row r="2178" spans="1:7" x14ac:dyDescent="0.25">
      <c r="A2178">
        <v>1</v>
      </c>
      <c r="B2178">
        <v>36.241999999999997</v>
      </c>
      <c r="C2178">
        <v>18.87</v>
      </c>
      <c r="D2178">
        <v>705</v>
      </c>
      <c r="E2178">
        <v>1</v>
      </c>
      <c r="F2178">
        <f t="shared" si="66"/>
        <v>0.80600000000000005</v>
      </c>
      <c r="G2178">
        <f t="shared" si="67"/>
        <v>-0.21567153647550871</v>
      </c>
    </row>
    <row r="2179" spans="1:7" x14ac:dyDescent="0.25">
      <c r="A2179">
        <v>0</v>
      </c>
      <c r="B2179">
        <v>35</v>
      </c>
      <c r="C2179">
        <v>16.18</v>
      </c>
      <c r="D2179">
        <v>675</v>
      </c>
      <c r="E2179">
        <v>1</v>
      </c>
      <c r="F2179">
        <f t="shared" si="66"/>
        <v>0.80600000000000005</v>
      </c>
      <c r="G2179">
        <f t="shared" si="67"/>
        <v>-0.21567153647550871</v>
      </c>
    </row>
    <row r="2180" spans="1:7" x14ac:dyDescent="0.25">
      <c r="A2180">
        <v>1</v>
      </c>
      <c r="B2180">
        <v>77</v>
      </c>
      <c r="C2180">
        <v>17.559999999999999</v>
      </c>
      <c r="D2180">
        <v>760</v>
      </c>
      <c r="E2180">
        <v>1</v>
      </c>
      <c r="F2180">
        <f t="shared" si="66"/>
        <v>0.92</v>
      </c>
      <c r="G2180">
        <f t="shared" si="67"/>
        <v>-8.3381608939051013E-2</v>
      </c>
    </row>
    <row r="2181" spans="1:7" x14ac:dyDescent="0.25">
      <c r="A2181">
        <v>1</v>
      </c>
      <c r="B2181">
        <v>122</v>
      </c>
      <c r="C2181">
        <v>10.96</v>
      </c>
      <c r="D2181">
        <v>670</v>
      </c>
      <c r="E2181">
        <v>1</v>
      </c>
      <c r="F2181">
        <f t="shared" ref="F2181:F2244" si="68">IF(C2181&lt;=19.85,IF(D2181&lt;=722.5,IF(B2181&lt;=60.41,IF(D2181&lt;=667.5,0.729,0.806),IF(C2181&lt;=9.905,0.878,0.821)),0.92),IF(D2181&lt;=687.5,IF(C2181&lt;=31.375,IF(A2181&lt;=0.5,0.661,0.717),0.546),IF(D2181&lt;=727.5,IF(C2181&lt;=29.88,0.79,0.693),0.855)))</f>
        <v>0.82099999999999995</v>
      </c>
      <c r="G2181">
        <f t="shared" si="67"/>
        <v>-0.1972321695297089</v>
      </c>
    </row>
    <row r="2182" spans="1:7" x14ac:dyDescent="0.25">
      <c r="A2182">
        <v>0</v>
      </c>
      <c r="B2182">
        <v>45</v>
      </c>
      <c r="C2182">
        <v>31.62</v>
      </c>
      <c r="D2182">
        <v>675</v>
      </c>
      <c r="E2182">
        <v>0</v>
      </c>
      <c r="F2182">
        <f t="shared" si="68"/>
        <v>0.54600000000000004</v>
      </c>
      <c r="G2182">
        <f t="shared" ref="G2182:G2245" si="69">IF(E2182=1,LN(F2182),LN(1-F2182))</f>
        <v>-0.78965808094078915</v>
      </c>
    </row>
    <row r="2183" spans="1:7" x14ac:dyDescent="0.25">
      <c r="A2183">
        <v>1</v>
      </c>
      <c r="B2183">
        <v>75</v>
      </c>
      <c r="C2183">
        <v>9.36</v>
      </c>
      <c r="D2183">
        <v>705</v>
      </c>
      <c r="E2183">
        <v>1</v>
      </c>
      <c r="F2183">
        <f t="shared" si="68"/>
        <v>0.878</v>
      </c>
      <c r="G2183">
        <f t="shared" si="69"/>
        <v>-0.13010868534702039</v>
      </c>
    </row>
    <row r="2184" spans="1:7" x14ac:dyDescent="0.25">
      <c r="A2184">
        <v>1</v>
      </c>
      <c r="B2184">
        <v>20</v>
      </c>
      <c r="C2184">
        <v>28.62</v>
      </c>
      <c r="D2184">
        <v>665</v>
      </c>
      <c r="E2184">
        <v>1</v>
      </c>
      <c r="F2184">
        <f t="shared" si="68"/>
        <v>0.71699999999999997</v>
      </c>
      <c r="G2184">
        <f t="shared" si="69"/>
        <v>-0.33267943838251673</v>
      </c>
    </row>
    <row r="2185" spans="1:7" x14ac:dyDescent="0.25">
      <c r="A2185">
        <v>0</v>
      </c>
      <c r="B2185">
        <v>65</v>
      </c>
      <c r="C2185">
        <v>21.73</v>
      </c>
      <c r="D2185">
        <v>680</v>
      </c>
      <c r="E2185">
        <v>0</v>
      </c>
      <c r="F2185">
        <f t="shared" si="68"/>
        <v>0.66100000000000003</v>
      </c>
      <c r="G2185">
        <f t="shared" si="69"/>
        <v>-1.0817551716016869</v>
      </c>
    </row>
    <row r="2186" spans="1:7" x14ac:dyDescent="0.25">
      <c r="A2186">
        <v>1</v>
      </c>
      <c r="B2186">
        <v>30</v>
      </c>
      <c r="C2186">
        <v>26.16</v>
      </c>
      <c r="D2186">
        <v>675</v>
      </c>
      <c r="E2186">
        <v>0</v>
      </c>
      <c r="F2186">
        <f t="shared" si="68"/>
        <v>0.71699999999999997</v>
      </c>
      <c r="G2186">
        <f t="shared" si="69"/>
        <v>-1.2623083813388993</v>
      </c>
    </row>
    <row r="2187" spans="1:7" x14ac:dyDescent="0.25">
      <c r="A2187">
        <v>0</v>
      </c>
      <c r="B2187">
        <v>84</v>
      </c>
      <c r="C2187">
        <v>4.9400000000000004</v>
      </c>
      <c r="D2187">
        <v>760</v>
      </c>
      <c r="E2187">
        <v>1</v>
      </c>
      <c r="F2187">
        <f t="shared" si="68"/>
        <v>0.92</v>
      </c>
      <c r="G2187">
        <f t="shared" si="69"/>
        <v>-8.3381608939051013E-2</v>
      </c>
    </row>
    <row r="2188" spans="1:7" x14ac:dyDescent="0.25">
      <c r="A2188">
        <v>1</v>
      </c>
      <c r="B2188">
        <v>85</v>
      </c>
      <c r="C2188">
        <v>20.09</v>
      </c>
      <c r="D2188">
        <v>720</v>
      </c>
      <c r="E2188">
        <v>1</v>
      </c>
      <c r="F2188">
        <f t="shared" si="68"/>
        <v>0.79</v>
      </c>
      <c r="G2188">
        <f t="shared" si="69"/>
        <v>-0.23572233352106983</v>
      </c>
    </row>
    <row r="2189" spans="1:7" x14ac:dyDescent="0.25">
      <c r="A2189">
        <v>1</v>
      </c>
      <c r="B2189">
        <v>62</v>
      </c>
      <c r="C2189">
        <v>33.799999999999997</v>
      </c>
      <c r="D2189">
        <v>680</v>
      </c>
      <c r="E2189">
        <v>1</v>
      </c>
      <c r="F2189">
        <f t="shared" si="68"/>
        <v>0.54600000000000004</v>
      </c>
      <c r="G2189">
        <f t="shared" si="69"/>
        <v>-0.60513630323723189</v>
      </c>
    </row>
    <row r="2190" spans="1:7" x14ac:dyDescent="0.25">
      <c r="A2190">
        <v>1</v>
      </c>
      <c r="B2190">
        <v>40</v>
      </c>
      <c r="C2190">
        <v>14.22</v>
      </c>
      <c r="D2190">
        <v>720</v>
      </c>
      <c r="E2190">
        <v>0</v>
      </c>
      <c r="F2190">
        <f t="shared" si="68"/>
        <v>0.80600000000000005</v>
      </c>
      <c r="G2190">
        <f t="shared" si="69"/>
        <v>-1.6398971199188093</v>
      </c>
    </row>
    <row r="2191" spans="1:7" x14ac:dyDescent="0.25">
      <c r="A2191">
        <v>0</v>
      </c>
      <c r="B2191">
        <v>21</v>
      </c>
      <c r="C2191">
        <v>20.63</v>
      </c>
      <c r="D2191">
        <v>735</v>
      </c>
      <c r="E2191">
        <v>1</v>
      </c>
      <c r="F2191">
        <f t="shared" si="68"/>
        <v>0.85499999999999998</v>
      </c>
      <c r="G2191">
        <f t="shared" si="69"/>
        <v>-0.15665381004537685</v>
      </c>
    </row>
    <row r="2192" spans="1:7" x14ac:dyDescent="0.25">
      <c r="A2192">
        <v>1</v>
      </c>
      <c r="B2192">
        <v>82</v>
      </c>
      <c r="C2192">
        <v>29.65</v>
      </c>
      <c r="D2192">
        <v>675</v>
      </c>
      <c r="E2192">
        <v>0</v>
      </c>
      <c r="F2192">
        <f t="shared" si="68"/>
        <v>0.71699999999999997</v>
      </c>
      <c r="G2192">
        <f t="shared" si="69"/>
        <v>-1.2623083813388993</v>
      </c>
    </row>
    <row r="2193" spans="1:7" x14ac:dyDescent="0.25">
      <c r="A2193">
        <v>0</v>
      </c>
      <c r="B2193">
        <v>78</v>
      </c>
      <c r="C2193">
        <v>13.25</v>
      </c>
      <c r="D2193">
        <v>705</v>
      </c>
      <c r="E2193">
        <v>1</v>
      </c>
      <c r="F2193">
        <f t="shared" si="68"/>
        <v>0.82099999999999995</v>
      </c>
      <c r="G2193">
        <f t="shared" si="69"/>
        <v>-0.1972321695297089</v>
      </c>
    </row>
    <row r="2194" spans="1:7" x14ac:dyDescent="0.25">
      <c r="A2194">
        <v>0</v>
      </c>
      <c r="B2194">
        <v>52.5</v>
      </c>
      <c r="C2194">
        <v>28.63</v>
      </c>
      <c r="D2194">
        <v>680</v>
      </c>
      <c r="E2194">
        <v>1</v>
      </c>
      <c r="F2194">
        <f t="shared" si="68"/>
        <v>0.66100000000000003</v>
      </c>
      <c r="G2194">
        <f t="shared" si="69"/>
        <v>-0.41400143913045073</v>
      </c>
    </row>
    <row r="2195" spans="1:7" x14ac:dyDescent="0.25">
      <c r="A2195">
        <v>1</v>
      </c>
      <c r="B2195">
        <v>80</v>
      </c>
      <c r="C2195">
        <v>27.6</v>
      </c>
      <c r="D2195">
        <v>720</v>
      </c>
      <c r="E2195">
        <v>1</v>
      </c>
      <c r="F2195">
        <f t="shared" si="68"/>
        <v>0.79</v>
      </c>
      <c r="G2195">
        <f t="shared" si="69"/>
        <v>-0.23572233352106983</v>
      </c>
    </row>
    <row r="2196" spans="1:7" x14ac:dyDescent="0.25">
      <c r="A2196">
        <v>1</v>
      </c>
      <c r="B2196">
        <v>96</v>
      </c>
      <c r="C2196">
        <v>37.15</v>
      </c>
      <c r="D2196">
        <v>700</v>
      </c>
      <c r="E2196">
        <v>1</v>
      </c>
      <c r="F2196">
        <f t="shared" si="68"/>
        <v>0.69299999999999995</v>
      </c>
      <c r="G2196">
        <f t="shared" si="69"/>
        <v>-0.3667252797922339</v>
      </c>
    </row>
    <row r="2197" spans="1:7" x14ac:dyDescent="0.25">
      <c r="A2197">
        <v>1</v>
      </c>
      <c r="B2197">
        <v>82</v>
      </c>
      <c r="C2197">
        <v>16.82</v>
      </c>
      <c r="D2197">
        <v>695</v>
      </c>
      <c r="E2197">
        <v>1</v>
      </c>
      <c r="F2197">
        <f t="shared" si="68"/>
        <v>0.82099999999999995</v>
      </c>
      <c r="G2197">
        <f t="shared" si="69"/>
        <v>-0.1972321695297089</v>
      </c>
    </row>
    <row r="2198" spans="1:7" x14ac:dyDescent="0.25">
      <c r="A2198">
        <v>0</v>
      </c>
      <c r="B2198">
        <v>80</v>
      </c>
      <c r="C2198">
        <v>16.89</v>
      </c>
      <c r="D2198">
        <v>700</v>
      </c>
      <c r="E2198">
        <v>0</v>
      </c>
      <c r="F2198">
        <f t="shared" si="68"/>
        <v>0.82099999999999995</v>
      </c>
      <c r="G2198">
        <f t="shared" si="69"/>
        <v>-1.7203694731413819</v>
      </c>
    </row>
    <row r="2199" spans="1:7" x14ac:dyDescent="0.25">
      <c r="A2199">
        <v>1</v>
      </c>
      <c r="B2199">
        <v>60</v>
      </c>
      <c r="C2199">
        <v>25.42</v>
      </c>
      <c r="D2199">
        <v>705</v>
      </c>
      <c r="E2199">
        <v>1</v>
      </c>
      <c r="F2199">
        <f t="shared" si="68"/>
        <v>0.79</v>
      </c>
      <c r="G2199">
        <f t="shared" si="69"/>
        <v>-0.23572233352106983</v>
      </c>
    </row>
    <row r="2200" spans="1:7" x14ac:dyDescent="0.25">
      <c r="A2200">
        <v>0</v>
      </c>
      <c r="B2200">
        <v>110</v>
      </c>
      <c r="C2200">
        <v>16.21</v>
      </c>
      <c r="D2200">
        <v>765</v>
      </c>
      <c r="E2200">
        <v>1</v>
      </c>
      <c r="F2200">
        <f t="shared" si="68"/>
        <v>0.92</v>
      </c>
      <c r="G2200">
        <f t="shared" si="69"/>
        <v>-8.3381608939051013E-2</v>
      </c>
    </row>
    <row r="2201" spans="1:7" x14ac:dyDescent="0.25">
      <c r="A2201">
        <v>0</v>
      </c>
      <c r="B2201">
        <v>51</v>
      </c>
      <c r="C2201">
        <v>27.6</v>
      </c>
      <c r="D2201">
        <v>720</v>
      </c>
      <c r="E2201">
        <v>1</v>
      </c>
      <c r="F2201">
        <f t="shared" si="68"/>
        <v>0.79</v>
      </c>
      <c r="G2201">
        <f t="shared" si="69"/>
        <v>-0.23572233352106983</v>
      </c>
    </row>
    <row r="2202" spans="1:7" x14ac:dyDescent="0.25">
      <c r="A2202">
        <v>1</v>
      </c>
      <c r="B2202">
        <v>40</v>
      </c>
      <c r="C2202">
        <v>23.73</v>
      </c>
      <c r="D2202">
        <v>705</v>
      </c>
      <c r="E2202">
        <v>1</v>
      </c>
      <c r="F2202">
        <f t="shared" si="68"/>
        <v>0.79</v>
      </c>
      <c r="G2202">
        <f t="shared" si="69"/>
        <v>-0.23572233352106983</v>
      </c>
    </row>
    <row r="2203" spans="1:7" x14ac:dyDescent="0.25">
      <c r="A2203">
        <v>0</v>
      </c>
      <c r="B2203">
        <v>50</v>
      </c>
      <c r="C2203">
        <v>22.99</v>
      </c>
      <c r="D2203">
        <v>680</v>
      </c>
      <c r="E2203">
        <v>1</v>
      </c>
      <c r="F2203">
        <f t="shared" si="68"/>
        <v>0.66100000000000003</v>
      </c>
      <c r="G2203">
        <f t="shared" si="69"/>
        <v>-0.41400143913045073</v>
      </c>
    </row>
    <row r="2204" spans="1:7" x14ac:dyDescent="0.25">
      <c r="A2204">
        <v>1</v>
      </c>
      <c r="B2204">
        <v>132</v>
      </c>
      <c r="C2204">
        <v>18.61</v>
      </c>
      <c r="D2204">
        <v>720</v>
      </c>
      <c r="E2204">
        <v>1</v>
      </c>
      <c r="F2204">
        <f t="shared" si="68"/>
        <v>0.82099999999999995</v>
      </c>
      <c r="G2204">
        <f t="shared" si="69"/>
        <v>-0.1972321695297089</v>
      </c>
    </row>
    <row r="2205" spans="1:7" x14ac:dyDescent="0.25">
      <c r="A2205">
        <v>0</v>
      </c>
      <c r="B2205">
        <v>60</v>
      </c>
      <c r="C2205">
        <v>15.48</v>
      </c>
      <c r="D2205">
        <v>665</v>
      </c>
      <c r="E2205">
        <v>1</v>
      </c>
      <c r="F2205">
        <f t="shared" si="68"/>
        <v>0.72899999999999998</v>
      </c>
      <c r="G2205">
        <f t="shared" si="69"/>
        <v>-0.31608154697347896</v>
      </c>
    </row>
    <row r="2206" spans="1:7" x14ac:dyDescent="0.25">
      <c r="A2206">
        <v>1</v>
      </c>
      <c r="B2206">
        <v>55</v>
      </c>
      <c r="C2206">
        <v>32.42</v>
      </c>
      <c r="D2206">
        <v>685</v>
      </c>
      <c r="E2206">
        <v>1</v>
      </c>
      <c r="F2206">
        <f t="shared" si="68"/>
        <v>0.54600000000000004</v>
      </c>
      <c r="G2206">
        <f t="shared" si="69"/>
        <v>-0.60513630323723189</v>
      </c>
    </row>
    <row r="2207" spans="1:7" x14ac:dyDescent="0.25">
      <c r="A2207">
        <v>1</v>
      </c>
      <c r="B2207">
        <v>30</v>
      </c>
      <c r="C2207">
        <v>31.76</v>
      </c>
      <c r="D2207">
        <v>715</v>
      </c>
      <c r="E2207">
        <v>1</v>
      </c>
      <c r="F2207">
        <f t="shared" si="68"/>
        <v>0.69299999999999995</v>
      </c>
      <c r="G2207">
        <f t="shared" si="69"/>
        <v>-0.3667252797922339</v>
      </c>
    </row>
    <row r="2208" spans="1:7" x14ac:dyDescent="0.25">
      <c r="A2208">
        <v>0</v>
      </c>
      <c r="B2208">
        <v>34</v>
      </c>
      <c r="C2208">
        <v>26.46</v>
      </c>
      <c r="D2208">
        <v>685</v>
      </c>
      <c r="E2208">
        <v>1</v>
      </c>
      <c r="F2208">
        <f t="shared" si="68"/>
        <v>0.66100000000000003</v>
      </c>
      <c r="G2208">
        <f t="shared" si="69"/>
        <v>-0.41400143913045073</v>
      </c>
    </row>
    <row r="2209" spans="1:7" x14ac:dyDescent="0.25">
      <c r="A2209">
        <v>1</v>
      </c>
      <c r="B2209">
        <v>115</v>
      </c>
      <c r="C2209">
        <v>16.39</v>
      </c>
      <c r="D2209">
        <v>685</v>
      </c>
      <c r="E2209">
        <v>1</v>
      </c>
      <c r="F2209">
        <f t="shared" si="68"/>
        <v>0.82099999999999995</v>
      </c>
      <c r="G2209">
        <f t="shared" si="69"/>
        <v>-0.1972321695297089</v>
      </c>
    </row>
    <row r="2210" spans="1:7" x14ac:dyDescent="0.25">
      <c r="A2210">
        <v>1</v>
      </c>
      <c r="B2210">
        <v>59</v>
      </c>
      <c r="C2210">
        <v>7.08</v>
      </c>
      <c r="D2210">
        <v>660</v>
      </c>
      <c r="E2210">
        <v>0</v>
      </c>
      <c r="F2210">
        <f t="shared" si="68"/>
        <v>0.72899999999999998</v>
      </c>
      <c r="G2210">
        <f t="shared" si="69"/>
        <v>-1.305636458102436</v>
      </c>
    </row>
    <row r="2211" spans="1:7" x14ac:dyDescent="0.25">
      <c r="A2211">
        <v>1</v>
      </c>
      <c r="B2211">
        <v>43.221739999999997</v>
      </c>
      <c r="C2211">
        <v>30.11</v>
      </c>
      <c r="D2211">
        <v>700</v>
      </c>
      <c r="E2211">
        <v>1</v>
      </c>
      <c r="F2211">
        <f t="shared" si="68"/>
        <v>0.69299999999999995</v>
      </c>
      <c r="G2211">
        <f t="shared" si="69"/>
        <v>-0.3667252797922339</v>
      </c>
    </row>
    <row r="2212" spans="1:7" x14ac:dyDescent="0.25">
      <c r="A2212">
        <v>1</v>
      </c>
      <c r="B2212">
        <v>45</v>
      </c>
      <c r="C2212">
        <v>18.77</v>
      </c>
      <c r="D2212">
        <v>700</v>
      </c>
      <c r="E2212">
        <v>1</v>
      </c>
      <c r="F2212">
        <f t="shared" si="68"/>
        <v>0.80600000000000005</v>
      </c>
      <c r="G2212">
        <f t="shared" si="69"/>
        <v>-0.21567153647550871</v>
      </c>
    </row>
    <row r="2213" spans="1:7" x14ac:dyDescent="0.25">
      <c r="A2213">
        <v>1</v>
      </c>
      <c r="B2213">
        <v>74.474999999999994</v>
      </c>
      <c r="C2213">
        <v>32.76</v>
      </c>
      <c r="D2213">
        <v>685</v>
      </c>
      <c r="E2213">
        <v>1</v>
      </c>
      <c r="F2213">
        <f t="shared" si="68"/>
        <v>0.54600000000000004</v>
      </c>
      <c r="G2213">
        <f t="shared" si="69"/>
        <v>-0.60513630323723189</v>
      </c>
    </row>
    <row r="2214" spans="1:7" x14ac:dyDescent="0.25">
      <c r="A2214">
        <v>1</v>
      </c>
      <c r="B2214">
        <v>100</v>
      </c>
      <c r="C2214">
        <v>3.1</v>
      </c>
      <c r="D2214">
        <v>660</v>
      </c>
      <c r="E2214">
        <v>1</v>
      </c>
      <c r="F2214">
        <f t="shared" si="68"/>
        <v>0.878</v>
      </c>
      <c r="G2214">
        <f t="shared" si="69"/>
        <v>-0.13010868534702039</v>
      </c>
    </row>
    <row r="2215" spans="1:7" x14ac:dyDescent="0.25">
      <c r="A2215">
        <v>1</v>
      </c>
      <c r="B2215">
        <v>115</v>
      </c>
      <c r="C2215">
        <v>21.21</v>
      </c>
      <c r="D2215">
        <v>665</v>
      </c>
      <c r="E2215">
        <v>1</v>
      </c>
      <c r="F2215">
        <f t="shared" si="68"/>
        <v>0.71699999999999997</v>
      </c>
      <c r="G2215">
        <f t="shared" si="69"/>
        <v>-0.33267943838251673</v>
      </c>
    </row>
    <row r="2216" spans="1:7" x14ac:dyDescent="0.25">
      <c r="A2216">
        <v>0</v>
      </c>
      <c r="B2216">
        <v>23</v>
      </c>
      <c r="C2216">
        <v>25.3</v>
      </c>
      <c r="D2216">
        <v>660</v>
      </c>
      <c r="E2216">
        <v>0</v>
      </c>
      <c r="F2216">
        <f t="shared" si="68"/>
        <v>0.66100000000000003</v>
      </c>
      <c r="G2216">
        <f t="shared" si="69"/>
        <v>-1.0817551716016869</v>
      </c>
    </row>
    <row r="2217" spans="1:7" x14ac:dyDescent="0.25">
      <c r="A2217">
        <v>1</v>
      </c>
      <c r="B2217">
        <v>60</v>
      </c>
      <c r="C2217">
        <v>20.38</v>
      </c>
      <c r="D2217">
        <v>735</v>
      </c>
      <c r="E2217">
        <v>1</v>
      </c>
      <c r="F2217">
        <f t="shared" si="68"/>
        <v>0.85499999999999998</v>
      </c>
      <c r="G2217">
        <f t="shared" si="69"/>
        <v>-0.15665381004537685</v>
      </c>
    </row>
    <row r="2218" spans="1:7" x14ac:dyDescent="0.25">
      <c r="A2218">
        <v>0</v>
      </c>
      <c r="B2218">
        <v>45</v>
      </c>
      <c r="C2218">
        <v>8.19</v>
      </c>
      <c r="D2218">
        <v>675</v>
      </c>
      <c r="E2218">
        <v>1</v>
      </c>
      <c r="F2218">
        <f t="shared" si="68"/>
        <v>0.80600000000000005</v>
      </c>
      <c r="G2218">
        <f t="shared" si="69"/>
        <v>-0.21567153647550871</v>
      </c>
    </row>
    <row r="2219" spans="1:7" x14ac:dyDescent="0.25">
      <c r="A2219">
        <v>1</v>
      </c>
      <c r="B2219">
        <v>85</v>
      </c>
      <c r="C2219">
        <v>6.39</v>
      </c>
      <c r="D2219">
        <v>715</v>
      </c>
      <c r="E2219">
        <v>1</v>
      </c>
      <c r="F2219">
        <f t="shared" si="68"/>
        <v>0.878</v>
      </c>
      <c r="G2219">
        <f t="shared" si="69"/>
        <v>-0.13010868534702039</v>
      </c>
    </row>
    <row r="2220" spans="1:7" x14ac:dyDescent="0.25">
      <c r="A2220">
        <v>1</v>
      </c>
      <c r="B2220">
        <v>80</v>
      </c>
      <c r="C2220">
        <v>20.34</v>
      </c>
      <c r="D2220">
        <v>720</v>
      </c>
      <c r="E2220">
        <v>1</v>
      </c>
      <c r="F2220">
        <f t="shared" si="68"/>
        <v>0.79</v>
      </c>
      <c r="G2220">
        <f t="shared" si="69"/>
        <v>-0.23572233352106983</v>
      </c>
    </row>
    <row r="2221" spans="1:7" x14ac:dyDescent="0.25">
      <c r="A2221">
        <v>1</v>
      </c>
      <c r="B2221">
        <v>46</v>
      </c>
      <c r="C2221">
        <v>10.17</v>
      </c>
      <c r="D2221">
        <v>775</v>
      </c>
      <c r="E2221">
        <v>1</v>
      </c>
      <c r="F2221">
        <f t="shared" si="68"/>
        <v>0.92</v>
      </c>
      <c r="G2221">
        <f t="shared" si="69"/>
        <v>-8.3381608939051013E-2</v>
      </c>
    </row>
    <row r="2222" spans="1:7" x14ac:dyDescent="0.25">
      <c r="A2222">
        <v>1</v>
      </c>
      <c r="B2222">
        <v>73</v>
      </c>
      <c r="C2222">
        <v>25.17</v>
      </c>
      <c r="D2222">
        <v>710</v>
      </c>
      <c r="E2222">
        <v>1</v>
      </c>
      <c r="F2222">
        <f t="shared" si="68"/>
        <v>0.79</v>
      </c>
      <c r="G2222">
        <f t="shared" si="69"/>
        <v>-0.23572233352106983</v>
      </c>
    </row>
    <row r="2223" spans="1:7" x14ac:dyDescent="0.25">
      <c r="A2223">
        <v>1</v>
      </c>
      <c r="B2223">
        <v>52.524999999999999</v>
      </c>
      <c r="C2223">
        <v>15.06</v>
      </c>
      <c r="D2223">
        <v>685</v>
      </c>
      <c r="E2223">
        <v>0</v>
      </c>
      <c r="F2223">
        <f t="shared" si="68"/>
        <v>0.80600000000000005</v>
      </c>
      <c r="G2223">
        <f t="shared" si="69"/>
        <v>-1.6398971199188093</v>
      </c>
    </row>
    <row r="2224" spans="1:7" x14ac:dyDescent="0.25">
      <c r="A2224">
        <v>1</v>
      </c>
      <c r="B2224">
        <v>300</v>
      </c>
      <c r="C2224">
        <v>5.9</v>
      </c>
      <c r="D2224">
        <v>690</v>
      </c>
      <c r="E2224">
        <v>1</v>
      </c>
      <c r="F2224">
        <f t="shared" si="68"/>
        <v>0.878</v>
      </c>
      <c r="G2224">
        <f t="shared" si="69"/>
        <v>-0.13010868534702039</v>
      </c>
    </row>
    <row r="2225" spans="1:7" x14ac:dyDescent="0.25">
      <c r="A2225">
        <v>1</v>
      </c>
      <c r="B2225">
        <v>50</v>
      </c>
      <c r="C2225">
        <v>12.22</v>
      </c>
      <c r="D2225">
        <v>665</v>
      </c>
      <c r="E2225">
        <v>1</v>
      </c>
      <c r="F2225">
        <f t="shared" si="68"/>
        <v>0.72899999999999998</v>
      </c>
      <c r="G2225">
        <f t="shared" si="69"/>
        <v>-0.31608154697347896</v>
      </c>
    </row>
    <row r="2226" spans="1:7" x14ac:dyDescent="0.25">
      <c r="A2226">
        <v>1</v>
      </c>
      <c r="B2226">
        <v>27</v>
      </c>
      <c r="C2226">
        <v>31.33</v>
      </c>
      <c r="D2226">
        <v>665</v>
      </c>
      <c r="E2226">
        <v>1</v>
      </c>
      <c r="F2226">
        <f t="shared" si="68"/>
        <v>0.71699999999999997</v>
      </c>
      <c r="G2226">
        <f t="shared" si="69"/>
        <v>-0.33267943838251673</v>
      </c>
    </row>
    <row r="2227" spans="1:7" x14ac:dyDescent="0.25">
      <c r="A2227">
        <v>1</v>
      </c>
      <c r="B2227">
        <v>45.6</v>
      </c>
      <c r="C2227">
        <v>20.11</v>
      </c>
      <c r="D2227">
        <v>685</v>
      </c>
      <c r="E2227">
        <v>0</v>
      </c>
      <c r="F2227">
        <f t="shared" si="68"/>
        <v>0.71699999999999997</v>
      </c>
      <c r="G2227">
        <f t="shared" si="69"/>
        <v>-1.2623083813388993</v>
      </c>
    </row>
    <row r="2228" spans="1:7" x14ac:dyDescent="0.25">
      <c r="A2228">
        <v>1</v>
      </c>
      <c r="B2228">
        <v>75</v>
      </c>
      <c r="C2228">
        <v>28.2</v>
      </c>
      <c r="D2228">
        <v>680</v>
      </c>
      <c r="E2228">
        <v>0</v>
      </c>
      <c r="F2228">
        <f t="shared" si="68"/>
        <v>0.71699999999999997</v>
      </c>
      <c r="G2228">
        <f t="shared" si="69"/>
        <v>-1.2623083813388993</v>
      </c>
    </row>
    <row r="2229" spans="1:7" x14ac:dyDescent="0.25">
      <c r="A2229">
        <v>0</v>
      </c>
      <c r="B2229">
        <v>80</v>
      </c>
      <c r="C2229">
        <v>13.61</v>
      </c>
      <c r="D2229">
        <v>720</v>
      </c>
      <c r="E2229">
        <v>1</v>
      </c>
      <c r="F2229">
        <f t="shared" si="68"/>
        <v>0.82099999999999995</v>
      </c>
      <c r="G2229">
        <f t="shared" si="69"/>
        <v>-0.1972321695297089</v>
      </c>
    </row>
    <row r="2230" spans="1:7" x14ac:dyDescent="0.25">
      <c r="A2230">
        <v>1</v>
      </c>
      <c r="B2230">
        <v>105</v>
      </c>
      <c r="C2230">
        <v>10.98</v>
      </c>
      <c r="D2230">
        <v>765</v>
      </c>
      <c r="E2230">
        <v>1</v>
      </c>
      <c r="F2230">
        <f t="shared" si="68"/>
        <v>0.92</v>
      </c>
      <c r="G2230">
        <f t="shared" si="69"/>
        <v>-8.3381608939051013E-2</v>
      </c>
    </row>
    <row r="2231" spans="1:7" x14ac:dyDescent="0.25">
      <c r="A2231">
        <v>1</v>
      </c>
      <c r="B2231">
        <v>89</v>
      </c>
      <c r="C2231">
        <v>9.59</v>
      </c>
      <c r="D2231">
        <v>685</v>
      </c>
      <c r="E2231">
        <v>1</v>
      </c>
      <c r="F2231">
        <f t="shared" si="68"/>
        <v>0.878</v>
      </c>
      <c r="G2231">
        <f t="shared" si="69"/>
        <v>-0.13010868534702039</v>
      </c>
    </row>
    <row r="2232" spans="1:7" x14ac:dyDescent="0.25">
      <c r="A2232">
        <v>1</v>
      </c>
      <c r="B2232">
        <v>59.350999999999999</v>
      </c>
      <c r="C2232">
        <v>16.78</v>
      </c>
      <c r="D2232">
        <v>695</v>
      </c>
      <c r="E2232">
        <v>1</v>
      </c>
      <c r="F2232">
        <f t="shared" si="68"/>
        <v>0.80600000000000005</v>
      </c>
      <c r="G2232">
        <f t="shared" si="69"/>
        <v>-0.21567153647550871</v>
      </c>
    </row>
    <row r="2233" spans="1:7" x14ac:dyDescent="0.25">
      <c r="A2233">
        <v>0</v>
      </c>
      <c r="B2233">
        <v>92</v>
      </c>
      <c r="C2233">
        <v>21.04</v>
      </c>
      <c r="D2233">
        <v>680</v>
      </c>
      <c r="E2233">
        <v>1</v>
      </c>
      <c r="F2233">
        <f t="shared" si="68"/>
        <v>0.66100000000000003</v>
      </c>
      <c r="G2233">
        <f t="shared" si="69"/>
        <v>-0.41400143913045073</v>
      </c>
    </row>
    <row r="2234" spans="1:7" x14ac:dyDescent="0.25">
      <c r="A2234">
        <v>1</v>
      </c>
      <c r="B2234">
        <v>45</v>
      </c>
      <c r="C2234">
        <v>10.51</v>
      </c>
      <c r="D2234">
        <v>660</v>
      </c>
      <c r="E2234">
        <v>0</v>
      </c>
      <c r="F2234">
        <f t="shared" si="68"/>
        <v>0.72899999999999998</v>
      </c>
      <c r="G2234">
        <f t="shared" si="69"/>
        <v>-1.305636458102436</v>
      </c>
    </row>
    <row r="2235" spans="1:7" x14ac:dyDescent="0.25">
      <c r="A2235">
        <v>1</v>
      </c>
      <c r="B2235">
        <v>89</v>
      </c>
      <c r="C2235">
        <v>19.010000000000002</v>
      </c>
      <c r="D2235">
        <v>685</v>
      </c>
      <c r="E2235">
        <v>1</v>
      </c>
      <c r="F2235">
        <f t="shared" si="68"/>
        <v>0.82099999999999995</v>
      </c>
      <c r="G2235">
        <f t="shared" si="69"/>
        <v>-0.1972321695297089</v>
      </c>
    </row>
    <row r="2236" spans="1:7" x14ac:dyDescent="0.25">
      <c r="A2236">
        <v>0</v>
      </c>
      <c r="B2236">
        <v>100</v>
      </c>
      <c r="C2236">
        <v>6.84</v>
      </c>
      <c r="D2236">
        <v>685</v>
      </c>
      <c r="E2236">
        <v>1</v>
      </c>
      <c r="F2236">
        <f t="shared" si="68"/>
        <v>0.878</v>
      </c>
      <c r="G2236">
        <f t="shared" si="69"/>
        <v>-0.13010868534702039</v>
      </c>
    </row>
    <row r="2237" spans="1:7" x14ac:dyDescent="0.25">
      <c r="A2237">
        <v>0</v>
      </c>
      <c r="B2237">
        <v>60</v>
      </c>
      <c r="C2237">
        <v>13.13</v>
      </c>
      <c r="D2237">
        <v>690</v>
      </c>
      <c r="E2237">
        <v>1</v>
      </c>
      <c r="F2237">
        <f t="shared" si="68"/>
        <v>0.80600000000000005</v>
      </c>
      <c r="G2237">
        <f t="shared" si="69"/>
        <v>-0.21567153647550871</v>
      </c>
    </row>
    <row r="2238" spans="1:7" x14ac:dyDescent="0.25">
      <c r="A2238">
        <v>0</v>
      </c>
      <c r="B2238">
        <v>40</v>
      </c>
      <c r="C2238">
        <v>17.97</v>
      </c>
      <c r="D2238">
        <v>685</v>
      </c>
      <c r="E2238">
        <v>1</v>
      </c>
      <c r="F2238">
        <f t="shared" si="68"/>
        <v>0.80600000000000005</v>
      </c>
      <c r="G2238">
        <f t="shared" si="69"/>
        <v>-0.21567153647550871</v>
      </c>
    </row>
    <row r="2239" spans="1:7" x14ac:dyDescent="0.25">
      <c r="A2239">
        <v>0</v>
      </c>
      <c r="B2239">
        <v>60</v>
      </c>
      <c r="C2239">
        <v>46.02</v>
      </c>
      <c r="D2239">
        <v>665</v>
      </c>
      <c r="E2239">
        <v>0</v>
      </c>
      <c r="F2239">
        <f t="shared" si="68"/>
        <v>0.54600000000000004</v>
      </c>
      <c r="G2239">
        <f t="shared" si="69"/>
        <v>-0.78965808094078915</v>
      </c>
    </row>
    <row r="2240" spans="1:7" x14ac:dyDescent="0.25">
      <c r="A2240">
        <v>0</v>
      </c>
      <c r="B2240">
        <v>33</v>
      </c>
      <c r="C2240">
        <v>12.58</v>
      </c>
      <c r="D2240">
        <v>670</v>
      </c>
      <c r="E2240">
        <v>1</v>
      </c>
      <c r="F2240">
        <f t="shared" si="68"/>
        <v>0.80600000000000005</v>
      </c>
      <c r="G2240">
        <f t="shared" si="69"/>
        <v>-0.21567153647550871</v>
      </c>
    </row>
    <row r="2241" spans="1:7" x14ac:dyDescent="0.25">
      <c r="A2241">
        <v>1</v>
      </c>
      <c r="B2241">
        <v>28</v>
      </c>
      <c r="C2241">
        <v>8.06</v>
      </c>
      <c r="D2241">
        <v>705</v>
      </c>
      <c r="E2241">
        <v>1</v>
      </c>
      <c r="F2241">
        <f t="shared" si="68"/>
        <v>0.80600000000000005</v>
      </c>
      <c r="G2241">
        <f t="shared" si="69"/>
        <v>-0.21567153647550871</v>
      </c>
    </row>
    <row r="2242" spans="1:7" x14ac:dyDescent="0.25">
      <c r="A2242">
        <v>1</v>
      </c>
      <c r="B2242">
        <v>60</v>
      </c>
      <c r="C2242">
        <v>11.06</v>
      </c>
      <c r="D2242">
        <v>735</v>
      </c>
      <c r="E2242">
        <v>0</v>
      </c>
      <c r="F2242">
        <f t="shared" si="68"/>
        <v>0.92</v>
      </c>
      <c r="G2242">
        <f t="shared" si="69"/>
        <v>-2.5257286443082561</v>
      </c>
    </row>
    <row r="2243" spans="1:7" x14ac:dyDescent="0.25">
      <c r="A2243">
        <v>1</v>
      </c>
      <c r="B2243">
        <v>45</v>
      </c>
      <c r="C2243">
        <v>19.920000000000002</v>
      </c>
      <c r="D2243">
        <v>765</v>
      </c>
      <c r="E2243">
        <v>1</v>
      </c>
      <c r="F2243">
        <f t="shared" si="68"/>
        <v>0.85499999999999998</v>
      </c>
      <c r="G2243">
        <f t="shared" si="69"/>
        <v>-0.15665381004537685</v>
      </c>
    </row>
    <row r="2244" spans="1:7" x14ac:dyDescent="0.25">
      <c r="A2244">
        <v>1</v>
      </c>
      <c r="B2244">
        <v>123</v>
      </c>
      <c r="C2244">
        <v>26.98</v>
      </c>
      <c r="D2244">
        <v>700</v>
      </c>
      <c r="E2244">
        <v>1</v>
      </c>
      <c r="F2244">
        <f t="shared" si="68"/>
        <v>0.79</v>
      </c>
      <c r="G2244">
        <f t="shared" si="69"/>
        <v>-0.23572233352106983</v>
      </c>
    </row>
    <row r="2245" spans="1:7" x14ac:dyDescent="0.25">
      <c r="A2245">
        <v>1</v>
      </c>
      <c r="B2245">
        <v>73</v>
      </c>
      <c r="C2245">
        <v>31.28</v>
      </c>
      <c r="D2245">
        <v>670</v>
      </c>
      <c r="E2245">
        <v>1</v>
      </c>
      <c r="F2245">
        <f t="shared" ref="F2245:F2308" si="70">IF(C2245&lt;=19.85,IF(D2245&lt;=722.5,IF(B2245&lt;=60.41,IF(D2245&lt;=667.5,0.729,0.806),IF(C2245&lt;=9.905,0.878,0.821)),0.92),IF(D2245&lt;=687.5,IF(C2245&lt;=31.375,IF(A2245&lt;=0.5,0.661,0.717),0.546),IF(D2245&lt;=727.5,IF(C2245&lt;=29.88,0.79,0.693),0.855)))</f>
        <v>0.71699999999999997</v>
      </c>
      <c r="G2245">
        <f t="shared" si="69"/>
        <v>-0.33267943838251673</v>
      </c>
    </row>
    <row r="2246" spans="1:7" x14ac:dyDescent="0.25">
      <c r="A2246">
        <v>0</v>
      </c>
      <c r="B2246">
        <v>39.5</v>
      </c>
      <c r="C2246">
        <v>12.16</v>
      </c>
      <c r="D2246">
        <v>665</v>
      </c>
      <c r="E2246">
        <v>0</v>
      </c>
      <c r="F2246">
        <f t="shared" si="70"/>
        <v>0.72899999999999998</v>
      </c>
      <c r="G2246">
        <f t="shared" ref="G2246:G2309" si="71">IF(E2246=1,LN(F2246),LN(1-F2246))</f>
        <v>-1.305636458102436</v>
      </c>
    </row>
    <row r="2247" spans="1:7" x14ac:dyDescent="0.25">
      <c r="A2247">
        <v>0</v>
      </c>
      <c r="B2247">
        <v>55</v>
      </c>
      <c r="C2247">
        <v>17.649999999999999</v>
      </c>
      <c r="D2247">
        <v>670</v>
      </c>
      <c r="E2247">
        <v>1</v>
      </c>
      <c r="F2247">
        <f t="shared" si="70"/>
        <v>0.80600000000000005</v>
      </c>
      <c r="G2247">
        <f t="shared" si="71"/>
        <v>-0.21567153647550871</v>
      </c>
    </row>
    <row r="2248" spans="1:7" x14ac:dyDescent="0.25">
      <c r="A2248">
        <v>0</v>
      </c>
      <c r="B2248">
        <v>156</v>
      </c>
      <c r="C2248">
        <v>0.79</v>
      </c>
      <c r="D2248">
        <v>775</v>
      </c>
      <c r="E2248">
        <v>0</v>
      </c>
      <c r="F2248">
        <f t="shared" si="70"/>
        <v>0.92</v>
      </c>
      <c r="G2248">
        <f t="shared" si="71"/>
        <v>-2.5257286443082561</v>
      </c>
    </row>
    <row r="2249" spans="1:7" x14ac:dyDescent="0.25">
      <c r="A2249">
        <v>1</v>
      </c>
      <c r="B2249">
        <v>35</v>
      </c>
      <c r="C2249">
        <v>16.149999999999999</v>
      </c>
      <c r="D2249">
        <v>735</v>
      </c>
      <c r="E2249">
        <v>1</v>
      </c>
      <c r="F2249">
        <f t="shared" si="70"/>
        <v>0.92</v>
      </c>
      <c r="G2249">
        <f t="shared" si="71"/>
        <v>-8.3381608939051013E-2</v>
      </c>
    </row>
    <row r="2250" spans="1:7" x14ac:dyDescent="0.25">
      <c r="A2250">
        <v>0</v>
      </c>
      <c r="B2250">
        <v>34.32</v>
      </c>
      <c r="C2250">
        <v>37.94</v>
      </c>
      <c r="D2250">
        <v>670</v>
      </c>
      <c r="E2250">
        <v>1</v>
      </c>
      <c r="F2250">
        <f t="shared" si="70"/>
        <v>0.54600000000000004</v>
      </c>
      <c r="G2250">
        <f t="shared" si="71"/>
        <v>-0.60513630323723189</v>
      </c>
    </row>
    <row r="2251" spans="1:7" x14ac:dyDescent="0.25">
      <c r="A2251">
        <v>1</v>
      </c>
      <c r="B2251">
        <v>55</v>
      </c>
      <c r="C2251">
        <v>33.4</v>
      </c>
      <c r="D2251">
        <v>670</v>
      </c>
      <c r="E2251">
        <v>0</v>
      </c>
      <c r="F2251">
        <f t="shared" si="70"/>
        <v>0.54600000000000004</v>
      </c>
      <c r="G2251">
        <f t="shared" si="71"/>
        <v>-0.78965808094078915</v>
      </c>
    </row>
    <row r="2252" spans="1:7" x14ac:dyDescent="0.25">
      <c r="A2252">
        <v>0</v>
      </c>
      <c r="B2252">
        <v>51.6</v>
      </c>
      <c r="C2252">
        <v>12.88</v>
      </c>
      <c r="D2252">
        <v>690</v>
      </c>
      <c r="E2252">
        <v>1</v>
      </c>
      <c r="F2252">
        <f t="shared" si="70"/>
        <v>0.80600000000000005</v>
      </c>
      <c r="G2252">
        <f t="shared" si="71"/>
        <v>-0.21567153647550871</v>
      </c>
    </row>
    <row r="2253" spans="1:7" x14ac:dyDescent="0.25">
      <c r="A2253">
        <v>1</v>
      </c>
      <c r="B2253">
        <v>65</v>
      </c>
      <c r="C2253">
        <v>4.76</v>
      </c>
      <c r="D2253">
        <v>680</v>
      </c>
      <c r="E2253">
        <v>1</v>
      </c>
      <c r="F2253">
        <f t="shared" si="70"/>
        <v>0.878</v>
      </c>
      <c r="G2253">
        <f t="shared" si="71"/>
        <v>-0.13010868534702039</v>
      </c>
    </row>
    <row r="2254" spans="1:7" x14ac:dyDescent="0.25">
      <c r="A2254">
        <v>1</v>
      </c>
      <c r="B2254">
        <v>127</v>
      </c>
      <c r="C2254">
        <v>6.39</v>
      </c>
      <c r="D2254">
        <v>665</v>
      </c>
      <c r="E2254">
        <v>1</v>
      </c>
      <c r="F2254">
        <f t="shared" si="70"/>
        <v>0.878</v>
      </c>
      <c r="G2254">
        <f t="shared" si="71"/>
        <v>-0.13010868534702039</v>
      </c>
    </row>
    <row r="2255" spans="1:7" x14ac:dyDescent="0.25">
      <c r="A2255">
        <v>0</v>
      </c>
      <c r="B2255">
        <v>35</v>
      </c>
      <c r="C2255">
        <v>27.57</v>
      </c>
      <c r="D2255">
        <v>705</v>
      </c>
      <c r="E2255">
        <v>0</v>
      </c>
      <c r="F2255">
        <f t="shared" si="70"/>
        <v>0.79</v>
      </c>
      <c r="G2255">
        <f t="shared" si="71"/>
        <v>-1.5606477482646686</v>
      </c>
    </row>
    <row r="2256" spans="1:7" x14ac:dyDescent="0.25">
      <c r="A2256">
        <v>1</v>
      </c>
      <c r="B2256">
        <v>78</v>
      </c>
      <c r="C2256">
        <v>32.74</v>
      </c>
      <c r="D2256">
        <v>710</v>
      </c>
      <c r="E2256">
        <v>1</v>
      </c>
      <c r="F2256">
        <f t="shared" si="70"/>
        <v>0.69299999999999995</v>
      </c>
      <c r="G2256">
        <f t="shared" si="71"/>
        <v>-0.3667252797922339</v>
      </c>
    </row>
    <row r="2257" spans="1:7" x14ac:dyDescent="0.25">
      <c r="A2257">
        <v>1</v>
      </c>
      <c r="B2257">
        <v>170</v>
      </c>
      <c r="C2257">
        <v>31.15</v>
      </c>
      <c r="D2257">
        <v>670</v>
      </c>
      <c r="E2257">
        <v>1</v>
      </c>
      <c r="F2257">
        <f t="shared" si="70"/>
        <v>0.71699999999999997</v>
      </c>
      <c r="G2257">
        <f t="shared" si="71"/>
        <v>-0.33267943838251673</v>
      </c>
    </row>
    <row r="2258" spans="1:7" x14ac:dyDescent="0.25">
      <c r="A2258">
        <v>1</v>
      </c>
      <c r="B2258">
        <v>64.566999999999993</v>
      </c>
      <c r="C2258">
        <v>18.88</v>
      </c>
      <c r="D2258">
        <v>665</v>
      </c>
      <c r="E2258">
        <v>1</v>
      </c>
      <c r="F2258">
        <f t="shared" si="70"/>
        <v>0.82099999999999995</v>
      </c>
      <c r="G2258">
        <f t="shared" si="71"/>
        <v>-0.1972321695297089</v>
      </c>
    </row>
    <row r="2259" spans="1:7" x14ac:dyDescent="0.25">
      <c r="A2259">
        <v>0</v>
      </c>
      <c r="B2259">
        <v>30</v>
      </c>
      <c r="C2259">
        <v>16</v>
      </c>
      <c r="D2259">
        <v>720</v>
      </c>
      <c r="E2259">
        <v>1</v>
      </c>
      <c r="F2259">
        <f t="shared" si="70"/>
        <v>0.80600000000000005</v>
      </c>
      <c r="G2259">
        <f t="shared" si="71"/>
        <v>-0.21567153647550871</v>
      </c>
    </row>
    <row r="2260" spans="1:7" x14ac:dyDescent="0.25">
      <c r="A2260">
        <v>1</v>
      </c>
      <c r="B2260">
        <v>250</v>
      </c>
      <c r="C2260">
        <v>20.149999999999999</v>
      </c>
      <c r="D2260">
        <v>770</v>
      </c>
      <c r="E2260">
        <v>0</v>
      </c>
      <c r="F2260">
        <f t="shared" si="70"/>
        <v>0.85499999999999998</v>
      </c>
      <c r="G2260">
        <f t="shared" si="71"/>
        <v>-1.9310215365615626</v>
      </c>
    </row>
    <row r="2261" spans="1:7" x14ac:dyDescent="0.25">
      <c r="A2261">
        <v>0</v>
      </c>
      <c r="B2261">
        <v>73.44</v>
      </c>
      <c r="C2261">
        <v>17.8</v>
      </c>
      <c r="D2261">
        <v>695</v>
      </c>
      <c r="E2261">
        <v>1</v>
      </c>
      <c r="F2261">
        <f t="shared" si="70"/>
        <v>0.82099999999999995</v>
      </c>
      <c r="G2261">
        <f t="shared" si="71"/>
        <v>-0.1972321695297089</v>
      </c>
    </row>
    <row r="2262" spans="1:7" x14ac:dyDescent="0.25">
      <c r="A2262">
        <v>1</v>
      </c>
      <c r="B2262">
        <v>200</v>
      </c>
      <c r="C2262">
        <v>13.27</v>
      </c>
      <c r="D2262">
        <v>660</v>
      </c>
      <c r="E2262">
        <v>1</v>
      </c>
      <c r="F2262">
        <f t="shared" si="70"/>
        <v>0.82099999999999995</v>
      </c>
      <c r="G2262">
        <f t="shared" si="71"/>
        <v>-0.1972321695297089</v>
      </c>
    </row>
    <row r="2263" spans="1:7" x14ac:dyDescent="0.25">
      <c r="A2263">
        <v>0</v>
      </c>
      <c r="B2263">
        <v>150</v>
      </c>
      <c r="C2263">
        <v>16.29</v>
      </c>
      <c r="D2263">
        <v>675</v>
      </c>
      <c r="E2263">
        <v>1</v>
      </c>
      <c r="F2263">
        <f t="shared" si="70"/>
        <v>0.82099999999999995</v>
      </c>
      <c r="G2263">
        <f t="shared" si="71"/>
        <v>-0.1972321695297089</v>
      </c>
    </row>
    <row r="2264" spans="1:7" x14ac:dyDescent="0.25">
      <c r="A2264">
        <v>1</v>
      </c>
      <c r="B2264">
        <v>80</v>
      </c>
      <c r="C2264">
        <v>14.33</v>
      </c>
      <c r="D2264">
        <v>690</v>
      </c>
      <c r="E2264">
        <v>1</v>
      </c>
      <c r="F2264">
        <f t="shared" si="70"/>
        <v>0.82099999999999995</v>
      </c>
      <c r="G2264">
        <f t="shared" si="71"/>
        <v>-0.1972321695297089</v>
      </c>
    </row>
    <row r="2265" spans="1:7" x14ac:dyDescent="0.25">
      <c r="A2265">
        <v>1</v>
      </c>
      <c r="B2265">
        <v>63</v>
      </c>
      <c r="C2265">
        <v>33.1</v>
      </c>
      <c r="D2265">
        <v>685</v>
      </c>
      <c r="E2265">
        <v>1</v>
      </c>
      <c r="F2265">
        <f t="shared" si="70"/>
        <v>0.54600000000000004</v>
      </c>
      <c r="G2265">
        <f t="shared" si="71"/>
        <v>-0.60513630323723189</v>
      </c>
    </row>
    <row r="2266" spans="1:7" x14ac:dyDescent="0.25">
      <c r="A2266">
        <v>1</v>
      </c>
      <c r="B2266">
        <v>100</v>
      </c>
      <c r="C2266">
        <v>33.36</v>
      </c>
      <c r="D2266">
        <v>660</v>
      </c>
      <c r="E2266">
        <v>1</v>
      </c>
      <c r="F2266">
        <f t="shared" si="70"/>
        <v>0.54600000000000004</v>
      </c>
      <c r="G2266">
        <f t="shared" si="71"/>
        <v>-0.60513630323723189</v>
      </c>
    </row>
    <row r="2267" spans="1:7" x14ac:dyDescent="0.25">
      <c r="A2267">
        <v>1</v>
      </c>
      <c r="B2267">
        <v>80</v>
      </c>
      <c r="C2267">
        <v>28.49</v>
      </c>
      <c r="D2267">
        <v>700</v>
      </c>
      <c r="E2267">
        <v>1</v>
      </c>
      <c r="F2267">
        <f t="shared" si="70"/>
        <v>0.79</v>
      </c>
      <c r="G2267">
        <f t="shared" si="71"/>
        <v>-0.23572233352106983</v>
      </c>
    </row>
    <row r="2268" spans="1:7" x14ac:dyDescent="0.25">
      <c r="A2268">
        <v>1</v>
      </c>
      <c r="B2268">
        <v>120</v>
      </c>
      <c r="C2268">
        <v>13.76</v>
      </c>
      <c r="D2268">
        <v>725</v>
      </c>
      <c r="E2268">
        <v>1</v>
      </c>
      <c r="F2268">
        <f t="shared" si="70"/>
        <v>0.92</v>
      </c>
      <c r="G2268">
        <f t="shared" si="71"/>
        <v>-8.3381608939051013E-2</v>
      </c>
    </row>
    <row r="2269" spans="1:7" x14ac:dyDescent="0.25">
      <c r="A2269">
        <v>1</v>
      </c>
      <c r="B2269">
        <v>54</v>
      </c>
      <c r="C2269">
        <v>16.02</v>
      </c>
      <c r="D2269">
        <v>700</v>
      </c>
      <c r="E2269">
        <v>1</v>
      </c>
      <c r="F2269">
        <f t="shared" si="70"/>
        <v>0.80600000000000005</v>
      </c>
      <c r="G2269">
        <f t="shared" si="71"/>
        <v>-0.21567153647550871</v>
      </c>
    </row>
    <row r="2270" spans="1:7" x14ac:dyDescent="0.25">
      <c r="A2270">
        <v>0</v>
      </c>
      <c r="B2270">
        <v>78</v>
      </c>
      <c r="C2270">
        <v>27.58</v>
      </c>
      <c r="D2270">
        <v>670</v>
      </c>
      <c r="E2270">
        <v>1</v>
      </c>
      <c r="F2270">
        <f t="shared" si="70"/>
        <v>0.66100000000000003</v>
      </c>
      <c r="G2270">
        <f t="shared" si="71"/>
        <v>-0.41400143913045073</v>
      </c>
    </row>
    <row r="2271" spans="1:7" x14ac:dyDescent="0.25">
      <c r="A2271">
        <v>1</v>
      </c>
      <c r="B2271">
        <v>120</v>
      </c>
      <c r="C2271">
        <v>29.81</v>
      </c>
      <c r="D2271">
        <v>675</v>
      </c>
      <c r="E2271">
        <v>0</v>
      </c>
      <c r="F2271">
        <f t="shared" si="70"/>
        <v>0.71699999999999997</v>
      </c>
      <c r="G2271">
        <f t="shared" si="71"/>
        <v>-1.2623083813388993</v>
      </c>
    </row>
    <row r="2272" spans="1:7" x14ac:dyDescent="0.25">
      <c r="A2272">
        <v>1</v>
      </c>
      <c r="B2272">
        <v>107</v>
      </c>
      <c r="C2272">
        <v>15.6</v>
      </c>
      <c r="D2272">
        <v>785</v>
      </c>
      <c r="E2272">
        <v>1</v>
      </c>
      <c r="F2272">
        <f t="shared" si="70"/>
        <v>0.92</v>
      </c>
      <c r="G2272">
        <f t="shared" si="71"/>
        <v>-8.3381608939051013E-2</v>
      </c>
    </row>
    <row r="2273" spans="1:7" x14ac:dyDescent="0.25">
      <c r="A2273">
        <v>1</v>
      </c>
      <c r="B2273">
        <v>89</v>
      </c>
      <c r="C2273">
        <v>13.27</v>
      </c>
      <c r="D2273">
        <v>755</v>
      </c>
      <c r="E2273">
        <v>1</v>
      </c>
      <c r="F2273">
        <f t="shared" si="70"/>
        <v>0.92</v>
      </c>
      <c r="G2273">
        <f t="shared" si="71"/>
        <v>-8.3381608939051013E-2</v>
      </c>
    </row>
    <row r="2274" spans="1:7" x14ac:dyDescent="0.25">
      <c r="A2274">
        <v>0</v>
      </c>
      <c r="B2274">
        <v>64.900000000000006</v>
      </c>
      <c r="C2274">
        <v>12.94</v>
      </c>
      <c r="D2274">
        <v>665</v>
      </c>
      <c r="E2274">
        <v>1</v>
      </c>
      <c r="F2274">
        <f t="shared" si="70"/>
        <v>0.82099999999999995</v>
      </c>
      <c r="G2274">
        <f t="shared" si="71"/>
        <v>-0.1972321695297089</v>
      </c>
    </row>
    <row r="2275" spans="1:7" x14ac:dyDescent="0.25">
      <c r="A2275">
        <v>1</v>
      </c>
      <c r="B2275">
        <v>18.233000000000001</v>
      </c>
      <c r="C2275">
        <v>35.15</v>
      </c>
      <c r="D2275">
        <v>665</v>
      </c>
      <c r="E2275">
        <v>0</v>
      </c>
      <c r="F2275">
        <f t="shared" si="70"/>
        <v>0.54600000000000004</v>
      </c>
      <c r="G2275">
        <f t="shared" si="71"/>
        <v>-0.78965808094078915</v>
      </c>
    </row>
    <row r="2276" spans="1:7" x14ac:dyDescent="0.25">
      <c r="A2276">
        <v>1</v>
      </c>
      <c r="B2276">
        <v>38.5</v>
      </c>
      <c r="C2276">
        <v>16.739999999999998</v>
      </c>
      <c r="D2276">
        <v>725</v>
      </c>
      <c r="E2276">
        <v>1</v>
      </c>
      <c r="F2276">
        <f t="shared" si="70"/>
        <v>0.92</v>
      </c>
      <c r="G2276">
        <f t="shared" si="71"/>
        <v>-8.3381608939051013E-2</v>
      </c>
    </row>
    <row r="2277" spans="1:7" x14ac:dyDescent="0.25">
      <c r="A2277">
        <v>0</v>
      </c>
      <c r="B2277">
        <v>32</v>
      </c>
      <c r="C2277">
        <v>23.44</v>
      </c>
      <c r="D2277">
        <v>685</v>
      </c>
      <c r="E2277">
        <v>1</v>
      </c>
      <c r="F2277">
        <f t="shared" si="70"/>
        <v>0.66100000000000003</v>
      </c>
      <c r="G2277">
        <f t="shared" si="71"/>
        <v>-0.41400143913045073</v>
      </c>
    </row>
    <row r="2278" spans="1:7" x14ac:dyDescent="0.25">
      <c r="A2278">
        <v>0</v>
      </c>
      <c r="B2278">
        <v>40</v>
      </c>
      <c r="C2278">
        <v>17.100000000000001</v>
      </c>
      <c r="D2278">
        <v>695</v>
      </c>
      <c r="E2278">
        <v>1</v>
      </c>
      <c r="F2278">
        <f t="shared" si="70"/>
        <v>0.80600000000000005</v>
      </c>
      <c r="G2278">
        <f t="shared" si="71"/>
        <v>-0.21567153647550871</v>
      </c>
    </row>
    <row r="2279" spans="1:7" x14ac:dyDescent="0.25">
      <c r="A2279">
        <v>1</v>
      </c>
      <c r="B2279">
        <v>83</v>
      </c>
      <c r="C2279">
        <v>3.77</v>
      </c>
      <c r="D2279">
        <v>685</v>
      </c>
      <c r="E2279">
        <v>1</v>
      </c>
      <c r="F2279">
        <f t="shared" si="70"/>
        <v>0.878</v>
      </c>
      <c r="G2279">
        <f t="shared" si="71"/>
        <v>-0.13010868534702039</v>
      </c>
    </row>
    <row r="2280" spans="1:7" x14ac:dyDescent="0.25">
      <c r="A2280">
        <v>0</v>
      </c>
      <c r="B2280">
        <v>28</v>
      </c>
      <c r="C2280">
        <v>11.87</v>
      </c>
      <c r="D2280">
        <v>685</v>
      </c>
      <c r="E2280">
        <v>1</v>
      </c>
      <c r="F2280">
        <f t="shared" si="70"/>
        <v>0.80600000000000005</v>
      </c>
      <c r="G2280">
        <f t="shared" si="71"/>
        <v>-0.21567153647550871</v>
      </c>
    </row>
    <row r="2281" spans="1:7" x14ac:dyDescent="0.25">
      <c r="A2281">
        <v>0</v>
      </c>
      <c r="B2281">
        <v>57.2</v>
      </c>
      <c r="C2281">
        <v>17.5</v>
      </c>
      <c r="D2281">
        <v>775</v>
      </c>
      <c r="E2281">
        <v>1</v>
      </c>
      <c r="F2281">
        <f t="shared" si="70"/>
        <v>0.92</v>
      </c>
      <c r="G2281">
        <f t="shared" si="71"/>
        <v>-8.3381608939051013E-2</v>
      </c>
    </row>
    <row r="2282" spans="1:7" x14ac:dyDescent="0.25">
      <c r="A2282">
        <v>1</v>
      </c>
      <c r="B2282">
        <v>70</v>
      </c>
      <c r="C2282">
        <v>30.64</v>
      </c>
      <c r="D2282">
        <v>670</v>
      </c>
      <c r="E2282">
        <v>1</v>
      </c>
      <c r="F2282">
        <f t="shared" si="70"/>
        <v>0.71699999999999997</v>
      </c>
      <c r="G2282">
        <f t="shared" si="71"/>
        <v>-0.33267943838251673</v>
      </c>
    </row>
    <row r="2283" spans="1:7" x14ac:dyDescent="0.25">
      <c r="A2283">
        <v>0</v>
      </c>
      <c r="B2283">
        <v>66.625</v>
      </c>
      <c r="C2283">
        <v>14.16</v>
      </c>
      <c r="D2283">
        <v>690</v>
      </c>
      <c r="E2283">
        <v>1</v>
      </c>
      <c r="F2283">
        <f t="shared" si="70"/>
        <v>0.82099999999999995</v>
      </c>
      <c r="G2283">
        <f t="shared" si="71"/>
        <v>-0.1972321695297089</v>
      </c>
    </row>
    <row r="2284" spans="1:7" x14ac:dyDescent="0.25">
      <c r="A2284">
        <v>1</v>
      </c>
      <c r="B2284">
        <v>90.2</v>
      </c>
      <c r="C2284">
        <v>22.12</v>
      </c>
      <c r="D2284">
        <v>695</v>
      </c>
      <c r="E2284">
        <v>0</v>
      </c>
      <c r="F2284">
        <f t="shared" si="70"/>
        <v>0.79</v>
      </c>
      <c r="G2284">
        <f t="shared" si="71"/>
        <v>-1.5606477482646686</v>
      </c>
    </row>
    <row r="2285" spans="1:7" x14ac:dyDescent="0.25">
      <c r="A2285">
        <v>0</v>
      </c>
      <c r="B2285">
        <v>85</v>
      </c>
      <c r="C2285">
        <v>13.41</v>
      </c>
      <c r="D2285">
        <v>685</v>
      </c>
      <c r="E2285">
        <v>1</v>
      </c>
      <c r="F2285">
        <f t="shared" si="70"/>
        <v>0.82099999999999995</v>
      </c>
      <c r="G2285">
        <f t="shared" si="71"/>
        <v>-0.1972321695297089</v>
      </c>
    </row>
    <row r="2286" spans="1:7" x14ac:dyDescent="0.25">
      <c r="A2286">
        <v>0</v>
      </c>
      <c r="B2286">
        <v>38</v>
      </c>
      <c r="C2286">
        <v>15</v>
      </c>
      <c r="D2286">
        <v>710</v>
      </c>
      <c r="E2286">
        <v>1</v>
      </c>
      <c r="F2286">
        <f t="shared" si="70"/>
        <v>0.80600000000000005</v>
      </c>
      <c r="G2286">
        <f t="shared" si="71"/>
        <v>-0.21567153647550871</v>
      </c>
    </row>
    <row r="2287" spans="1:7" x14ac:dyDescent="0.25">
      <c r="A2287">
        <v>0</v>
      </c>
      <c r="B2287">
        <v>25.2</v>
      </c>
      <c r="C2287">
        <v>9.14</v>
      </c>
      <c r="D2287">
        <v>665</v>
      </c>
      <c r="E2287">
        <v>1</v>
      </c>
      <c r="F2287">
        <f t="shared" si="70"/>
        <v>0.72899999999999998</v>
      </c>
      <c r="G2287">
        <f t="shared" si="71"/>
        <v>-0.31608154697347896</v>
      </c>
    </row>
    <row r="2288" spans="1:7" x14ac:dyDescent="0.25">
      <c r="A2288">
        <v>1</v>
      </c>
      <c r="B2288">
        <v>60</v>
      </c>
      <c r="C2288">
        <v>25.28</v>
      </c>
      <c r="D2288">
        <v>660</v>
      </c>
      <c r="E2288">
        <v>0</v>
      </c>
      <c r="F2288">
        <f t="shared" si="70"/>
        <v>0.71699999999999997</v>
      </c>
      <c r="G2288">
        <f t="shared" si="71"/>
        <v>-1.2623083813388993</v>
      </c>
    </row>
    <row r="2289" spans="1:7" x14ac:dyDescent="0.25">
      <c r="A2289">
        <v>1</v>
      </c>
      <c r="B2289">
        <v>75</v>
      </c>
      <c r="C2289">
        <v>19.5</v>
      </c>
      <c r="D2289">
        <v>690</v>
      </c>
      <c r="E2289">
        <v>1</v>
      </c>
      <c r="F2289">
        <f t="shared" si="70"/>
        <v>0.82099999999999995</v>
      </c>
      <c r="G2289">
        <f t="shared" si="71"/>
        <v>-0.1972321695297089</v>
      </c>
    </row>
    <row r="2290" spans="1:7" x14ac:dyDescent="0.25">
      <c r="A2290">
        <v>1</v>
      </c>
      <c r="B2290">
        <v>65</v>
      </c>
      <c r="C2290">
        <v>8.18</v>
      </c>
      <c r="D2290">
        <v>755</v>
      </c>
      <c r="E2290">
        <v>1</v>
      </c>
      <c r="F2290">
        <f t="shared" si="70"/>
        <v>0.92</v>
      </c>
      <c r="G2290">
        <f t="shared" si="71"/>
        <v>-8.3381608939051013E-2</v>
      </c>
    </row>
    <row r="2291" spans="1:7" x14ac:dyDescent="0.25">
      <c r="A2291">
        <v>1</v>
      </c>
      <c r="B2291">
        <v>42</v>
      </c>
      <c r="C2291">
        <v>17.170000000000002</v>
      </c>
      <c r="D2291">
        <v>670</v>
      </c>
      <c r="E2291">
        <v>0</v>
      </c>
      <c r="F2291">
        <f t="shared" si="70"/>
        <v>0.80600000000000005</v>
      </c>
      <c r="G2291">
        <f t="shared" si="71"/>
        <v>-1.6398971199188093</v>
      </c>
    </row>
    <row r="2292" spans="1:7" x14ac:dyDescent="0.25">
      <c r="A2292">
        <v>1</v>
      </c>
      <c r="B2292">
        <v>115</v>
      </c>
      <c r="C2292">
        <v>17.760000000000002</v>
      </c>
      <c r="D2292">
        <v>670</v>
      </c>
      <c r="E2292">
        <v>0</v>
      </c>
      <c r="F2292">
        <f t="shared" si="70"/>
        <v>0.82099999999999995</v>
      </c>
      <c r="G2292">
        <f t="shared" si="71"/>
        <v>-1.7203694731413819</v>
      </c>
    </row>
    <row r="2293" spans="1:7" x14ac:dyDescent="0.25">
      <c r="A2293">
        <v>0</v>
      </c>
      <c r="B2293">
        <v>41.3</v>
      </c>
      <c r="C2293">
        <v>25.37</v>
      </c>
      <c r="D2293">
        <v>660</v>
      </c>
      <c r="E2293">
        <v>0</v>
      </c>
      <c r="F2293">
        <f t="shared" si="70"/>
        <v>0.66100000000000003</v>
      </c>
      <c r="G2293">
        <f t="shared" si="71"/>
        <v>-1.0817551716016869</v>
      </c>
    </row>
    <row r="2294" spans="1:7" x14ac:dyDescent="0.25">
      <c r="A2294">
        <v>1</v>
      </c>
      <c r="B2294">
        <v>83</v>
      </c>
      <c r="C2294">
        <v>15.42</v>
      </c>
      <c r="D2294">
        <v>685</v>
      </c>
      <c r="E2294">
        <v>0</v>
      </c>
      <c r="F2294">
        <f t="shared" si="70"/>
        <v>0.82099999999999995</v>
      </c>
      <c r="G2294">
        <f t="shared" si="71"/>
        <v>-1.7203694731413819</v>
      </c>
    </row>
    <row r="2295" spans="1:7" x14ac:dyDescent="0.25">
      <c r="A2295">
        <v>1</v>
      </c>
      <c r="B2295">
        <v>90</v>
      </c>
      <c r="C2295">
        <v>17.47</v>
      </c>
      <c r="D2295">
        <v>685</v>
      </c>
      <c r="E2295">
        <v>0</v>
      </c>
      <c r="F2295">
        <f t="shared" si="70"/>
        <v>0.82099999999999995</v>
      </c>
      <c r="G2295">
        <f t="shared" si="71"/>
        <v>-1.7203694731413819</v>
      </c>
    </row>
    <row r="2296" spans="1:7" x14ac:dyDescent="0.25">
      <c r="A2296">
        <v>1</v>
      </c>
      <c r="B2296">
        <v>87</v>
      </c>
      <c r="C2296">
        <v>32.54</v>
      </c>
      <c r="D2296">
        <v>705</v>
      </c>
      <c r="E2296">
        <v>1</v>
      </c>
      <c r="F2296">
        <f t="shared" si="70"/>
        <v>0.69299999999999995</v>
      </c>
      <c r="G2296">
        <f t="shared" si="71"/>
        <v>-0.3667252797922339</v>
      </c>
    </row>
    <row r="2297" spans="1:7" x14ac:dyDescent="0.25">
      <c r="A2297">
        <v>1</v>
      </c>
      <c r="B2297">
        <v>25</v>
      </c>
      <c r="C2297">
        <v>34.369999999999997</v>
      </c>
      <c r="D2297">
        <v>665</v>
      </c>
      <c r="E2297">
        <v>1</v>
      </c>
      <c r="F2297">
        <f t="shared" si="70"/>
        <v>0.54600000000000004</v>
      </c>
      <c r="G2297">
        <f t="shared" si="71"/>
        <v>-0.60513630323723189</v>
      </c>
    </row>
    <row r="2298" spans="1:7" x14ac:dyDescent="0.25">
      <c r="A2298">
        <v>0</v>
      </c>
      <c r="B2298">
        <v>62</v>
      </c>
      <c r="C2298">
        <v>11.19</v>
      </c>
      <c r="D2298">
        <v>730</v>
      </c>
      <c r="E2298">
        <v>1</v>
      </c>
      <c r="F2298">
        <f t="shared" si="70"/>
        <v>0.92</v>
      </c>
      <c r="G2298">
        <f t="shared" si="71"/>
        <v>-8.3381608939051013E-2</v>
      </c>
    </row>
    <row r="2299" spans="1:7" x14ac:dyDescent="0.25">
      <c r="A2299">
        <v>1</v>
      </c>
      <c r="B2299">
        <v>59</v>
      </c>
      <c r="C2299">
        <v>16.03</v>
      </c>
      <c r="D2299">
        <v>750</v>
      </c>
      <c r="E2299">
        <v>1</v>
      </c>
      <c r="F2299">
        <f t="shared" si="70"/>
        <v>0.92</v>
      </c>
      <c r="G2299">
        <f t="shared" si="71"/>
        <v>-8.3381608939051013E-2</v>
      </c>
    </row>
    <row r="2300" spans="1:7" x14ac:dyDescent="0.25">
      <c r="A2300">
        <v>1</v>
      </c>
      <c r="B2300">
        <v>73</v>
      </c>
      <c r="C2300">
        <v>17.62</v>
      </c>
      <c r="D2300">
        <v>670</v>
      </c>
      <c r="E2300">
        <v>1</v>
      </c>
      <c r="F2300">
        <f t="shared" si="70"/>
        <v>0.82099999999999995</v>
      </c>
      <c r="G2300">
        <f t="shared" si="71"/>
        <v>-0.1972321695297089</v>
      </c>
    </row>
    <row r="2301" spans="1:7" x14ac:dyDescent="0.25">
      <c r="A2301">
        <v>0</v>
      </c>
      <c r="B2301">
        <v>45</v>
      </c>
      <c r="C2301">
        <v>32.049999999999997</v>
      </c>
      <c r="D2301">
        <v>720</v>
      </c>
      <c r="E2301">
        <v>1</v>
      </c>
      <c r="F2301">
        <f t="shared" si="70"/>
        <v>0.69299999999999995</v>
      </c>
      <c r="G2301">
        <f t="shared" si="71"/>
        <v>-0.3667252797922339</v>
      </c>
    </row>
    <row r="2302" spans="1:7" x14ac:dyDescent="0.25">
      <c r="A2302">
        <v>0</v>
      </c>
      <c r="B2302">
        <v>48</v>
      </c>
      <c r="C2302">
        <v>16.7</v>
      </c>
      <c r="D2302">
        <v>690</v>
      </c>
      <c r="E2302">
        <v>1</v>
      </c>
      <c r="F2302">
        <f t="shared" si="70"/>
        <v>0.80600000000000005</v>
      </c>
      <c r="G2302">
        <f t="shared" si="71"/>
        <v>-0.21567153647550871</v>
      </c>
    </row>
    <row r="2303" spans="1:7" x14ac:dyDescent="0.25">
      <c r="A2303">
        <v>1</v>
      </c>
      <c r="B2303">
        <v>87</v>
      </c>
      <c r="C2303">
        <v>25.15</v>
      </c>
      <c r="D2303">
        <v>710</v>
      </c>
      <c r="E2303">
        <v>0</v>
      </c>
      <c r="F2303">
        <f t="shared" si="70"/>
        <v>0.79</v>
      </c>
      <c r="G2303">
        <f t="shared" si="71"/>
        <v>-1.5606477482646686</v>
      </c>
    </row>
    <row r="2304" spans="1:7" x14ac:dyDescent="0.25">
      <c r="A2304">
        <v>0</v>
      </c>
      <c r="B2304">
        <v>49</v>
      </c>
      <c r="C2304">
        <v>11.07</v>
      </c>
      <c r="D2304">
        <v>700</v>
      </c>
      <c r="E2304">
        <v>1</v>
      </c>
      <c r="F2304">
        <f t="shared" si="70"/>
        <v>0.80600000000000005</v>
      </c>
      <c r="G2304">
        <f t="shared" si="71"/>
        <v>-0.21567153647550871</v>
      </c>
    </row>
    <row r="2305" spans="1:7" x14ac:dyDescent="0.25">
      <c r="A2305">
        <v>1</v>
      </c>
      <c r="B2305">
        <v>45</v>
      </c>
      <c r="C2305">
        <v>24.35</v>
      </c>
      <c r="D2305">
        <v>725</v>
      </c>
      <c r="E2305">
        <v>1</v>
      </c>
      <c r="F2305">
        <f t="shared" si="70"/>
        <v>0.79</v>
      </c>
      <c r="G2305">
        <f t="shared" si="71"/>
        <v>-0.23572233352106983</v>
      </c>
    </row>
    <row r="2306" spans="1:7" x14ac:dyDescent="0.25">
      <c r="A2306">
        <v>1</v>
      </c>
      <c r="B2306">
        <v>36</v>
      </c>
      <c r="C2306">
        <v>25.3</v>
      </c>
      <c r="D2306">
        <v>685</v>
      </c>
      <c r="E2306">
        <v>0</v>
      </c>
      <c r="F2306">
        <f t="shared" si="70"/>
        <v>0.71699999999999997</v>
      </c>
      <c r="G2306">
        <f t="shared" si="71"/>
        <v>-1.2623083813388993</v>
      </c>
    </row>
    <row r="2307" spans="1:7" x14ac:dyDescent="0.25">
      <c r="A2307">
        <v>0</v>
      </c>
      <c r="B2307">
        <v>57</v>
      </c>
      <c r="C2307">
        <v>17.12</v>
      </c>
      <c r="D2307">
        <v>660</v>
      </c>
      <c r="E2307">
        <v>1</v>
      </c>
      <c r="F2307">
        <f t="shared" si="70"/>
        <v>0.72899999999999998</v>
      </c>
      <c r="G2307">
        <f t="shared" si="71"/>
        <v>-0.31608154697347896</v>
      </c>
    </row>
    <row r="2308" spans="1:7" x14ac:dyDescent="0.25">
      <c r="A2308">
        <v>0</v>
      </c>
      <c r="B2308">
        <v>110</v>
      </c>
      <c r="C2308">
        <v>18.62</v>
      </c>
      <c r="D2308">
        <v>670</v>
      </c>
      <c r="E2308">
        <v>1</v>
      </c>
      <c r="F2308">
        <f t="shared" si="70"/>
        <v>0.82099999999999995</v>
      </c>
      <c r="G2308">
        <f t="shared" si="71"/>
        <v>-0.1972321695297089</v>
      </c>
    </row>
    <row r="2309" spans="1:7" x14ac:dyDescent="0.25">
      <c r="A2309">
        <v>0</v>
      </c>
      <c r="B2309">
        <v>12</v>
      </c>
      <c r="C2309">
        <v>20.81</v>
      </c>
      <c r="D2309">
        <v>665</v>
      </c>
      <c r="E2309">
        <v>1</v>
      </c>
      <c r="F2309">
        <f t="shared" ref="F2309:F2372" si="72">IF(C2309&lt;=19.85,IF(D2309&lt;=722.5,IF(B2309&lt;=60.41,IF(D2309&lt;=667.5,0.729,0.806),IF(C2309&lt;=9.905,0.878,0.821)),0.92),IF(D2309&lt;=687.5,IF(C2309&lt;=31.375,IF(A2309&lt;=0.5,0.661,0.717),0.546),IF(D2309&lt;=727.5,IF(C2309&lt;=29.88,0.79,0.693),0.855)))</f>
        <v>0.66100000000000003</v>
      </c>
      <c r="G2309">
        <f t="shared" si="71"/>
        <v>-0.41400143913045073</v>
      </c>
    </row>
    <row r="2310" spans="1:7" x14ac:dyDescent="0.25">
      <c r="A2310">
        <v>0</v>
      </c>
      <c r="B2310">
        <v>36.5</v>
      </c>
      <c r="C2310">
        <v>15.32</v>
      </c>
      <c r="D2310">
        <v>745</v>
      </c>
      <c r="E2310">
        <v>0</v>
      </c>
      <c r="F2310">
        <f t="shared" si="72"/>
        <v>0.92</v>
      </c>
      <c r="G2310">
        <f t="shared" ref="G2310:G2373" si="73">IF(E2310=1,LN(F2310),LN(1-F2310))</f>
        <v>-2.5257286443082561</v>
      </c>
    </row>
    <row r="2311" spans="1:7" x14ac:dyDescent="0.25">
      <c r="A2311">
        <v>1</v>
      </c>
      <c r="B2311">
        <v>100</v>
      </c>
      <c r="C2311">
        <v>18.8</v>
      </c>
      <c r="D2311">
        <v>705</v>
      </c>
      <c r="E2311">
        <v>0</v>
      </c>
      <c r="F2311">
        <f t="shared" si="72"/>
        <v>0.82099999999999995</v>
      </c>
      <c r="G2311">
        <f t="shared" si="73"/>
        <v>-1.7203694731413819</v>
      </c>
    </row>
    <row r="2312" spans="1:7" x14ac:dyDescent="0.25">
      <c r="A2312">
        <v>1</v>
      </c>
      <c r="B2312">
        <v>65</v>
      </c>
      <c r="C2312">
        <v>8.31</v>
      </c>
      <c r="D2312">
        <v>670</v>
      </c>
      <c r="E2312">
        <v>1</v>
      </c>
      <c r="F2312">
        <f t="shared" si="72"/>
        <v>0.878</v>
      </c>
      <c r="G2312">
        <f t="shared" si="73"/>
        <v>-0.13010868534702039</v>
      </c>
    </row>
    <row r="2313" spans="1:7" x14ac:dyDescent="0.25">
      <c r="A2313">
        <v>1</v>
      </c>
      <c r="B2313">
        <v>240</v>
      </c>
      <c r="C2313">
        <v>11.42</v>
      </c>
      <c r="D2313">
        <v>745</v>
      </c>
      <c r="E2313">
        <v>1</v>
      </c>
      <c r="F2313">
        <f t="shared" si="72"/>
        <v>0.92</v>
      </c>
      <c r="G2313">
        <f t="shared" si="73"/>
        <v>-8.3381608939051013E-2</v>
      </c>
    </row>
    <row r="2314" spans="1:7" x14ac:dyDescent="0.25">
      <c r="A2314">
        <v>0</v>
      </c>
      <c r="B2314">
        <v>42</v>
      </c>
      <c r="C2314">
        <v>24.23</v>
      </c>
      <c r="D2314">
        <v>730</v>
      </c>
      <c r="E2314">
        <v>1</v>
      </c>
      <c r="F2314">
        <f t="shared" si="72"/>
        <v>0.85499999999999998</v>
      </c>
      <c r="G2314">
        <f t="shared" si="73"/>
        <v>-0.15665381004537685</v>
      </c>
    </row>
    <row r="2315" spans="1:7" x14ac:dyDescent="0.25">
      <c r="A2315">
        <v>1</v>
      </c>
      <c r="B2315">
        <v>52</v>
      </c>
      <c r="C2315">
        <v>13.62</v>
      </c>
      <c r="D2315">
        <v>785</v>
      </c>
      <c r="E2315">
        <v>1</v>
      </c>
      <c r="F2315">
        <f t="shared" si="72"/>
        <v>0.92</v>
      </c>
      <c r="G2315">
        <f t="shared" si="73"/>
        <v>-8.3381608939051013E-2</v>
      </c>
    </row>
    <row r="2316" spans="1:7" x14ac:dyDescent="0.25">
      <c r="A2316">
        <v>1</v>
      </c>
      <c r="B2316">
        <v>100</v>
      </c>
      <c r="C2316">
        <v>7.12</v>
      </c>
      <c r="D2316">
        <v>685</v>
      </c>
      <c r="E2316">
        <v>1</v>
      </c>
      <c r="F2316">
        <f t="shared" si="72"/>
        <v>0.878</v>
      </c>
      <c r="G2316">
        <f t="shared" si="73"/>
        <v>-0.13010868534702039</v>
      </c>
    </row>
    <row r="2317" spans="1:7" x14ac:dyDescent="0.25">
      <c r="A2317">
        <v>1</v>
      </c>
      <c r="B2317">
        <v>35</v>
      </c>
      <c r="C2317">
        <v>10.19</v>
      </c>
      <c r="D2317">
        <v>720</v>
      </c>
      <c r="E2317">
        <v>1</v>
      </c>
      <c r="F2317">
        <f t="shared" si="72"/>
        <v>0.80600000000000005</v>
      </c>
      <c r="G2317">
        <f t="shared" si="73"/>
        <v>-0.21567153647550871</v>
      </c>
    </row>
    <row r="2318" spans="1:7" x14ac:dyDescent="0.25">
      <c r="A2318">
        <v>0</v>
      </c>
      <c r="B2318">
        <v>70</v>
      </c>
      <c r="C2318">
        <v>20.07</v>
      </c>
      <c r="D2318">
        <v>675</v>
      </c>
      <c r="E2318">
        <v>1</v>
      </c>
      <c r="F2318">
        <f t="shared" si="72"/>
        <v>0.66100000000000003</v>
      </c>
      <c r="G2318">
        <f t="shared" si="73"/>
        <v>-0.41400143913045073</v>
      </c>
    </row>
    <row r="2319" spans="1:7" x14ac:dyDescent="0.25">
      <c r="A2319">
        <v>0</v>
      </c>
      <c r="B2319">
        <v>36</v>
      </c>
      <c r="C2319">
        <v>13.57</v>
      </c>
      <c r="D2319">
        <v>795</v>
      </c>
      <c r="E2319">
        <v>1</v>
      </c>
      <c r="F2319">
        <f t="shared" si="72"/>
        <v>0.92</v>
      </c>
      <c r="G2319">
        <f t="shared" si="73"/>
        <v>-8.3381608939051013E-2</v>
      </c>
    </row>
    <row r="2320" spans="1:7" x14ac:dyDescent="0.25">
      <c r="A2320">
        <v>0</v>
      </c>
      <c r="B2320">
        <v>74.400000000000006</v>
      </c>
      <c r="C2320">
        <v>16.420000000000002</v>
      </c>
      <c r="D2320">
        <v>665</v>
      </c>
      <c r="E2320">
        <v>1</v>
      </c>
      <c r="F2320">
        <f t="shared" si="72"/>
        <v>0.82099999999999995</v>
      </c>
      <c r="G2320">
        <f t="shared" si="73"/>
        <v>-0.1972321695297089</v>
      </c>
    </row>
    <row r="2321" spans="1:7" x14ac:dyDescent="0.25">
      <c r="A2321">
        <v>1</v>
      </c>
      <c r="B2321">
        <v>110.4</v>
      </c>
      <c r="C2321">
        <v>6.3</v>
      </c>
      <c r="D2321">
        <v>695</v>
      </c>
      <c r="E2321">
        <v>1</v>
      </c>
      <c r="F2321">
        <f t="shared" si="72"/>
        <v>0.878</v>
      </c>
      <c r="G2321">
        <f t="shared" si="73"/>
        <v>-0.13010868534702039</v>
      </c>
    </row>
    <row r="2322" spans="1:7" x14ac:dyDescent="0.25">
      <c r="A2322">
        <v>0</v>
      </c>
      <c r="B2322">
        <v>40.799999999999997</v>
      </c>
      <c r="C2322">
        <v>14.65</v>
      </c>
      <c r="D2322">
        <v>665</v>
      </c>
      <c r="E2322">
        <v>1</v>
      </c>
      <c r="F2322">
        <f t="shared" si="72"/>
        <v>0.72899999999999998</v>
      </c>
      <c r="G2322">
        <f t="shared" si="73"/>
        <v>-0.31608154697347896</v>
      </c>
    </row>
    <row r="2323" spans="1:7" x14ac:dyDescent="0.25">
      <c r="A2323">
        <v>0</v>
      </c>
      <c r="B2323">
        <v>35</v>
      </c>
      <c r="C2323">
        <v>17.899999999999999</v>
      </c>
      <c r="D2323">
        <v>675</v>
      </c>
      <c r="E2323">
        <v>1</v>
      </c>
      <c r="F2323">
        <f t="shared" si="72"/>
        <v>0.80600000000000005</v>
      </c>
      <c r="G2323">
        <f t="shared" si="73"/>
        <v>-0.21567153647550871</v>
      </c>
    </row>
    <row r="2324" spans="1:7" x14ac:dyDescent="0.25">
      <c r="A2324">
        <v>1</v>
      </c>
      <c r="B2324">
        <v>48</v>
      </c>
      <c r="C2324">
        <v>27.88</v>
      </c>
      <c r="D2324">
        <v>705</v>
      </c>
      <c r="E2324">
        <v>0</v>
      </c>
      <c r="F2324">
        <f t="shared" si="72"/>
        <v>0.79</v>
      </c>
      <c r="G2324">
        <f t="shared" si="73"/>
        <v>-1.5606477482646686</v>
      </c>
    </row>
    <row r="2325" spans="1:7" x14ac:dyDescent="0.25">
      <c r="A2325">
        <v>0</v>
      </c>
      <c r="B2325">
        <v>47</v>
      </c>
      <c r="C2325">
        <v>18.690000000000001</v>
      </c>
      <c r="D2325">
        <v>735</v>
      </c>
      <c r="E2325">
        <v>1</v>
      </c>
      <c r="F2325">
        <f t="shared" si="72"/>
        <v>0.92</v>
      </c>
      <c r="G2325">
        <f t="shared" si="73"/>
        <v>-8.3381608939051013E-2</v>
      </c>
    </row>
    <row r="2326" spans="1:7" x14ac:dyDescent="0.25">
      <c r="A2326">
        <v>1</v>
      </c>
      <c r="B2326">
        <v>37</v>
      </c>
      <c r="C2326">
        <v>26.21</v>
      </c>
      <c r="D2326">
        <v>705</v>
      </c>
      <c r="E2326">
        <v>1</v>
      </c>
      <c r="F2326">
        <f t="shared" si="72"/>
        <v>0.79</v>
      </c>
      <c r="G2326">
        <f t="shared" si="73"/>
        <v>-0.23572233352106983</v>
      </c>
    </row>
    <row r="2327" spans="1:7" x14ac:dyDescent="0.25">
      <c r="A2327">
        <v>1</v>
      </c>
      <c r="B2327">
        <v>77</v>
      </c>
      <c r="C2327">
        <v>11.43</v>
      </c>
      <c r="D2327">
        <v>810</v>
      </c>
      <c r="E2327">
        <v>1</v>
      </c>
      <c r="F2327">
        <f t="shared" si="72"/>
        <v>0.92</v>
      </c>
      <c r="G2327">
        <f t="shared" si="73"/>
        <v>-8.3381608939051013E-2</v>
      </c>
    </row>
    <row r="2328" spans="1:7" x14ac:dyDescent="0.25">
      <c r="A2328">
        <v>1</v>
      </c>
      <c r="B2328">
        <v>65</v>
      </c>
      <c r="C2328">
        <v>3.36</v>
      </c>
      <c r="D2328">
        <v>690</v>
      </c>
      <c r="E2328">
        <v>1</v>
      </c>
      <c r="F2328">
        <f t="shared" si="72"/>
        <v>0.878</v>
      </c>
      <c r="G2328">
        <f t="shared" si="73"/>
        <v>-0.13010868534702039</v>
      </c>
    </row>
    <row r="2329" spans="1:7" x14ac:dyDescent="0.25">
      <c r="A2329">
        <v>0</v>
      </c>
      <c r="B2329">
        <v>40</v>
      </c>
      <c r="C2329">
        <v>29.46</v>
      </c>
      <c r="D2329">
        <v>675</v>
      </c>
      <c r="E2329">
        <v>1</v>
      </c>
      <c r="F2329">
        <f t="shared" si="72"/>
        <v>0.66100000000000003</v>
      </c>
      <c r="G2329">
        <f t="shared" si="73"/>
        <v>-0.41400143913045073</v>
      </c>
    </row>
    <row r="2330" spans="1:7" x14ac:dyDescent="0.25">
      <c r="A2330">
        <v>0</v>
      </c>
      <c r="B2330">
        <v>40.799999999999997</v>
      </c>
      <c r="C2330">
        <v>14.24</v>
      </c>
      <c r="D2330">
        <v>695</v>
      </c>
      <c r="E2330">
        <v>1</v>
      </c>
      <c r="F2330">
        <f t="shared" si="72"/>
        <v>0.80600000000000005</v>
      </c>
      <c r="G2330">
        <f t="shared" si="73"/>
        <v>-0.21567153647550871</v>
      </c>
    </row>
    <row r="2331" spans="1:7" x14ac:dyDescent="0.25">
      <c r="A2331">
        <v>1</v>
      </c>
      <c r="B2331">
        <v>54</v>
      </c>
      <c r="C2331">
        <v>20.87</v>
      </c>
      <c r="D2331">
        <v>670</v>
      </c>
      <c r="E2331">
        <v>1</v>
      </c>
      <c r="F2331">
        <f t="shared" si="72"/>
        <v>0.71699999999999997</v>
      </c>
      <c r="G2331">
        <f t="shared" si="73"/>
        <v>-0.33267943838251673</v>
      </c>
    </row>
    <row r="2332" spans="1:7" x14ac:dyDescent="0.25">
      <c r="A2332">
        <v>0</v>
      </c>
      <c r="B2332">
        <v>34</v>
      </c>
      <c r="C2332">
        <v>27.6</v>
      </c>
      <c r="D2332">
        <v>705</v>
      </c>
      <c r="E2332">
        <v>1</v>
      </c>
      <c r="F2332">
        <f t="shared" si="72"/>
        <v>0.79</v>
      </c>
      <c r="G2332">
        <f t="shared" si="73"/>
        <v>-0.23572233352106983</v>
      </c>
    </row>
    <row r="2333" spans="1:7" x14ac:dyDescent="0.25">
      <c r="A2333">
        <v>1</v>
      </c>
      <c r="B2333">
        <v>60</v>
      </c>
      <c r="C2333">
        <v>30.31</v>
      </c>
      <c r="D2333">
        <v>690</v>
      </c>
      <c r="E2333">
        <v>1</v>
      </c>
      <c r="F2333">
        <f t="shared" si="72"/>
        <v>0.69299999999999995</v>
      </c>
      <c r="G2333">
        <f t="shared" si="73"/>
        <v>-0.3667252797922339</v>
      </c>
    </row>
    <row r="2334" spans="1:7" x14ac:dyDescent="0.25">
      <c r="A2334">
        <v>1</v>
      </c>
      <c r="B2334">
        <v>88</v>
      </c>
      <c r="C2334">
        <v>30.85</v>
      </c>
      <c r="D2334">
        <v>690</v>
      </c>
      <c r="E2334">
        <v>1</v>
      </c>
      <c r="F2334">
        <f t="shared" si="72"/>
        <v>0.69299999999999995</v>
      </c>
      <c r="G2334">
        <f t="shared" si="73"/>
        <v>-0.3667252797922339</v>
      </c>
    </row>
    <row r="2335" spans="1:7" x14ac:dyDescent="0.25">
      <c r="A2335">
        <v>0</v>
      </c>
      <c r="B2335">
        <v>78</v>
      </c>
      <c r="C2335">
        <v>6.71</v>
      </c>
      <c r="D2335">
        <v>670</v>
      </c>
      <c r="E2335">
        <v>1</v>
      </c>
      <c r="F2335">
        <f t="shared" si="72"/>
        <v>0.878</v>
      </c>
      <c r="G2335">
        <f t="shared" si="73"/>
        <v>-0.13010868534702039</v>
      </c>
    </row>
    <row r="2336" spans="1:7" x14ac:dyDescent="0.25">
      <c r="A2336">
        <v>0</v>
      </c>
      <c r="B2336">
        <v>90.908000000000001</v>
      </c>
      <c r="C2336">
        <v>18.62</v>
      </c>
      <c r="D2336">
        <v>690</v>
      </c>
      <c r="E2336">
        <v>0</v>
      </c>
      <c r="F2336">
        <f t="shared" si="72"/>
        <v>0.82099999999999995</v>
      </c>
      <c r="G2336">
        <f t="shared" si="73"/>
        <v>-1.7203694731413819</v>
      </c>
    </row>
    <row r="2337" spans="1:7" x14ac:dyDescent="0.25">
      <c r="A2337">
        <v>1</v>
      </c>
      <c r="B2337">
        <v>93</v>
      </c>
      <c r="C2337">
        <v>23.17</v>
      </c>
      <c r="D2337">
        <v>705</v>
      </c>
      <c r="E2337">
        <v>1</v>
      </c>
      <c r="F2337">
        <f t="shared" si="72"/>
        <v>0.79</v>
      </c>
      <c r="G2337">
        <f t="shared" si="73"/>
        <v>-0.23572233352106983</v>
      </c>
    </row>
    <row r="2338" spans="1:7" x14ac:dyDescent="0.25">
      <c r="A2338">
        <v>1</v>
      </c>
      <c r="B2338">
        <v>75</v>
      </c>
      <c r="C2338">
        <v>24.34</v>
      </c>
      <c r="D2338">
        <v>665</v>
      </c>
      <c r="E2338">
        <v>1</v>
      </c>
      <c r="F2338">
        <f t="shared" si="72"/>
        <v>0.71699999999999997</v>
      </c>
      <c r="G2338">
        <f t="shared" si="73"/>
        <v>-0.33267943838251673</v>
      </c>
    </row>
    <row r="2339" spans="1:7" x14ac:dyDescent="0.25">
      <c r="A2339">
        <v>0</v>
      </c>
      <c r="B2339">
        <v>35.200000000000003</v>
      </c>
      <c r="C2339">
        <v>19.02</v>
      </c>
      <c r="D2339">
        <v>660</v>
      </c>
      <c r="E2339">
        <v>1</v>
      </c>
      <c r="F2339">
        <f t="shared" si="72"/>
        <v>0.72899999999999998</v>
      </c>
      <c r="G2339">
        <f t="shared" si="73"/>
        <v>-0.31608154697347896</v>
      </c>
    </row>
    <row r="2340" spans="1:7" x14ac:dyDescent="0.25">
      <c r="A2340">
        <v>0</v>
      </c>
      <c r="B2340">
        <v>33.28</v>
      </c>
      <c r="C2340">
        <v>15.5</v>
      </c>
      <c r="D2340">
        <v>745</v>
      </c>
      <c r="E2340">
        <v>1</v>
      </c>
      <c r="F2340">
        <f t="shared" si="72"/>
        <v>0.92</v>
      </c>
      <c r="G2340">
        <f t="shared" si="73"/>
        <v>-8.3381608939051013E-2</v>
      </c>
    </row>
    <row r="2341" spans="1:7" x14ac:dyDescent="0.25">
      <c r="A2341">
        <v>1</v>
      </c>
      <c r="B2341">
        <v>106</v>
      </c>
      <c r="C2341">
        <v>8.59</v>
      </c>
      <c r="D2341">
        <v>675</v>
      </c>
      <c r="E2341">
        <v>1</v>
      </c>
      <c r="F2341">
        <f t="shared" si="72"/>
        <v>0.878</v>
      </c>
      <c r="G2341">
        <f t="shared" si="73"/>
        <v>-0.13010868534702039</v>
      </c>
    </row>
    <row r="2342" spans="1:7" x14ac:dyDescent="0.25">
      <c r="A2342">
        <v>1</v>
      </c>
      <c r="B2342">
        <v>117</v>
      </c>
      <c r="C2342">
        <v>4.4400000000000004</v>
      </c>
      <c r="D2342">
        <v>695</v>
      </c>
      <c r="E2342">
        <v>1</v>
      </c>
      <c r="F2342">
        <f t="shared" si="72"/>
        <v>0.878</v>
      </c>
      <c r="G2342">
        <f t="shared" si="73"/>
        <v>-0.13010868534702039</v>
      </c>
    </row>
    <row r="2343" spans="1:7" x14ac:dyDescent="0.25">
      <c r="A2343">
        <v>1</v>
      </c>
      <c r="B2343">
        <v>56</v>
      </c>
      <c r="C2343">
        <v>4.25</v>
      </c>
      <c r="D2343">
        <v>690</v>
      </c>
      <c r="E2343">
        <v>1</v>
      </c>
      <c r="F2343">
        <f t="shared" si="72"/>
        <v>0.80600000000000005</v>
      </c>
      <c r="G2343">
        <f t="shared" si="73"/>
        <v>-0.21567153647550871</v>
      </c>
    </row>
    <row r="2344" spans="1:7" x14ac:dyDescent="0.25">
      <c r="A2344">
        <v>1</v>
      </c>
      <c r="B2344">
        <v>45</v>
      </c>
      <c r="C2344">
        <v>19.2</v>
      </c>
      <c r="D2344">
        <v>665</v>
      </c>
      <c r="E2344">
        <v>1</v>
      </c>
      <c r="F2344">
        <f t="shared" si="72"/>
        <v>0.72899999999999998</v>
      </c>
      <c r="G2344">
        <f t="shared" si="73"/>
        <v>-0.31608154697347896</v>
      </c>
    </row>
    <row r="2345" spans="1:7" x14ac:dyDescent="0.25">
      <c r="A2345">
        <v>0</v>
      </c>
      <c r="B2345">
        <v>110</v>
      </c>
      <c r="C2345">
        <v>19.45</v>
      </c>
      <c r="D2345">
        <v>695</v>
      </c>
      <c r="E2345">
        <v>1</v>
      </c>
      <c r="F2345">
        <f t="shared" si="72"/>
        <v>0.82099999999999995</v>
      </c>
      <c r="G2345">
        <f t="shared" si="73"/>
        <v>-0.1972321695297089</v>
      </c>
    </row>
    <row r="2346" spans="1:7" x14ac:dyDescent="0.25">
      <c r="A2346">
        <v>1</v>
      </c>
      <c r="B2346">
        <v>105.82599999999999</v>
      </c>
      <c r="C2346">
        <v>13.05</v>
      </c>
      <c r="D2346">
        <v>670</v>
      </c>
      <c r="E2346">
        <v>1</v>
      </c>
      <c r="F2346">
        <f t="shared" si="72"/>
        <v>0.82099999999999995</v>
      </c>
      <c r="G2346">
        <f t="shared" si="73"/>
        <v>-0.1972321695297089</v>
      </c>
    </row>
    <row r="2347" spans="1:7" x14ac:dyDescent="0.25">
      <c r="A2347">
        <v>1</v>
      </c>
      <c r="B2347">
        <v>145</v>
      </c>
      <c r="C2347">
        <v>19.89</v>
      </c>
      <c r="D2347">
        <v>690</v>
      </c>
      <c r="E2347">
        <v>0</v>
      </c>
      <c r="F2347">
        <f t="shared" si="72"/>
        <v>0.79</v>
      </c>
      <c r="G2347">
        <f t="shared" si="73"/>
        <v>-1.5606477482646686</v>
      </c>
    </row>
    <row r="2348" spans="1:7" x14ac:dyDescent="0.25">
      <c r="A2348">
        <v>0</v>
      </c>
      <c r="B2348">
        <v>30.72</v>
      </c>
      <c r="C2348">
        <v>6.99</v>
      </c>
      <c r="D2348">
        <v>705</v>
      </c>
      <c r="E2348">
        <v>0</v>
      </c>
      <c r="F2348">
        <f t="shared" si="72"/>
        <v>0.80600000000000005</v>
      </c>
      <c r="G2348">
        <f t="shared" si="73"/>
        <v>-1.6398971199188093</v>
      </c>
    </row>
    <row r="2349" spans="1:7" x14ac:dyDescent="0.25">
      <c r="A2349">
        <v>0</v>
      </c>
      <c r="B2349">
        <v>28</v>
      </c>
      <c r="C2349">
        <v>16.89</v>
      </c>
      <c r="D2349">
        <v>665</v>
      </c>
      <c r="E2349">
        <v>1</v>
      </c>
      <c r="F2349">
        <f t="shared" si="72"/>
        <v>0.72899999999999998</v>
      </c>
      <c r="G2349">
        <f t="shared" si="73"/>
        <v>-0.31608154697347896</v>
      </c>
    </row>
    <row r="2350" spans="1:7" x14ac:dyDescent="0.25">
      <c r="A2350">
        <v>0</v>
      </c>
      <c r="B2350">
        <v>60</v>
      </c>
      <c r="C2350">
        <v>13.52</v>
      </c>
      <c r="D2350">
        <v>670</v>
      </c>
      <c r="E2350">
        <v>1</v>
      </c>
      <c r="F2350">
        <f t="shared" si="72"/>
        <v>0.80600000000000005</v>
      </c>
      <c r="G2350">
        <f t="shared" si="73"/>
        <v>-0.21567153647550871</v>
      </c>
    </row>
    <row r="2351" spans="1:7" x14ac:dyDescent="0.25">
      <c r="A2351">
        <v>1</v>
      </c>
      <c r="B2351">
        <v>43.9</v>
      </c>
      <c r="C2351">
        <v>26.3</v>
      </c>
      <c r="D2351">
        <v>705</v>
      </c>
      <c r="E2351">
        <v>1</v>
      </c>
      <c r="F2351">
        <f t="shared" si="72"/>
        <v>0.79</v>
      </c>
      <c r="G2351">
        <f t="shared" si="73"/>
        <v>-0.23572233352106983</v>
      </c>
    </row>
    <row r="2352" spans="1:7" x14ac:dyDescent="0.25">
      <c r="A2352">
        <v>1</v>
      </c>
      <c r="B2352">
        <v>105</v>
      </c>
      <c r="C2352">
        <v>7.55</v>
      </c>
      <c r="D2352">
        <v>695</v>
      </c>
      <c r="E2352">
        <v>1</v>
      </c>
      <c r="F2352">
        <f t="shared" si="72"/>
        <v>0.878</v>
      </c>
      <c r="G2352">
        <f t="shared" si="73"/>
        <v>-0.13010868534702039</v>
      </c>
    </row>
    <row r="2353" spans="1:7" x14ac:dyDescent="0.25">
      <c r="A2353">
        <v>0</v>
      </c>
      <c r="B2353">
        <v>31</v>
      </c>
      <c r="C2353">
        <v>4.53</v>
      </c>
      <c r="D2353">
        <v>710</v>
      </c>
      <c r="E2353">
        <v>0</v>
      </c>
      <c r="F2353">
        <f t="shared" si="72"/>
        <v>0.80600000000000005</v>
      </c>
      <c r="G2353">
        <f t="shared" si="73"/>
        <v>-1.6398971199188093</v>
      </c>
    </row>
    <row r="2354" spans="1:7" x14ac:dyDescent="0.25">
      <c r="A2354">
        <v>1</v>
      </c>
      <c r="B2354">
        <v>70</v>
      </c>
      <c r="C2354">
        <v>18.88</v>
      </c>
      <c r="D2354">
        <v>670</v>
      </c>
      <c r="E2354">
        <v>1</v>
      </c>
      <c r="F2354">
        <f t="shared" si="72"/>
        <v>0.82099999999999995</v>
      </c>
      <c r="G2354">
        <f t="shared" si="73"/>
        <v>-0.1972321695297089</v>
      </c>
    </row>
    <row r="2355" spans="1:7" x14ac:dyDescent="0.25">
      <c r="A2355">
        <v>1</v>
      </c>
      <c r="B2355">
        <v>250</v>
      </c>
      <c r="C2355">
        <v>10.8</v>
      </c>
      <c r="D2355">
        <v>715</v>
      </c>
      <c r="E2355">
        <v>1</v>
      </c>
      <c r="F2355">
        <f t="shared" si="72"/>
        <v>0.82099999999999995</v>
      </c>
      <c r="G2355">
        <f t="shared" si="73"/>
        <v>-0.1972321695297089</v>
      </c>
    </row>
    <row r="2356" spans="1:7" x14ac:dyDescent="0.25">
      <c r="A2356">
        <v>1</v>
      </c>
      <c r="B2356">
        <v>82</v>
      </c>
      <c r="C2356">
        <v>21.73</v>
      </c>
      <c r="D2356">
        <v>755</v>
      </c>
      <c r="E2356">
        <v>1</v>
      </c>
      <c r="F2356">
        <f t="shared" si="72"/>
        <v>0.85499999999999998</v>
      </c>
      <c r="G2356">
        <f t="shared" si="73"/>
        <v>-0.15665381004537685</v>
      </c>
    </row>
    <row r="2357" spans="1:7" x14ac:dyDescent="0.25">
      <c r="A2357">
        <v>0</v>
      </c>
      <c r="B2357">
        <v>45</v>
      </c>
      <c r="C2357">
        <v>16.77</v>
      </c>
      <c r="D2357">
        <v>695</v>
      </c>
      <c r="E2357">
        <v>0</v>
      </c>
      <c r="F2357">
        <f t="shared" si="72"/>
        <v>0.80600000000000005</v>
      </c>
      <c r="G2357">
        <f t="shared" si="73"/>
        <v>-1.6398971199188093</v>
      </c>
    </row>
    <row r="2358" spans="1:7" x14ac:dyDescent="0.25">
      <c r="A2358">
        <v>1</v>
      </c>
      <c r="B2358">
        <v>60</v>
      </c>
      <c r="C2358">
        <v>26.94</v>
      </c>
      <c r="D2358">
        <v>665</v>
      </c>
      <c r="E2358">
        <v>0</v>
      </c>
      <c r="F2358">
        <f t="shared" si="72"/>
        <v>0.71699999999999997</v>
      </c>
      <c r="G2358">
        <f t="shared" si="73"/>
        <v>-1.2623083813388993</v>
      </c>
    </row>
    <row r="2359" spans="1:7" x14ac:dyDescent="0.25">
      <c r="A2359">
        <v>1</v>
      </c>
      <c r="B2359">
        <v>79</v>
      </c>
      <c r="C2359">
        <v>26.8</v>
      </c>
      <c r="D2359">
        <v>715</v>
      </c>
      <c r="E2359">
        <v>1</v>
      </c>
      <c r="F2359">
        <f t="shared" si="72"/>
        <v>0.79</v>
      </c>
      <c r="G2359">
        <f t="shared" si="73"/>
        <v>-0.23572233352106983</v>
      </c>
    </row>
    <row r="2360" spans="1:7" x14ac:dyDescent="0.25">
      <c r="A2360">
        <v>1</v>
      </c>
      <c r="B2360">
        <v>150</v>
      </c>
      <c r="C2360">
        <v>4.6100000000000003</v>
      </c>
      <c r="D2360">
        <v>680</v>
      </c>
      <c r="E2360">
        <v>1</v>
      </c>
      <c r="F2360">
        <f t="shared" si="72"/>
        <v>0.878</v>
      </c>
      <c r="G2360">
        <f t="shared" si="73"/>
        <v>-0.13010868534702039</v>
      </c>
    </row>
    <row r="2361" spans="1:7" x14ac:dyDescent="0.25">
      <c r="A2361">
        <v>1</v>
      </c>
      <c r="B2361">
        <v>32</v>
      </c>
      <c r="C2361">
        <v>16.09</v>
      </c>
      <c r="D2361">
        <v>660</v>
      </c>
      <c r="E2361">
        <v>1</v>
      </c>
      <c r="F2361">
        <f t="shared" si="72"/>
        <v>0.72899999999999998</v>
      </c>
      <c r="G2361">
        <f t="shared" si="73"/>
        <v>-0.31608154697347896</v>
      </c>
    </row>
    <row r="2362" spans="1:7" x14ac:dyDescent="0.25">
      <c r="A2362">
        <v>0</v>
      </c>
      <c r="B2362">
        <v>58</v>
      </c>
      <c r="C2362">
        <v>30.17</v>
      </c>
      <c r="D2362">
        <v>695</v>
      </c>
      <c r="E2362">
        <v>1</v>
      </c>
      <c r="F2362">
        <f t="shared" si="72"/>
        <v>0.69299999999999995</v>
      </c>
      <c r="G2362">
        <f t="shared" si="73"/>
        <v>-0.3667252797922339</v>
      </c>
    </row>
    <row r="2363" spans="1:7" x14ac:dyDescent="0.25">
      <c r="A2363">
        <v>1</v>
      </c>
      <c r="B2363">
        <v>68</v>
      </c>
      <c r="C2363">
        <v>17</v>
      </c>
      <c r="D2363">
        <v>665</v>
      </c>
      <c r="E2363">
        <v>1</v>
      </c>
      <c r="F2363">
        <f t="shared" si="72"/>
        <v>0.82099999999999995</v>
      </c>
      <c r="G2363">
        <f t="shared" si="73"/>
        <v>-0.1972321695297089</v>
      </c>
    </row>
    <row r="2364" spans="1:7" x14ac:dyDescent="0.25">
      <c r="A2364">
        <v>0</v>
      </c>
      <c r="B2364">
        <v>50</v>
      </c>
      <c r="C2364">
        <v>19.010000000000002</v>
      </c>
      <c r="D2364">
        <v>685</v>
      </c>
      <c r="E2364">
        <v>0</v>
      </c>
      <c r="F2364">
        <f t="shared" si="72"/>
        <v>0.80600000000000005</v>
      </c>
      <c r="G2364">
        <f t="shared" si="73"/>
        <v>-1.6398971199188093</v>
      </c>
    </row>
    <row r="2365" spans="1:7" x14ac:dyDescent="0.25">
      <c r="A2365">
        <v>1</v>
      </c>
      <c r="B2365">
        <v>59</v>
      </c>
      <c r="C2365">
        <v>20.04</v>
      </c>
      <c r="D2365">
        <v>680</v>
      </c>
      <c r="E2365">
        <v>1</v>
      </c>
      <c r="F2365">
        <f t="shared" si="72"/>
        <v>0.71699999999999997</v>
      </c>
      <c r="G2365">
        <f t="shared" si="73"/>
        <v>-0.33267943838251673</v>
      </c>
    </row>
    <row r="2366" spans="1:7" x14ac:dyDescent="0.25">
      <c r="A2366">
        <v>1</v>
      </c>
      <c r="B2366">
        <v>137</v>
      </c>
      <c r="C2366">
        <v>23.46</v>
      </c>
      <c r="D2366">
        <v>695</v>
      </c>
      <c r="E2366">
        <v>0</v>
      </c>
      <c r="F2366">
        <f t="shared" si="72"/>
        <v>0.79</v>
      </c>
      <c r="G2366">
        <f t="shared" si="73"/>
        <v>-1.5606477482646686</v>
      </c>
    </row>
    <row r="2367" spans="1:7" x14ac:dyDescent="0.25">
      <c r="A2367">
        <v>0</v>
      </c>
      <c r="B2367">
        <v>55</v>
      </c>
      <c r="C2367">
        <v>24.92</v>
      </c>
      <c r="D2367">
        <v>670</v>
      </c>
      <c r="E2367">
        <v>1</v>
      </c>
      <c r="F2367">
        <f t="shared" si="72"/>
        <v>0.66100000000000003</v>
      </c>
      <c r="G2367">
        <f t="shared" si="73"/>
        <v>-0.41400143913045073</v>
      </c>
    </row>
    <row r="2368" spans="1:7" x14ac:dyDescent="0.25">
      <c r="A2368">
        <v>0</v>
      </c>
      <c r="B2368">
        <v>44.384999999999998</v>
      </c>
      <c r="C2368">
        <v>18.61</v>
      </c>
      <c r="D2368">
        <v>690</v>
      </c>
      <c r="E2368">
        <v>1</v>
      </c>
      <c r="F2368">
        <f t="shared" si="72"/>
        <v>0.80600000000000005</v>
      </c>
      <c r="G2368">
        <f t="shared" si="73"/>
        <v>-0.21567153647550871</v>
      </c>
    </row>
    <row r="2369" spans="1:7" x14ac:dyDescent="0.25">
      <c r="A2369">
        <v>0</v>
      </c>
      <c r="B2369">
        <v>31.2</v>
      </c>
      <c r="C2369">
        <v>17.04</v>
      </c>
      <c r="D2369">
        <v>720</v>
      </c>
      <c r="E2369">
        <v>1</v>
      </c>
      <c r="F2369">
        <f t="shared" si="72"/>
        <v>0.80600000000000005</v>
      </c>
      <c r="G2369">
        <f t="shared" si="73"/>
        <v>-0.21567153647550871</v>
      </c>
    </row>
    <row r="2370" spans="1:7" x14ac:dyDescent="0.25">
      <c r="A2370">
        <v>1</v>
      </c>
      <c r="B2370">
        <v>51</v>
      </c>
      <c r="C2370">
        <v>7.08</v>
      </c>
      <c r="D2370">
        <v>665</v>
      </c>
      <c r="E2370">
        <v>1</v>
      </c>
      <c r="F2370">
        <f t="shared" si="72"/>
        <v>0.72899999999999998</v>
      </c>
      <c r="G2370">
        <f t="shared" si="73"/>
        <v>-0.31608154697347896</v>
      </c>
    </row>
    <row r="2371" spans="1:7" x14ac:dyDescent="0.25">
      <c r="A2371">
        <v>1</v>
      </c>
      <c r="B2371">
        <v>109</v>
      </c>
      <c r="C2371">
        <v>14.68</v>
      </c>
      <c r="D2371">
        <v>815</v>
      </c>
      <c r="E2371">
        <v>1</v>
      </c>
      <c r="F2371">
        <f t="shared" si="72"/>
        <v>0.92</v>
      </c>
      <c r="G2371">
        <f t="shared" si="73"/>
        <v>-8.3381608939051013E-2</v>
      </c>
    </row>
    <row r="2372" spans="1:7" x14ac:dyDescent="0.25">
      <c r="A2372">
        <v>1</v>
      </c>
      <c r="B2372">
        <v>60</v>
      </c>
      <c r="C2372">
        <v>21.9</v>
      </c>
      <c r="D2372">
        <v>785</v>
      </c>
      <c r="E2372">
        <v>0</v>
      </c>
      <c r="F2372">
        <f t="shared" si="72"/>
        <v>0.85499999999999998</v>
      </c>
      <c r="G2372">
        <f t="shared" si="73"/>
        <v>-1.9310215365615626</v>
      </c>
    </row>
    <row r="2373" spans="1:7" x14ac:dyDescent="0.25">
      <c r="A2373">
        <v>0</v>
      </c>
      <c r="B2373">
        <v>58</v>
      </c>
      <c r="C2373">
        <v>31.1</v>
      </c>
      <c r="D2373">
        <v>670</v>
      </c>
      <c r="E2373">
        <v>1</v>
      </c>
      <c r="F2373">
        <f t="shared" ref="F2373:F2436" si="74">IF(C2373&lt;=19.85,IF(D2373&lt;=722.5,IF(B2373&lt;=60.41,IF(D2373&lt;=667.5,0.729,0.806),IF(C2373&lt;=9.905,0.878,0.821)),0.92),IF(D2373&lt;=687.5,IF(C2373&lt;=31.375,IF(A2373&lt;=0.5,0.661,0.717),0.546),IF(D2373&lt;=727.5,IF(C2373&lt;=29.88,0.79,0.693),0.855)))</f>
        <v>0.66100000000000003</v>
      </c>
      <c r="G2373">
        <f t="shared" si="73"/>
        <v>-0.41400143913045073</v>
      </c>
    </row>
    <row r="2374" spans="1:7" x14ac:dyDescent="0.25">
      <c r="A2374">
        <v>1</v>
      </c>
      <c r="B2374">
        <v>58.8</v>
      </c>
      <c r="C2374">
        <v>6.53</v>
      </c>
      <c r="D2374">
        <v>670</v>
      </c>
      <c r="E2374">
        <v>1</v>
      </c>
      <c r="F2374">
        <f t="shared" si="74"/>
        <v>0.80600000000000005</v>
      </c>
      <c r="G2374">
        <f t="shared" ref="G2374:G2437" si="75">IF(E2374=1,LN(F2374),LN(1-F2374))</f>
        <v>-0.21567153647550871</v>
      </c>
    </row>
    <row r="2375" spans="1:7" x14ac:dyDescent="0.25">
      <c r="A2375">
        <v>1</v>
      </c>
      <c r="B2375">
        <v>48</v>
      </c>
      <c r="C2375">
        <v>29.83</v>
      </c>
      <c r="D2375">
        <v>660</v>
      </c>
      <c r="E2375">
        <v>1</v>
      </c>
      <c r="F2375">
        <f t="shared" si="74"/>
        <v>0.71699999999999997</v>
      </c>
      <c r="G2375">
        <f t="shared" si="75"/>
        <v>-0.33267943838251673</v>
      </c>
    </row>
    <row r="2376" spans="1:7" x14ac:dyDescent="0.25">
      <c r="A2376">
        <v>0</v>
      </c>
      <c r="B2376">
        <v>31</v>
      </c>
      <c r="C2376">
        <v>9.18</v>
      </c>
      <c r="D2376">
        <v>690</v>
      </c>
      <c r="E2376">
        <v>0</v>
      </c>
      <c r="F2376">
        <f t="shared" si="74"/>
        <v>0.80600000000000005</v>
      </c>
      <c r="G2376">
        <f t="shared" si="75"/>
        <v>-1.6398971199188093</v>
      </c>
    </row>
    <row r="2377" spans="1:7" x14ac:dyDescent="0.25">
      <c r="A2377">
        <v>1</v>
      </c>
      <c r="B2377">
        <v>75</v>
      </c>
      <c r="C2377">
        <v>12.95</v>
      </c>
      <c r="D2377">
        <v>720</v>
      </c>
      <c r="E2377">
        <v>1</v>
      </c>
      <c r="F2377">
        <f t="shared" si="74"/>
        <v>0.82099999999999995</v>
      </c>
      <c r="G2377">
        <f t="shared" si="75"/>
        <v>-0.1972321695297089</v>
      </c>
    </row>
    <row r="2378" spans="1:7" x14ac:dyDescent="0.25">
      <c r="A2378">
        <v>0</v>
      </c>
      <c r="B2378">
        <v>127.5</v>
      </c>
      <c r="C2378">
        <v>0.52</v>
      </c>
      <c r="D2378">
        <v>780</v>
      </c>
      <c r="E2378">
        <v>1</v>
      </c>
      <c r="F2378">
        <f t="shared" si="74"/>
        <v>0.92</v>
      </c>
      <c r="G2378">
        <f t="shared" si="75"/>
        <v>-8.3381608939051013E-2</v>
      </c>
    </row>
    <row r="2379" spans="1:7" x14ac:dyDescent="0.25">
      <c r="A2379">
        <v>0</v>
      </c>
      <c r="B2379">
        <v>42</v>
      </c>
      <c r="C2379">
        <v>19.059999999999999</v>
      </c>
      <c r="D2379">
        <v>675</v>
      </c>
      <c r="E2379">
        <v>0</v>
      </c>
      <c r="F2379">
        <f t="shared" si="74"/>
        <v>0.80600000000000005</v>
      </c>
      <c r="G2379">
        <f t="shared" si="75"/>
        <v>-1.6398971199188093</v>
      </c>
    </row>
    <row r="2380" spans="1:7" x14ac:dyDescent="0.25">
      <c r="A2380">
        <v>0</v>
      </c>
      <c r="B2380">
        <v>25</v>
      </c>
      <c r="C2380">
        <v>31.88</v>
      </c>
      <c r="D2380">
        <v>665</v>
      </c>
      <c r="E2380">
        <v>1</v>
      </c>
      <c r="F2380">
        <f t="shared" si="74"/>
        <v>0.54600000000000004</v>
      </c>
      <c r="G2380">
        <f t="shared" si="75"/>
        <v>-0.60513630323723189</v>
      </c>
    </row>
    <row r="2381" spans="1:7" x14ac:dyDescent="0.25">
      <c r="A2381">
        <v>1</v>
      </c>
      <c r="B2381">
        <v>32</v>
      </c>
      <c r="C2381">
        <v>26.93</v>
      </c>
      <c r="D2381">
        <v>715</v>
      </c>
      <c r="E2381">
        <v>1</v>
      </c>
      <c r="F2381">
        <f t="shared" si="74"/>
        <v>0.79</v>
      </c>
      <c r="G2381">
        <f t="shared" si="75"/>
        <v>-0.23572233352106983</v>
      </c>
    </row>
    <row r="2382" spans="1:7" x14ac:dyDescent="0.25">
      <c r="A2382">
        <v>1</v>
      </c>
      <c r="B2382">
        <v>226</v>
      </c>
      <c r="C2382">
        <v>10.86</v>
      </c>
      <c r="D2382">
        <v>690</v>
      </c>
      <c r="E2382">
        <v>1</v>
      </c>
      <c r="F2382">
        <f t="shared" si="74"/>
        <v>0.82099999999999995</v>
      </c>
      <c r="G2382">
        <f t="shared" si="75"/>
        <v>-0.1972321695297089</v>
      </c>
    </row>
    <row r="2383" spans="1:7" x14ac:dyDescent="0.25">
      <c r="A2383">
        <v>1</v>
      </c>
      <c r="B2383">
        <v>45.6</v>
      </c>
      <c r="C2383">
        <v>19.079999999999998</v>
      </c>
      <c r="D2383">
        <v>670</v>
      </c>
      <c r="E2383">
        <v>1</v>
      </c>
      <c r="F2383">
        <f t="shared" si="74"/>
        <v>0.80600000000000005</v>
      </c>
      <c r="G2383">
        <f t="shared" si="75"/>
        <v>-0.21567153647550871</v>
      </c>
    </row>
    <row r="2384" spans="1:7" x14ac:dyDescent="0.25">
      <c r="A2384">
        <v>1</v>
      </c>
      <c r="B2384">
        <v>60</v>
      </c>
      <c r="C2384">
        <v>9.56</v>
      </c>
      <c r="D2384">
        <v>660</v>
      </c>
      <c r="E2384">
        <v>1</v>
      </c>
      <c r="F2384">
        <f t="shared" si="74"/>
        <v>0.72899999999999998</v>
      </c>
      <c r="G2384">
        <f t="shared" si="75"/>
        <v>-0.31608154697347896</v>
      </c>
    </row>
    <row r="2385" spans="1:7" x14ac:dyDescent="0.25">
      <c r="A2385">
        <v>1</v>
      </c>
      <c r="B2385">
        <v>40</v>
      </c>
      <c r="C2385">
        <v>19.03</v>
      </c>
      <c r="D2385">
        <v>710</v>
      </c>
      <c r="E2385">
        <v>1</v>
      </c>
      <c r="F2385">
        <f t="shared" si="74"/>
        <v>0.80600000000000005</v>
      </c>
      <c r="G2385">
        <f t="shared" si="75"/>
        <v>-0.21567153647550871</v>
      </c>
    </row>
    <row r="2386" spans="1:7" x14ac:dyDescent="0.25">
      <c r="A2386">
        <v>0</v>
      </c>
      <c r="B2386">
        <v>47.6</v>
      </c>
      <c r="C2386">
        <v>23.73</v>
      </c>
      <c r="D2386">
        <v>730</v>
      </c>
      <c r="E2386">
        <v>1</v>
      </c>
      <c r="F2386">
        <f t="shared" si="74"/>
        <v>0.85499999999999998</v>
      </c>
      <c r="G2386">
        <f t="shared" si="75"/>
        <v>-0.15665381004537685</v>
      </c>
    </row>
    <row r="2387" spans="1:7" x14ac:dyDescent="0.25">
      <c r="A2387">
        <v>1</v>
      </c>
      <c r="B2387">
        <v>33</v>
      </c>
      <c r="C2387">
        <v>27.31</v>
      </c>
      <c r="D2387">
        <v>715</v>
      </c>
      <c r="E2387">
        <v>1</v>
      </c>
      <c r="F2387">
        <f t="shared" si="74"/>
        <v>0.79</v>
      </c>
      <c r="G2387">
        <f t="shared" si="75"/>
        <v>-0.23572233352106983</v>
      </c>
    </row>
    <row r="2388" spans="1:7" x14ac:dyDescent="0.25">
      <c r="A2388">
        <v>0</v>
      </c>
      <c r="B2388">
        <v>120</v>
      </c>
      <c r="C2388">
        <v>22.23</v>
      </c>
      <c r="D2388">
        <v>685</v>
      </c>
      <c r="E2388">
        <v>0</v>
      </c>
      <c r="F2388">
        <f t="shared" si="74"/>
        <v>0.66100000000000003</v>
      </c>
      <c r="G2388">
        <f t="shared" si="75"/>
        <v>-1.0817551716016869</v>
      </c>
    </row>
    <row r="2389" spans="1:7" x14ac:dyDescent="0.25">
      <c r="A2389">
        <v>0</v>
      </c>
      <c r="B2389">
        <v>115</v>
      </c>
      <c r="C2389">
        <v>8.19</v>
      </c>
      <c r="D2389">
        <v>725</v>
      </c>
      <c r="E2389">
        <v>1</v>
      </c>
      <c r="F2389">
        <f t="shared" si="74"/>
        <v>0.92</v>
      </c>
      <c r="G2389">
        <f t="shared" si="75"/>
        <v>-8.3381608939051013E-2</v>
      </c>
    </row>
    <row r="2390" spans="1:7" x14ac:dyDescent="0.25">
      <c r="A2390">
        <v>0</v>
      </c>
      <c r="B2390">
        <v>82</v>
      </c>
      <c r="C2390">
        <v>19.87</v>
      </c>
      <c r="D2390">
        <v>670</v>
      </c>
      <c r="E2390">
        <v>1</v>
      </c>
      <c r="F2390">
        <f t="shared" si="74"/>
        <v>0.66100000000000003</v>
      </c>
      <c r="G2390">
        <f t="shared" si="75"/>
        <v>-0.41400143913045073</v>
      </c>
    </row>
    <row r="2391" spans="1:7" x14ac:dyDescent="0.25">
      <c r="A2391">
        <v>0</v>
      </c>
      <c r="B2391">
        <v>22</v>
      </c>
      <c r="C2391">
        <v>21.44</v>
      </c>
      <c r="D2391">
        <v>690</v>
      </c>
      <c r="E2391">
        <v>1</v>
      </c>
      <c r="F2391">
        <f t="shared" si="74"/>
        <v>0.79</v>
      </c>
      <c r="G2391">
        <f t="shared" si="75"/>
        <v>-0.23572233352106983</v>
      </c>
    </row>
    <row r="2392" spans="1:7" x14ac:dyDescent="0.25">
      <c r="A2392">
        <v>1</v>
      </c>
      <c r="B2392">
        <v>79</v>
      </c>
      <c r="C2392">
        <v>30.09</v>
      </c>
      <c r="D2392">
        <v>705</v>
      </c>
      <c r="E2392">
        <v>1</v>
      </c>
      <c r="F2392">
        <f t="shared" si="74"/>
        <v>0.69299999999999995</v>
      </c>
      <c r="G2392">
        <f t="shared" si="75"/>
        <v>-0.3667252797922339</v>
      </c>
    </row>
    <row r="2393" spans="1:7" x14ac:dyDescent="0.25">
      <c r="A2393">
        <v>1</v>
      </c>
      <c r="B2393">
        <v>72</v>
      </c>
      <c r="C2393">
        <v>17.48</v>
      </c>
      <c r="D2393">
        <v>670</v>
      </c>
      <c r="E2393">
        <v>1</v>
      </c>
      <c r="F2393">
        <f t="shared" si="74"/>
        <v>0.82099999999999995</v>
      </c>
      <c r="G2393">
        <f t="shared" si="75"/>
        <v>-0.1972321695297089</v>
      </c>
    </row>
    <row r="2394" spans="1:7" x14ac:dyDescent="0.25">
      <c r="A2394">
        <v>0</v>
      </c>
      <c r="B2394">
        <v>80</v>
      </c>
      <c r="C2394">
        <v>23.6</v>
      </c>
      <c r="D2394">
        <v>720</v>
      </c>
      <c r="E2394">
        <v>1</v>
      </c>
      <c r="F2394">
        <f t="shared" si="74"/>
        <v>0.79</v>
      </c>
      <c r="G2394">
        <f t="shared" si="75"/>
        <v>-0.23572233352106983</v>
      </c>
    </row>
    <row r="2395" spans="1:7" x14ac:dyDescent="0.25">
      <c r="A2395">
        <v>1</v>
      </c>
      <c r="B2395">
        <v>65</v>
      </c>
      <c r="C2395">
        <v>24.08</v>
      </c>
      <c r="D2395">
        <v>700</v>
      </c>
      <c r="E2395">
        <v>1</v>
      </c>
      <c r="F2395">
        <f t="shared" si="74"/>
        <v>0.79</v>
      </c>
      <c r="G2395">
        <f t="shared" si="75"/>
        <v>-0.23572233352106983</v>
      </c>
    </row>
    <row r="2396" spans="1:7" x14ac:dyDescent="0.25">
      <c r="A2396">
        <v>1</v>
      </c>
      <c r="B2396">
        <v>70</v>
      </c>
      <c r="C2396">
        <v>27.12</v>
      </c>
      <c r="D2396">
        <v>690</v>
      </c>
      <c r="E2396">
        <v>1</v>
      </c>
      <c r="F2396">
        <f t="shared" si="74"/>
        <v>0.79</v>
      </c>
      <c r="G2396">
        <f t="shared" si="75"/>
        <v>-0.23572233352106983</v>
      </c>
    </row>
    <row r="2397" spans="1:7" x14ac:dyDescent="0.25">
      <c r="A2397">
        <v>1</v>
      </c>
      <c r="B2397">
        <v>135</v>
      </c>
      <c r="C2397">
        <v>4.84</v>
      </c>
      <c r="D2397">
        <v>710</v>
      </c>
      <c r="E2397">
        <v>1</v>
      </c>
      <c r="F2397">
        <f t="shared" si="74"/>
        <v>0.878</v>
      </c>
      <c r="G2397">
        <f t="shared" si="75"/>
        <v>-0.13010868534702039</v>
      </c>
    </row>
    <row r="2398" spans="1:7" x14ac:dyDescent="0.25">
      <c r="A2398">
        <v>1</v>
      </c>
      <c r="B2398">
        <v>130</v>
      </c>
      <c r="C2398">
        <v>25.73</v>
      </c>
      <c r="D2398">
        <v>740</v>
      </c>
      <c r="E2398">
        <v>1</v>
      </c>
      <c r="F2398">
        <f t="shared" si="74"/>
        <v>0.85499999999999998</v>
      </c>
      <c r="G2398">
        <f t="shared" si="75"/>
        <v>-0.15665381004537685</v>
      </c>
    </row>
    <row r="2399" spans="1:7" x14ac:dyDescent="0.25">
      <c r="A2399">
        <v>0</v>
      </c>
      <c r="B2399">
        <v>30</v>
      </c>
      <c r="C2399">
        <v>24.44</v>
      </c>
      <c r="D2399">
        <v>700</v>
      </c>
      <c r="E2399">
        <v>1</v>
      </c>
      <c r="F2399">
        <f t="shared" si="74"/>
        <v>0.79</v>
      </c>
      <c r="G2399">
        <f t="shared" si="75"/>
        <v>-0.23572233352106983</v>
      </c>
    </row>
    <row r="2400" spans="1:7" x14ac:dyDescent="0.25">
      <c r="A2400">
        <v>1</v>
      </c>
      <c r="B2400">
        <v>90</v>
      </c>
      <c r="C2400">
        <v>15.19</v>
      </c>
      <c r="D2400">
        <v>740</v>
      </c>
      <c r="E2400">
        <v>1</v>
      </c>
      <c r="F2400">
        <f t="shared" si="74"/>
        <v>0.92</v>
      </c>
      <c r="G2400">
        <f t="shared" si="75"/>
        <v>-8.3381608939051013E-2</v>
      </c>
    </row>
    <row r="2401" spans="1:7" x14ac:dyDescent="0.25">
      <c r="A2401">
        <v>1</v>
      </c>
      <c r="B2401">
        <v>57</v>
      </c>
      <c r="C2401">
        <v>3.85</v>
      </c>
      <c r="D2401">
        <v>840</v>
      </c>
      <c r="E2401">
        <v>1</v>
      </c>
      <c r="F2401">
        <f t="shared" si="74"/>
        <v>0.92</v>
      </c>
      <c r="G2401">
        <f t="shared" si="75"/>
        <v>-8.3381608939051013E-2</v>
      </c>
    </row>
    <row r="2402" spans="1:7" x14ac:dyDescent="0.25">
      <c r="A2402">
        <v>0</v>
      </c>
      <c r="B2402">
        <v>45</v>
      </c>
      <c r="C2402">
        <v>14</v>
      </c>
      <c r="D2402">
        <v>740</v>
      </c>
      <c r="E2402">
        <v>1</v>
      </c>
      <c r="F2402">
        <f t="shared" si="74"/>
        <v>0.92</v>
      </c>
      <c r="G2402">
        <f t="shared" si="75"/>
        <v>-8.3381608939051013E-2</v>
      </c>
    </row>
    <row r="2403" spans="1:7" x14ac:dyDescent="0.25">
      <c r="A2403">
        <v>1</v>
      </c>
      <c r="B2403">
        <v>145</v>
      </c>
      <c r="C2403">
        <v>8.5500000000000007</v>
      </c>
      <c r="D2403">
        <v>670</v>
      </c>
      <c r="E2403">
        <v>1</v>
      </c>
      <c r="F2403">
        <f t="shared" si="74"/>
        <v>0.878</v>
      </c>
      <c r="G2403">
        <f t="shared" si="75"/>
        <v>-0.13010868534702039</v>
      </c>
    </row>
    <row r="2404" spans="1:7" x14ac:dyDescent="0.25">
      <c r="A2404">
        <v>1</v>
      </c>
      <c r="B2404">
        <v>69.709679999999992</v>
      </c>
      <c r="C2404">
        <v>6.71</v>
      </c>
      <c r="D2404">
        <v>670</v>
      </c>
      <c r="E2404">
        <v>1</v>
      </c>
      <c r="F2404">
        <f t="shared" si="74"/>
        <v>0.878</v>
      </c>
      <c r="G2404">
        <f t="shared" si="75"/>
        <v>-0.13010868534702039</v>
      </c>
    </row>
    <row r="2405" spans="1:7" x14ac:dyDescent="0.25">
      <c r="A2405">
        <v>1</v>
      </c>
      <c r="B2405">
        <v>113</v>
      </c>
      <c r="C2405">
        <v>16.309999999999999</v>
      </c>
      <c r="D2405">
        <v>760</v>
      </c>
      <c r="E2405">
        <v>1</v>
      </c>
      <c r="F2405">
        <f t="shared" si="74"/>
        <v>0.92</v>
      </c>
      <c r="G2405">
        <f t="shared" si="75"/>
        <v>-8.3381608939051013E-2</v>
      </c>
    </row>
    <row r="2406" spans="1:7" x14ac:dyDescent="0.25">
      <c r="A2406">
        <v>1</v>
      </c>
      <c r="B2406">
        <v>70</v>
      </c>
      <c r="C2406">
        <v>28.86</v>
      </c>
      <c r="D2406">
        <v>690</v>
      </c>
      <c r="E2406">
        <v>1</v>
      </c>
      <c r="F2406">
        <f t="shared" si="74"/>
        <v>0.79</v>
      </c>
      <c r="G2406">
        <f t="shared" si="75"/>
        <v>-0.23572233352106983</v>
      </c>
    </row>
    <row r="2407" spans="1:7" x14ac:dyDescent="0.25">
      <c r="A2407">
        <v>1</v>
      </c>
      <c r="B2407">
        <v>41</v>
      </c>
      <c r="C2407">
        <v>3.07</v>
      </c>
      <c r="D2407">
        <v>665</v>
      </c>
      <c r="E2407">
        <v>1</v>
      </c>
      <c r="F2407">
        <f t="shared" si="74"/>
        <v>0.72899999999999998</v>
      </c>
      <c r="G2407">
        <f t="shared" si="75"/>
        <v>-0.31608154697347896</v>
      </c>
    </row>
    <row r="2408" spans="1:7" x14ac:dyDescent="0.25">
      <c r="A2408">
        <v>0</v>
      </c>
      <c r="B2408">
        <v>38.5</v>
      </c>
      <c r="C2408">
        <v>26.65</v>
      </c>
      <c r="D2408">
        <v>700</v>
      </c>
      <c r="E2408">
        <v>1</v>
      </c>
      <c r="F2408">
        <f t="shared" si="74"/>
        <v>0.79</v>
      </c>
      <c r="G2408">
        <f t="shared" si="75"/>
        <v>-0.23572233352106983</v>
      </c>
    </row>
    <row r="2409" spans="1:7" x14ac:dyDescent="0.25">
      <c r="A2409">
        <v>1</v>
      </c>
      <c r="B2409">
        <v>120</v>
      </c>
      <c r="C2409">
        <v>6.03</v>
      </c>
      <c r="D2409">
        <v>685</v>
      </c>
      <c r="E2409">
        <v>1</v>
      </c>
      <c r="F2409">
        <f t="shared" si="74"/>
        <v>0.878</v>
      </c>
      <c r="G2409">
        <f t="shared" si="75"/>
        <v>-0.13010868534702039</v>
      </c>
    </row>
    <row r="2410" spans="1:7" x14ac:dyDescent="0.25">
      <c r="A2410">
        <v>1</v>
      </c>
      <c r="B2410">
        <v>120</v>
      </c>
      <c r="C2410">
        <v>35.69</v>
      </c>
      <c r="D2410">
        <v>700</v>
      </c>
      <c r="E2410">
        <v>1</v>
      </c>
      <c r="F2410">
        <f t="shared" si="74"/>
        <v>0.69299999999999995</v>
      </c>
      <c r="G2410">
        <f t="shared" si="75"/>
        <v>-0.3667252797922339</v>
      </c>
    </row>
    <row r="2411" spans="1:7" x14ac:dyDescent="0.25">
      <c r="A2411">
        <v>1</v>
      </c>
      <c r="B2411">
        <v>80.004999999999995</v>
      </c>
      <c r="C2411">
        <v>21.99</v>
      </c>
      <c r="D2411">
        <v>660</v>
      </c>
      <c r="E2411">
        <v>1</v>
      </c>
      <c r="F2411">
        <f t="shared" si="74"/>
        <v>0.71699999999999997</v>
      </c>
      <c r="G2411">
        <f t="shared" si="75"/>
        <v>-0.33267943838251673</v>
      </c>
    </row>
    <row r="2412" spans="1:7" x14ac:dyDescent="0.25">
      <c r="A2412">
        <v>1</v>
      </c>
      <c r="B2412">
        <v>65</v>
      </c>
      <c r="C2412">
        <v>12.87</v>
      </c>
      <c r="D2412">
        <v>740</v>
      </c>
      <c r="E2412">
        <v>1</v>
      </c>
      <c r="F2412">
        <f t="shared" si="74"/>
        <v>0.92</v>
      </c>
      <c r="G2412">
        <f t="shared" si="75"/>
        <v>-8.3381608939051013E-2</v>
      </c>
    </row>
    <row r="2413" spans="1:7" x14ac:dyDescent="0.25">
      <c r="A2413">
        <v>0</v>
      </c>
      <c r="B2413">
        <v>40</v>
      </c>
      <c r="C2413">
        <v>25.68</v>
      </c>
      <c r="D2413">
        <v>685</v>
      </c>
      <c r="E2413">
        <v>0</v>
      </c>
      <c r="F2413">
        <f t="shared" si="74"/>
        <v>0.66100000000000003</v>
      </c>
      <c r="G2413">
        <f t="shared" si="75"/>
        <v>-1.0817551716016869</v>
      </c>
    </row>
    <row r="2414" spans="1:7" x14ac:dyDescent="0.25">
      <c r="A2414">
        <v>1</v>
      </c>
      <c r="B2414">
        <v>35</v>
      </c>
      <c r="C2414">
        <v>27.7</v>
      </c>
      <c r="D2414">
        <v>660</v>
      </c>
      <c r="E2414">
        <v>0</v>
      </c>
      <c r="F2414">
        <f t="shared" si="74"/>
        <v>0.71699999999999997</v>
      </c>
      <c r="G2414">
        <f t="shared" si="75"/>
        <v>-1.2623083813388993</v>
      </c>
    </row>
    <row r="2415" spans="1:7" x14ac:dyDescent="0.25">
      <c r="A2415">
        <v>1</v>
      </c>
      <c r="B2415">
        <v>35</v>
      </c>
      <c r="C2415">
        <v>19.68</v>
      </c>
      <c r="D2415">
        <v>675</v>
      </c>
      <c r="E2415">
        <v>1</v>
      </c>
      <c r="F2415">
        <f t="shared" si="74"/>
        <v>0.80600000000000005</v>
      </c>
      <c r="G2415">
        <f t="shared" si="75"/>
        <v>-0.21567153647550871</v>
      </c>
    </row>
    <row r="2416" spans="1:7" x14ac:dyDescent="0.25">
      <c r="A2416">
        <v>1</v>
      </c>
      <c r="B2416">
        <v>79</v>
      </c>
      <c r="C2416">
        <v>16.420000000000002</v>
      </c>
      <c r="D2416">
        <v>690</v>
      </c>
      <c r="E2416">
        <v>1</v>
      </c>
      <c r="F2416">
        <f t="shared" si="74"/>
        <v>0.82099999999999995</v>
      </c>
      <c r="G2416">
        <f t="shared" si="75"/>
        <v>-0.1972321695297089</v>
      </c>
    </row>
    <row r="2417" spans="1:7" x14ac:dyDescent="0.25">
      <c r="A2417">
        <v>1</v>
      </c>
      <c r="B2417">
        <v>90</v>
      </c>
      <c r="C2417">
        <v>25.73</v>
      </c>
      <c r="D2417">
        <v>695</v>
      </c>
      <c r="E2417">
        <v>1</v>
      </c>
      <c r="F2417">
        <f t="shared" si="74"/>
        <v>0.79</v>
      </c>
      <c r="G2417">
        <f t="shared" si="75"/>
        <v>-0.23572233352106983</v>
      </c>
    </row>
    <row r="2418" spans="1:7" x14ac:dyDescent="0.25">
      <c r="A2418">
        <v>1</v>
      </c>
      <c r="B2418">
        <v>45</v>
      </c>
      <c r="C2418">
        <v>17.329999999999998</v>
      </c>
      <c r="D2418">
        <v>690</v>
      </c>
      <c r="E2418">
        <v>1</v>
      </c>
      <c r="F2418">
        <f t="shared" si="74"/>
        <v>0.80600000000000005</v>
      </c>
      <c r="G2418">
        <f t="shared" si="75"/>
        <v>-0.21567153647550871</v>
      </c>
    </row>
    <row r="2419" spans="1:7" x14ac:dyDescent="0.25">
      <c r="A2419">
        <v>1</v>
      </c>
      <c r="B2419">
        <v>50</v>
      </c>
      <c r="C2419">
        <v>30.84</v>
      </c>
      <c r="D2419">
        <v>700</v>
      </c>
      <c r="E2419">
        <v>1</v>
      </c>
      <c r="F2419">
        <f t="shared" si="74"/>
        <v>0.69299999999999995</v>
      </c>
      <c r="G2419">
        <f t="shared" si="75"/>
        <v>-0.3667252797922339</v>
      </c>
    </row>
    <row r="2420" spans="1:7" x14ac:dyDescent="0.25">
      <c r="A2420">
        <v>1</v>
      </c>
      <c r="B2420">
        <v>47.697870000000002</v>
      </c>
      <c r="C2420">
        <v>22.42</v>
      </c>
      <c r="D2420">
        <v>695</v>
      </c>
      <c r="E2420">
        <v>1</v>
      </c>
      <c r="F2420">
        <f t="shared" si="74"/>
        <v>0.79</v>
      </c>
      <c r="G2420">
        <f t="shared" si="75"/>
        <v>-0.23572233352106983</v>
      </c>
    </row>
    <row r="2421" spans="1:7" x14ac:dyDescent="0.25">
      <c r="A2421">
        <v>1</v>
      </c>
      <c r="B2421">
        <v>95</v>
      </c>
      <c r="C2421">
        <v>20.04</v>
      </c>
      <c r="D2421">
        <v>710</v>
      </c>
      <c r="E2421">
        <v>1</v>
      </c>
      <c r="F2421">
        <f t="shared" si="74"/>
        <v>0.79</v>
      </c>
      <c r="G2421">
        <f t="shared" si="75"/>
        <v>-0.23572233352106983</v>
      </c>
    </row>
    <row r="2422" spans="1:7" x14ac:dyDescent="0.25">
      <c r="A2422">
        <v>1</v>
      </c>
      <c r="B2422">
        <v>170</v>
      </c>
      <c r="C2422">
        <v>8.11</v>
      </c>
      <c r="D2422">
        <v>690</v>
      </c>
      <c r="E2422">
        <v>1</v>
      </c>
      <c r="F2422">
        <f t="shared" si="74"/>
        <v>0.878</v>
      </c>
      <c r="G2422">
        <f t="shared" si="75"/>
        <v>-0.13010868534702039</v>
      </c>
    </row>
    <row r="2423" spans="1:7" x14ac:dyDescent="0.25">
      <c r="A2423">
        <v>0</v>
      </c>
      <c r="B2423">
        <v>100</v>
      </c>
      <c r="C2423">
        <v>18.22</v>
      </c>
      <c r="D2423">
        <v>685</v>
      </c>
      <c r="E2423">
        <v>1</v>
      </c>
      <c r="F2423">
        <f t="shared" si="74"/>
        <v>0.82099999999999995</v>
      </c>
      <c r="G2423">
        <f t="shared" si="75"/>
        <v>-0.1972321695297089</v>
      </c>
    </row>
    <row r="2424" spans="1:7" x14ac:dyDescent="0.25">
      <c r="A2424">
        <v>0</v>
      </c>
      <c r="B2424">
        <v>75</v>
      </c>
      <c r="C2424">
        <v>17.760000000000002</v>
      </c>
      <c r="D2424">
        <v>715</v>
      </c>
      <c r="E2424">
        <v>1</v>
      </c>
      <c r="F2424">
        <f t="shared" si="74"/>
        <v>0.82099999999999995</v>
      </c>
      <c r="G2424">
        <f t="shared" si="75"/>
        <v>-0.1972321695297089</v>
      </c>
    </row>
    <row r="2425" spans="1:7" x14ac:dyDescent="0.25">
      <c r="A2425">
        <v>1</v>
      </c>
      <c r="B2425">
        <v>83</v>
      </c>
      <c r="C2425">
        <v>30.91</v>
      </c>
      <c r="D2425">
        <v>705</v>
      </c>
      <c r="E2425">
        <v>0</v>
      </c>
      <c r="F2425">
        <f t="shared" si="74"/>
        <v>0.69299999999999995</v>
      </c>
      <c r="G2425">
        <f t="shared" si="75"/>
        <v>-1.1809075313949398</v>
      </c>
    </row>
    <row r="2426" spans="1:7" x14ac:dyDescent="0.25">
      <c r="A2426">
        <v>1</v>
      </c>
      <c r="B2426">
        <v>49</v>
      </c>
      <c r="C2426">
        <v>6.61</v>
      </c>
      <c r="D2426">
        <v>665</v>
      </c>
      <c r="E2426">
        <v>1</v>
      </c>
      <c r="F2426">
        <f t="shared" si="74"/>
        <v>0.72899999999999998</v>
      </c>
      <c r="G2426">
        <f t="shared" si="75"/>
        <v>-0.31608154697347896</v>
      </c>
    </row>
    <row r="2427" spans="1:7" x14ac:dyDescent="0.25">
      <c r="A2427">
        <v>0</v>
      </c>
      <c r="B2427">
        <v>35.1</v>
      </c>
      <c r="C2427">
        <v>24.65</v>
      </c>
      <c r="D2427">
        <v>700</v>
      </c>
      <c r="E2427">
        <v>0</v>
      </c>
      <c r="F2427">
        <f t="shared" si="74"/>
        <v>0.79</v>
      </c>
      <c r="G2427">
        <f t="shared" si="75"/>
        <v>-1.5606477482646686</v>
      </c>
    </row>
    <row r="2428" spans="1:7" x14ac:dyDescent="0.25">
      <c r="A2428">
        <v>1</v>
      </c>
      <c r="B2428">
        <v>12</v>
      </c>
      <c r="C2428">
        <v>20.3</v>
      </c>
      <c r="D2428">
        <v>750</v>
      </c>
      <c r="E2428">
        <v>1</v>
      </c>
      <c r="F2428">
        <f t="shared" si="74"/>
        <v>0.85499999999999998</v>
      </c>
      <c r="G2428">
        <f t="shared" si="75"/>
        <v>-0.15665381004537685</v>
      </c>
    </row>
    <row r="2429" spans="1:7" x14ac:dyDescent="0.25">
      <c r="A2429">
        <v>1</v>
      </c>
      <c r="B2429">
        <v>145</v>
      </c>
      <c r="C2429">
        <v>5.13</v>
      </c>
      <c r="D2429">
        <v>710</v>
      </c>
      <c r="E2429">
        <v>1</v>
      </c>
      <c r="F2429">
        <f t="shared" si="74"/>
        <v>0.878</v>
      </c>
      <c r="G2429">
        <f t="shared" si="75"/>
        <v>-0.13010868534702039</v>
      </c>
    </row>
    <row r="2430" spans="1:7" x14ac:dyDescent="0.25">
      <c r="A2430">
        <v>1</v>
      </c>
      <c r="B2430">
        <v>186.47200000000001</v>
      </c>
      <c r="C2430">
        <v>14.89</v>
      </c>
      <c r="D2430">
        <v>675</v>
      </c>
      <c r="E2430">
        <v>0</v>
      </c>
      <c r="F2430">
        <f t="shared" si="74"/>
        <v>0.82099999999999995</v>
      </c>
      <c r="G2430">
        <f t="shared" si="75"/>
        <v>-1.7203694731413819</v>
      </c>
    </row>
    <row r="2431" spans="1:7" x14ac:dyDescent="0.25">
      <c r="A2431">
        <v>1</v>
      </c>
      <c r="B2431">
        <v>76</v>
      </c>
      <c r="C2431">
        <v>3.54</v>
      </c>
      <c r="D2431">
        <v>670</v>
      </c>
      <c r="E2431">
        <v>1</v>
      </c>
      <c r="F2431">
        <f t="shared" si="74"/>
        <v>0.878</v>
      </c>
      <c r="G2431">
        <f t="shared" si="75"/>
        <v>-0.13010868534702039</v>
      </c>
    </row>
    <row r="2432" spans="1:7" x14ac:dyDescent="0.25">
      <c r="A2432">
        <v>1</v>
      </c>
      <c r="B2432">
        <v>300</v>
      </c>
      <c r="C2432">
        <v>10.220000000000001</v>
      </c>
      <c r="D2432">
        <v>800</v>
      </c>
      <c r="E2432">
        <v>1</v>
      </c>
      <c r="F2432">
        <f t="shared" si="74"/>
        <v>0.92</v>
      </c>
      <c r="G2432">
        <f t="shared" si="75"/>
        <v>-8.3381608939051013E-2</v>
      </c>
    </row>
    <row r="2433" spans="1:7" x14ac:dyDescent="0.25">
      <c r="A2433">
        <v>1</v>
      </c>
      <c r="B2433">
        <v>53</v>
      </c>
      <c r="C2433">
        <v>12.88</v>
      </c>
      <c r="D2433">
        <v>660</v>
      </c>
      <c r="E2433">
        <v>0</v>
      </c>
      <c r="F2433">
        <f t="shared" si="74"/>
        <v>0.72899999999999998</v>
      </c>
      <c r="G2433">
        <f t="shared" si="75"/>
        <v>-1.305636458102436</v>
      </c>
    </row>
    <row r="2434" spans="1:7" x14ac:dyDescent="0.25">
      <c r="A2434">
        <v>0</v>
      </c>
      <c r="B2434">
        <v>75</v>
      </c>
      <c r="C2434">
        <v>9.6199999999999992</v>
      </c>
      <c r="D2434">
        <v>675</v>
      </c>
      <c r="E2434">
        <v>1</v>
      </c>
      <c r="F2434">
        <f t="shared" si="74"/>
        <v>0.878</v>
      </c>
      <c r="G2434">
        <f t="shared" si="75"/>
        <v>-0.13010868534702039</v>
      </c>
    </row>
    <row r="2435" spans="1:7" x14ac:dyDescent="0.25">
      <c r="A2435">
        <v>1</v>
      </c>
      <c r="B2435">
        <v>90</v>
      </c>
      <c r="C2435">
        <v>15.29</v>
      </c>
      <c r="D2435">
        <v>760</v>
      </c>
      <c r="E2435">
        <v>1</v>
      </c>
      <c r="F2435">
        <f t="shared" si="74"/>
        <v>0.92</v>
      </c>
      <c r="G2435">
        <f t="shared" si="75"/>
        <v>-8.3381608939051013E-2</v>
      </c>
    </row>
    <row r="2436" spans="1:7" x14ac:dyDescent="0.25">
      <c r="A2436">
        <v>1</v>
      </c>
      <c r="B2436">
        <v>35</v>
      </c>
      <c r="C2436">
        <v>10.86</v>
      </c>
      <c r="D2436">
        <v>675</v>
      </c>
      <c r="E2436">
        <v>1</v>
      </c>
      <c r="F2436">
        <f t="shared" si="74"/>
        <v>0.80600000000000005</v>
      </c>
      <c r="G2436">
        <f t="shared" si="75"/>
        <v>-0.21567153647550871</v>
      </c>
    </row>
    <row r="2437" spans="1:7" x14ac:dyDescent="0.25">
      <c r="A2437">
        <v>1</v>
      </c>
      <c r="B2437">
        <v>148</v>
      </c>
      <c r="C2437">
        <v>5.03</v>
      </c>
      <c r="D2437">
        <v>740</v>
      </c>
      <c r="E2437">
        <v>1</v>
      </c>
      <c r="F2437">
        <f t="shared" ref="F2437:F2500" si="76">IF(C2437&lt;=19.85,IF(D2437&lt;=722.5,IF(B2437&lt;=60.41,IF(D2437&lt;=667.5,0.729,0.806),IF(C2437&lt;=9.905,0.878,0.821)),0.92),IF(D2437&lt;=687.5,IF(C2437&lt;=31.375,IF(A2437&lt;=0.5,0.661,0.717),0.546),IF(D2437&lt;=727.5,IF(C2437&lt;=29.88,0.79,0.693),0.855)))</f>
        <v>0.92</v>
      </c>
      <c r="G2437">
        <f t="shared" si="75"/>
        <v>-8.3381608939051013E-2</v>
      </c>
    </row>
    <row r="2438" spans="1:7" x14ac:dyDescent="0.25">
      <c r="A2438">
        <v>0</v>
      </c>
      <c r="B2438">
        <v>30</v>
      </c>
      <c r="C2438">
        <v>19.96</v>
      </c>
      <c r="D2438">
        <v>690</v>
      </c>
      <c r="E2438">
        <v>0</v>
      </c>
      <c r="F2438">
        <f t="shared" si="76"/>
        <v>0.79</v>
      </c>
      <c r="G2438">
        <f t="shared" ref="G2438:G2501" si="77">IF(E2438=1,LN(F2438),LN(1-F2438))</f>
        <v>-1.5606477482646686</v>
      </c>
    </row>
    <row r="2439" spans="1:7" x14ac:dyDescent="0.25">
      <c r="A2439">
        <v>1</v>
      </c>
      <c r="B2439">
        <v>56</v>
      </c>
      <c r="C2439">
        <v>5.45</v>
      </c>
      <c r="D2439">
        <v>670</v>
      </c>
      <c r="E2439">
        <v>1</v>
      </c>
      <c r="F2439">
        <f t="shared" si="76"/>
        <v>0.80600000000000005</v>
      </c>
      <c r="G2439">
        <f t="shared" si="77"/>
        <v>-0.21567153647550871</v>
      </c>
    </row>
    <row r="2440" spans="1:7" x14ac:dyDescent="0.25">
      <c r="A2440">
        <v>0</v>
      </c>
      <c r="B2440">
        <v>65</v>
      </c>
      <c r="C2440">
        <v>29.84</v>
      </c>
      <c r="D2440">
        <v>680</v>
      </c>
      <c r="E2440">
        <v>0</v>
      </c>
      <c r="F2440">
        <f t="shared" si="76"/>
        <v>0.66100000000000003</v>
      </c>
      <c r="G2440">
        <f t="shared" si="77"/>
        <v>-1.0817551716016869</v>
      </c>
    </row>
    <row r="2441" spans="1:7" x14ac:dyDescent="0.25">
      <c r="A2441">
        <v>1</v>
      </c>
      <c r="B2441">
        <v>30</v>
      </c>
      <c r="C2441">
        <v>35</v>
      </c>
      <c r="D2441">
        <v>660</v>
      </c>
      <c r="E2441">
        <v>0</v>
      </c>
      <c r="F2441">
        <f t="shared" si="76"/>
        <v>0.54600000000000004</v>
      </c>
      <c r="G2441">
        <f t="shared" si="77"/>
        <v>-0.78965808094078915</v>
      </c>
    </row>
    <row r="2442" spans="1:7" x14ac:dyDescent="0.25">
      <c r="A2442">
        <v>0</v>
      </c>
      <c r="B2442">
        <v>77.5</v>
      </c>
      <c r="C2442">
        <v>13.75</v>
      </c>
      <c r="D2442">
        <v>660</v>
      </c>
      <c r="E2442">
        <v>1</v>
      </c>
      <c r="F2442">
        <f t="shared" si="76"/>
        <v>0.82099999999999995</v>
      </c>
      <c r="G2442">
        <f t="shared" si="77"/>
        <v>-0.1972321695297089</v>
      </c>
    </row>
    <row r="2443" spans="1:7" x14ac:dyDescent="0.25">
      <c r="A2443">
        <v>1</v>
      </c>
      <c r="B2443">
        <v>85.432000000000002</v>
      </c>
      <c r="C2443">
        <v>7.07</v>
      </c>
      <c r="D2443">
        <v>680</v>
      </c>
      <c r="E2443">
        <v>1</v>
      </c>
      <c r="F2443">
        <f t="shared" si="76"/>
        <v>0.878</v>
      </c>
      <c r="G2443">
        <f t="shared" si="77"/>
        <v>-0.13010868534702039</v>
      </c>
    </row>
    <row r="2444" spans="1:7" x14ac:dyDescent="0.25">
      <c r="A2444">
        <v>1</v>
      </c>
      <c r="B2444">
        <v>90</v>
      </c>
      <c r="C2444">
        <v>9.81</v>
      </c>
      <c r="D2444">
        <v>680</v>
      </c>
      <c r="E2444">
        <v>1</v>
      </c>
      <c r="F2444">
        <f t="shared" si="76"/>
        <v>0.878</v>
      </c>
      <c r="G2444">
        <f t="shared" si="77"/>
        <v>-0.13010868534702039</v>
      </c>
    </row>
    <row r="2445" spans="1:7" x14ac:dyDescent="0.25">
      <c r="A2445">
        <v>1</v>
      </c>
      <c r="B2445">
        <v>118</v>
      </c>
      <c r="C2445">
        <v>11.53</v>
      </c>
      <c r="D2445">
        <v>705</v>
      </c>
      <c r="E2445">
        <v>1</v>
      </c>
      <c r="F2445">
        <f t="shared" si="76"/>
        <v>0.82099999999999995</v>
      </c>
      <c r="G2445">
        <f t="shared" si="77"/>
        <v>-0.1972321695297089</v>
      </c>
    </row>
    <row r="2446" spans="1:7" x14ac:dyDescent="0.25">
      <c r="A2446">
        <v>1</v>
      </c>
      <c r="B2446">
        <v>35</v>
      </c>
      <c r="C2446">
        <v>16.02</v>
      </c>
      <c r="D2446">
        <v>660</v>
      </c>
      <c r="E2446">
        <v>1</v>
      </c>
      <c r="F2446">
        <f t="shared" si="76"/>
        <v>0.72899999999999998</v>
      </c>
      <c r="G2446">
        <f t="shared" si="77"/>
        <v>-0.31608154697347896</v>
      </c>
    </row>
    <row r="2447" spans="1:7" x14ac:dyDescent="0.25">
      <c r="A2447">
        <v>0</v>
      </c>
      <c r="B2447">
        <v>37</v>
      </c>
      <c r="C2447">
        <v>27.47</v>
      </c>
      <c r="D2447">
        <v>675</v>
      </c>
      <c r="E2447">
        <v>1</v>
      </c>
      <c r="F2447">
        <f t="shared" si="76"/>
        <v>0.66100000000000003</v>
      </c>
      <c r="G2447">
        <f t="shared" si="77"/>
        <v>-0.41400143913045073</v>
      </c>
    </row>
    <row r="2448" spans="1:7" x14ac:dyDescent="0.25">
      <c r="A2448">
        <v>0</v>
      </c>
      <c r="B2448">
        <v>80</v>
      </c>
      <c r="C2448">
        <v>21.54</v>
      </c>
      <c r="D2448">
        <v>660</v>
      </c>
      <c r="E2448">
        <v>0</v>
      </c>
      <c r="F2448">
        <f t="shared" si="76"/>
        <v>0.66100000000000003</v>
      </c>
      <c r="G2448">
        <f t="shared" si="77"/>
        <v>-1.0817551716016869</v>
      </c>
    </row>
    <row r="2449" spans="1:7" x14ac:dyDescent="0.25">
      <c r="A2449">
        <v>1</v>
      </c>
      <c r="B2449">
        <v>61.784879999999994</v>
      </c>
      <c r="C2449">
        <v>30.13</v>
      </c>
      <c r="D2449">
        <v>725</v>
      </c>
      <c r="E2449">
        <v>1</v>
      </c>
      <c r="F2449">
        <f t="shared" si="76"/>
        <v>0.69299999999999995</v>
      </c>
      <c r="G2449">
        <f t="shared" si="77"/>
        <v>-0.3667252797922339</v>
      </c>
    </row>
    <row r="2450" spans="1:7" x14ac:dyDescent="0.25">
      <c r="A2450">
        <v>0</v>
      </c>
      <c r="B2450">
        <v>117.6</v>
      </c>
      <c r="C2450">
        <v>8.67</v>
      </c>
      <c r="D2450">
        <v>680</v>
      </c>
      <c r="E2450">
        <v>1</v>
      </c>
      <c r="F2450">
        <f t="shared" si="76"/>
        <v>0.878</v>
      </c>
      <c r="G2450">
        <f t="shared" si="77"/>
        <v>-0.13010868534702039</v>
      </c>
    </row>
    <row r="2451" spans="1:7" x14ac:dyDescent="0.25">
      <c r="A2451">
        <v>1</v>
      </c>
      <c r="B2451">
        <v>120</v>
      </c>
      <c r="C2451">
        <v>13.91</v>
      </c>
      <c r="D2451">
        <v>720</v>
      </c>
      <c r="E2451">
        <v>1</v>
      </c>
      <c r="F2451">
        <f t="shared" si="76"/>
        <v>0.82099999999999995</v>
      </c>
      <c r="G2451">
        <f t="shared" si="77"/>
        <v>-0.1972321695297089</v>
      </c>
    </row>
    <row r="2452" spans="1:7" x14ac:dyDescent="0.25">
      <c r="A2452">
        <v>1</v>
      </c>
      <c r="B2452">
        <v>47</v>
      </c>
      <c r="C2452">
        <v>18.03</v>
      </c>
      <c r="D2452">
        <v>670</v>
      </c>
      <c r="E2452">
        <v>1</v>
      </c>
      <c r="F2452">
        <f t="shared" si="76"/>
        <v>0.80600000000000005</v>
      </c>
      <c r="G2452">
        <f t="shared" si="77"/>
        <v>-0.21567153647550871</v>
      </c>
    </row>
    <row r="2453" spans="1:7" x14ac:dyDescent="0.25">
      <c r="A2453">
        <v>0</v>
      </c>
      <c r="B2453">
        <v>120</v>
      </c>
      <c r="C2453">
        <v>26.76</v>
      </c>
      <c r="D2453">
        <v>735</v>
      </c>
      <c r="E2453">
        <v>1</v>
      </c>
      <c r="F2453">
        <f t="shared" si="76"/>
        <v>0.85499999999999998</v>
      </c>
      <c r="G2453">
        <f t="shared" si="77"/>
        <v>-0.15665381004537685</v>
      </c>
    </row>
    <row r="2454" spans="1:7" x14ac:dyDescent="0.25">
      <c r="A2454">
        <v>0</v>
      </c>
      <c r="B2454">
        <v>89.9</v>
      </c>
      <c r="C2454">
        <v>21.19</v>
      </c>
      <c r="D2454">
        <v>665</v>
      </c>
      <c r="E2454">
        <v>1</v>
      </c>
      <c r="F2454">
        <f t="shared" si="76"/>
        <v>0.66100000000000003</v>
      </c>
      <c r="G2454">
        <f t="shared" si="77"/>
        <v>-0.41400143913045073</v>
      </c>
    </row>
    <row r="2455" spans="1:7" x14ac:dyDescent="0.25">
      <c r="A2455">
        <v>1</v>
      </c>
      <c r="B2455">
        <v>62</v>
      </c>
      <c r="C2455">
        <v>9.06</v>
      </c>
      <c r="D2455">
        <v>680</v>
      </c>
      <c r="E2455">
        <v>1</v>
      </c>
      <c r="F2455">
        <f t="shared" si="76"/>
        <v>0.878</v>
      </c>
      <c r="G2455">
        <f t="shared" si="77"/>
        <v>-0.13010868534702039</v>
      </c>
    </row>
    <row r="2456" spans="1:7" x14ac:dyDescent="0.25">
      <c r="A2456">
        <v>1</v>
      </c>
      <c r="B2456">
        <v>107</v>
      </c>
      <c r="C2456">
        <v>29.73</v>
      </c>
      <c r="D2456">
        <v>685</v>
      </c>
      <c r="E2456">
        <v>1</v>
      </c>
      <c r="F2456">
        <f t="shared" si="76"/>
        <v>0.71699999999999997</v>
      </c>
      <c r="G2456">
        <f t="shared" si="77"/>
        <v>-0.33267943838251673</v>
      </c>
    </row>
    <row r="2457" spans="1:7" x14ac:dyDescent="0.25">
      <c r="A2457">
        <v>0</v>
      </c>
      <c r="B2457">
        <v>47</v>
      </c>
      <c r="C2457">
        <v>28.93</v>
      </c>
      <c r="D2457">
        <v>660</v>
      </c>
      <c r="E2457">
        <v>1</v>
      </c>
      <c r="F2457">
        <f t="shared" si="76"/>
        <v>0.66100000000000003</v>
      </c>
      <c r="G2457">
        <f t="shared" si="77"/>
        <v>-0.41400143913045073</v>
      </c>
    </row>
    <row r="2458" spans="1:7" x14ac:dyDescent="0.25">
      <c r="A2458">
        <v>0</v>
      </c>
      <c r="B2458">
        <v>66.150000000000006</v>
      </c>
      <c r="C2458">
        <v>32.840000000000003</v>
      </c>
      <c r="D2458">
        <v>710</v>
      </c>
      <c r="E2458">
        <v>0</v>
      </c>
      <c r="F2458">
        <f t="shared" si="76"/>
        <v>0.69299999999999995</v>
      </c>
      <c r="G2458">
        <f t="shared" si="77"/>
        <v>-1.1809075313949398</v>
      </c>
    </row>
    <row r="2459" spans="1:7" x14ac:dyDescent="0.25">
      <c r="A2459">
        <v>1</v>
      </c>
      <c r="B2459">
        <v>110</v>
      </c>
      <c r="C2459">
        <v>14.24</v>
      </c>
      <c r="D2459">
        <v>675</v>
      </c>
      <c r="E2459">
        <v>1</v>
      </c>
      <c r="F2459">
        <f t="shared" si="76"/>
        <v>0.82099999999999995</v>
      </c>
      <c r="G2459">
        <f t="shared" si="77"/>
        <v>-0.1972321695297089</v>
      </c>
    </row>
    <row r="2460" spans="1:7" x14ac:dyDescent="0.25">
      <c r="A2460">
        <v>0</v>
      </c>
      <c r="B2460">
        <v>60</v>
      </c>
      <c r="C2460">
        <v>26.4</v>
      </c>
      <c r="D2460">
        <v>745</v>
      </c>
      <c r="E2460">
        <v>1</v>
      </c>
      <c r="F2460">
        <f t="shared" si="76"/>
        <v>0.85499999999999998</v>
      </c>
      <c r="G2460">
        <f t="shared" si="77"/>
        <v>-0.15665381004537685</v>
      </c>
    </row>
    <row r="2461" spans="1:7" x14ac:dyDescent="0.25">
      <c r="A2461">
        <v>0</v>
      </c>
      <c r="B2461">
        <v>31.2</v>
      </c>
      <c r="C2461">
        <v>20.38</v>
      </c>
      <c r="D2461">
        <v>695</v>
      </c>
      <c r="E2461">
        <v>0</v>
      </c>
      <c r="F2461">
        <f t="shared" si="76"/>
        <v>0.79</v>
      </c>
      <c r="G2461">
        <f t="shared" si="77"/>
        <v>-1.5606477482646686</v>
      </c>
    </row>
    <row r="2462" spans="1:7" x14ac:dyDescent="0.25">
      <c r="A2462">
        <v>1</v>
      </c>
      <c r="B2462">
        <v>75</v>
      </c>
      <c r="C2462">
        <v>20.37</v>
      </c>
      <c r="D2462">
        <v>730</v>
      </c>
      <c r="E2462">
        <v>1</v>
      </c>
      <c r="F2462">
        <f t="shared" si="76"/>
        <v>0.85499999999999998</v>
      </c>
      <c r="G2462">
        <f t="shared" si="77"/>
        <v>-0.15665381004537685</v>
      </c>
    </row>
    <row r="2463" spans="1:7" x14ac:dyDescent="0.25">
      <c r="A2463">
        <v>1</v>
      </c>
      <c r="B2463">
        <v>80</v>
      </c>
      <c r="C2463">
        <v>25.49</v>
      </c>
      <c r="D2463">
        <v>720</v>
      </c>
      <c r="E2463">
        <v>1</v>
      </c>
      <c r="F2463">
        <f t="shared" si="76"/>
        <v>0.79</v>
      </c>
      <c r="G2463">
        <f t="shared" si="77"/>
        <v>-0.23572233352106983</v>
      </c>
    </row>
    <row r="2464" spans="1:7" x14ac:dyDescent="0.25">
      <c r="A2464">
        <v>1</v>
      </c>
      <c r="B2464">
        <v>60</v>
      </c>
      <c r="C2464">
        <v>10.72</v>
      </c>
      <c r="D2464">
        <v>785</v>
      </c>
      <c r="E2464">
        <v>1</v>
      </c>
      <c r="F2464">
        <f t="shared" si="76"/>
        <v>0.92</v>
      </c>
      <c r="G2464">
        <f t="shared" si="77"/>
        <v>-8.3381608939051013E-2</v>
      </c>
    </row>
    <row r="2465" spans="1:7" x14ac:dyDescent="0.25">
      <c r="A2465">
        <v>1</v>
      </c>
      <c r="B2465">
        <v>250</v>
      </c>
      <c r="C2465">
        <v>7.13</v>
      </c>
      <c r="D2465">
        <v>785</v>
      </c>
      <c r="E2465">
        <v>1</v>
      </c>
      <c r="F2465">
        <f t="shared" si="76"/>
        <v>0.92</v>
      </c>
      <c r="G2465">
        <f t="shared" si="77"/>
        <v>-8.3381608939051013E-2</v>
      </c>
    </row>
    <row r="2466" spans="1:7" x14ac:dyDescent="0.25">
      <c r="A2466">
        <v>1</v>
      </c>
      <c r="B2466">
        <v>131.30000000000001</v>
      </c>
      <c r="C2466">
        <v>11.35</v>
      </c>
      <c r="D2466">
        <v>695</v>
      </c>
      <c r="E2466">
        <v>0</v>
      </c>
      <c r="F2466">
        <f t="shared" si="76"/>
        <v>0.82099999999999995</v>
      </c>
      <c r="G2466">
        <f t="shared" si="77"/>
        <v>-1.7203694731413819</v>
      </c>
    </row>
    <row r="2467" spans="1:7" x14ac:dyDescent="0.25">
      <c r="A2467">
        <v>0</v>
      </c>
      <c r="B2467">
        <v>51.5</v>
      </c>
      <c r="C2467">
        <v>6.94</v>
      </c>
      <c r="D2467">
        <v>665</v>
      </c>
      <c r="E2467">
        <v>1</v>
      </c>
      <c r="F2467">
        <f t="shared" si="76"/>
        <v>0.72899999999999998</v>
      </c>
      <c r="G2467">
        <f t="shared" si="77"/>
        <v>-0.31608154697347896</v>
      </c>
    </row>
    <row r="2468" spans="1:7" x14ac:dyDescent="0.25">
      <c r="A2468">
        <v>1</v>
      </c>
      <c r="B2468">
        <v>133</v>
      </c>
      <c r="C2468">
        <v>10.9</v>
      </c>
      <c r="D2468">
        <v>715</v>
      </c>
      <c r="E2468">
        <v>0</v>
      </c>
      <c r="F2468">
        <f t="shared" si="76"/>
        <v>0.82099999999999995</v>
      </c>
      <c r="G2468">
        <f t="shared" si="77"/>
        <v>-1.7203694731413819</v>
      </c>
    </row>
    <row r="2469" spans="1:7" x14ac:dyDescent="0.25">
      <c r="A2469">
        <v>0</v>
      </c>
      <c r="B2469">
        <v>50</v>
      </c>
      <c r="C2469">
        <v>11.31</v>
      </c>
      <c r="D2469">
        <v>665</v>
      </c>
      <c r="E2469">
        <v>1</v>
      </c>
      <c r="F2469">
        <f t="shared" si="76"/>
        <v>0.72899999999999998</v>
      </c>
      <c r="G2469">
        <f t="shared" si="77"/>
        <v>-0.31608154697347896</v>
      </c>
    </row>
    <row r="2470" spans="1:7" x14ac:dyDescent="0.25">
      <c r="A2470">
        <v>1</v>
      </c>
      <c r="B2470">
        <v>150</v>
      </c>
      <c r="C2470">
        <v>19.12</v>
      </c>
      <c r="D2470">
        <v>690</v>
      </c>
      <c r="E2470">
        <v>1</v>
      </c>
      <c r="F2470">
        <f t="shared" si="76"/>
        <v>0.82099999999999995</v>
      </c>
      <c r="G2470">
        <f t="shared" si="77"/>
        <v>-0.1972321695297089</v>
      </c>
    </row>
    <row r="2471" spans="1:7" x14ac:dyDescent="0.25">
      <c r="A2471">
        <v>0</v>
      </c>
      <c r="B2471">
        <v>87.995999999999995</v>
      </c>
      <c r="C2471">
        <v>19.5</v>
      </c>
      <c r="D2471">
        <v>715</v>
      </c>
      <c r="E2471">
        <v>0</v>
      </c>
      <c r="F2471">
        <f t="shared" si="76"/>
        <v>0.82099999999999995</v>
      </c>
      <c r="G2471">
        <f t="shared" si="77"/>
        <v>-1.7203694731413819</v>
      </c>
    </row>
    <row r="2472" spans="1:7" x14ac:dyDescent="0.25">
      <c r="A2472">
        <v>1</v>
      </c>
      <c r="B2472">
        <v>120</v>
      </c>
      <c r="C2472">
        <v>15.66</v>
      </c>
      <c r="D2472">
        <v>705</v>
      </c>
      <c r="E2472">
        <v>0</v>
      </c>
      <c r="F2472">
        <f t="shared" si="76"/>
        <v>0.82099999999999995</v>
      </c>
      <c r="G2472">
        <f t="shared" si="77"/>
        <v>-1.7203694731413819</v>
      </c>
    </row>
    <row r="2473" spans="1:7" x14ac:dyDescent="0.25">
      <c r="A2473">
        <v>0</v>
      </c>
      <c r="B2473">
        <v>50</v>
      </c>
      <c r="C2473">
        <v>20.12</v>
      </c>
      <c r="D2473">
        <v>710</v>
      </c>
      <c r="E2473">
        <v>1</v>
      </c>
      <c r="F2473">
        <f t="shared" si="76"/>
        <v>0.79</v>
      </c>
      <c r="G2473">
        <f t="shared" si="77"/>
        <v>-0.23572233352106983</v>
      </c>
    </row>
    <row r="2474" spans="1:7" x14ac:dyDescent="0.25">
      <c r="A2474">
        <v>0</v>
      </c>
      <c r="B2474">
        <v>60</v>
      </c>
      <c r="C2474">
        <v>22.84</v>
      </c>
      <c r="D2474">
        <v>690</v>
      </c>
      <c r="E2474">
        <v>0</v>
      </c>
      <c r="F2474">
        <f t="shared" si="76"/>
        <v>0.79</v>
      </c>
      <c r="G2474">
        <f t="shared" si="77"/>
        <v>-1.5606477482646686</v>
      </c>
    </row>
    <row r="2475" spans="1:7" x14ac:dyDescent="0.25">
      <c r="A2475">
        <v>1</v>
      </c>
      <c r="B2475">
        <v>73</v>
      </c>
      <c r="C2475">
        <v>14.19</v>
      </c>
      <c r="D2475">
        <v>665</v>
      </c>
      <c r="E2475">
        <v>0</v>
      </c>
      <c r="F2475">
        <f t="shared" si="76"/>
        <v>0.82099999999999995</v>
      </c>
      <c r="G2475">
        <f t="shared" si="77"/>
        <v>-1.7203694731413819</v>
      </c>
    </row>
    <row r="2476" spans="1:7" x14ac:dyDescent="0.25">
      <c r="A2476">
        <v>1</v>
      </c>
      <c r="B2476">
        <v>60</v>
      </c>
      <c r="C2476">
        <v>7.99</v>
      </c>
      <c r="D2476">
        <v>730</v>
      </c>
      <c r="E2476">
        <v>1</v>
      </c>
      <c r="F2476">
        <f t="shared" si="76"/>
        <v>0.92</v>
      </c>
      <c r="G2476">
        <f t="shared" si="77"/>
        <v>-8.3381608939051013E-2</v>
      </c>
    </row>
    <row r="2477" spans="1:7" x14ac:dyDescent="0.25">
      <c r="A2477">
        <v>0</v>
      </c>
      <c r="B2477">
        <v>60</v>
      </c>
      <c r="C2477">
        <v>20.92</v>
      </c>
      <c r="D2477">
        <v>760</v>
      </c>
      <c r="E2477">
        <v>1</v>
      </c>
      <c r="F2477">
        <f t="shared" si="76"/>
        <v>0.85499999999999998</v>
      </c>
      <c r="G2477">
        <f t="shared" si="77"/>
        <v>-0.15665381004537685</v>
      </c>
    </row>
    <row r="2478" spans="1:7" x14ac:dyDescent="0.25">
      <c r="A2478">
        <v>0</v>
      </c>
      <c r="B2478">
        <v>35</v>
      </c>
      <c r="C2478">
        <v>9.09</v>
      </c>
      <c r="D2478">
        <v>670</v>
      </c>
      <c r="E2478">
        <v>1</v>
      </c>
      <c r="F2478">
        <f t="shared" si="76"/>
        <v>0.80600000000000005</v>
      </c>
      <c r="G2478">
        <f t="shared" si="77"/>
        <v>-0.21567153647550871</v>
      </c>
    </row>
    <row r="2479" spans="1:7" x14ac:dyDescent="0.25">
      <c r="A2479">
        <v>0</v>
      </c>
      <c r="B2479">
        <v>37.117800000000003</v>
      </c>
      <c r="C2479">
        <v>32.1</v>
      </c>
      <c r="D2479">
        <v>665</v>
      </c>
      <c r="E2479">
        <v>1</v>
      </c>
      <c r="F2479">
        <f t="shared" si="76"/>
        <v>0.54600000000000004</v>
      </c>
      <c r="G2479">
        <f t="shared" si="77"/>
        <v>-0.60513630323723189</v>
      </c>
    </row>
    <row r="2480" spans="1:7" x14ac:dyDescent="0.25">
      <c r="A2480">
        <v>1</v>
      </c>
      <c r="B2480">
        <v>82</v>
      </c>
      <c r="C2480">
        <v>19.7</v>
      </c>
      <c r="D2480">
        <v>675</v>
      </c>
      <c r="E2480">
        <v>1</v>
      </c>
      <c r="F2480">
        <f t="shared" si="76"/>
        <v>0.82099999999999995</v>
      </c>
      <c r="G2480">
        <f t="shared" si="77"/>
        <v>-0.1972321695297089</v>
      </c>
    </row>
    <row r="2481" spans="1:7" x14ac:dyDescent="0.25">
      <c r="A2481">
        <v>0</v>
      </c>
      <c r="B2481">
        <v>44.369</v>
      </c>
      <c r="C2481">
        <v>28.43</v>
      </c>
      <c r="D2481">
        <v>665</v>
      </c>
      <c r="E2481">
        <v>1</v>
      </c>
      <c r="F2481">
        <f t="shared" si="76"/>
        <v>0.66100000000000003</v>
      </c>
      <c r="G2481">
        <f t="shared" si="77"/>
        <v>-0.41400143913045073</v>
      </c>
    </row>
    <row r="2482" spans="1:7" x14ac:dyDescent="0.25">
      <c r="A2482">
        <v>1</v>
      </c>
      <c r="B2482">
        <v>115</v>
      </c>
      <c r="C2482">
        <v>26.49</v>
      </c>
      <c r="D2482">
        <v>670</v>
      </c>
      <c r="E2482">
        <v>1</v>
      </c>
      <c r="F2482">
        <f t="shared" si="76"/>
        <v>0.71699999999999997</v>
      </c>
      <c r="G2482">
        <f t="shared" si="77"/>
        <v>-0.33267943838251673</v>
      </c>
    </row>
    <row r="2483" spans="1:7" x14ac:dyDescent="0.25">
      <c r="A2483">
        <v>1</v>
      </c>
      <c r="B2483">
        <v>70</v>
      </c>
      <c r="C2483">
        <v>9.48</v>
      </c>
      <c r="D2483">
        <v>690</v>
      </c>
      <c r="E2483">
        <v>1</v>
      </c>
      <c r="F2483">
        <f t="shared" si="76"/>
        <v>0.878</v>
      </c>
      <c r="G2483">
        <f t="shared" si="77"/>
        <v>-0.13010868534702039</v>
      </c>
    </row>
    <row r="2484" spans="1:7" x14ac:dyDescent="0.25">
      <c r="A2484">
        <v>1</v>
      </c>
      <c r="B2484">
        <v>220</v>
      </c>
      <c r="C2484">
        <v>9.3800000000000008</v>
      </c>
      <c r="D2484">
        <v>715</v>
      </c>
      <c r="E2484">
        <v>1</v>
      </c>
      <c r="F2484">
        <f t="shared" si="76"/>
        <v>0.878</v>
      </c>
      <c r="G2484">
        <f t="shared" si="77"/>
        <v>-0.13010868534702039</v>
      </c>
    </row>
    <row r="2485" spans="1:7" x14ac:dyDescent="0.25">
      <c r="A2485">
        <v>1</v>
      </c>
      <c r="B2485">
        <v>120</v>
      </c>
      <c r="C2485">
        <v>16.940000000000001</v>
      </c>
      <c r="D2485">
        <v>735</v>
      </c>
      <c r="E2485">
        <v>1</v>
      </c>
      <c r="F2485">
        <f t="shared" si="76"/>
        <v>0.92</v>
      </c>
      <c r="G2485">
        <f t="shared" si="77"/>
        <v>-8.3381608939051013E-2</v>
      </c>
    </row>
    <row r="2486" spans="1:7" x14ac:dyDescent="0.25">
      <c r="A2486">
        <v>1</v>
      </c>
      <c r="B2486">
        <v>270</v>
      </c>
      <c r="C2486">
        <v>16.63</v>
      </c>
      <c r="D2486">
        <v>695</v>
      </c>
      <c r="E2486">
        <v>1</v>
      </c>
      <c r="F2486">
        <f t="shared" si="76"/>
        <v>0.82099999999999995</v>
      </c>
      <c r="G2486">
        <f t="shared" si="77"/>
        <v>-0.1972321695297089</v>
      </c>
    </row>
    <row r="2487" spans="1:7" x14ac:dyDescent="0.25">
      <c r="A2487">
        <v>0</v>
      </c>
      <c r="B2487">
        <v>30</v>
      </c>
      <c r="C2487">
        <v>4.17</v>
      </c>
      <c r="D2487">
        <v>715</v>
      </c>
      <c r="E2487">
        <v>1</v>
      </c>
      <c r="F2487">
        <f t="shared" si="76"/>
        <v>0.80600000000000005</v>
      </c>
      <c r="G2487">
        <f t="shared" si="77"/>
        <v>-0.21567153647550871</v>
      </c>
    </row>
    <row r="2488" spans="1:7" x14ac:dyDescent="0.25">
      <c r="A2488">
        <v>1</v>
      </c>
      <c r="B2488">
        <v>54</v>
      </c>
      <c r="C2488">
        <v>25.53</v>
      </c>
      <c r="D2488">
        <v>660</v>
      </c>
      <c r="E2488">
        <v>1</v>
      </c>
      <c r="F2488">
        <f t="shared" si="76"/>
        <v>0.71699999999999997</v>
      </c>
      <c r="G2488">
        <f t="shared" si="77"/>
        <v>-0.33267943838251673</v>
      </c>
    </row>
    <row r="2489" spans="1:7" x14ac:dyDescent="0.25">
      <c r="A2489">
        <v>0</v>
      </c>
      <c r="B2489">
        <v>50</v>
      </c>
      <c r="C2489">
        <v>18.600000000000001</v>
      </c>
      <c r="D2489">
        <v>690</v>
      </c>
      <c r="E2489">
        <v>1</v>
      </c>
      <c r="F2489">
        <f t="shared" si="76"/>
        <v>0.80600000000000005</v>
      </c>
      <c r="G2489">
        <f t="shared" si="77"/>
        <v>-0.21567153647550871</v>
      </c>
    </row>
    <row r="2490" spans="1:7" x14ac:dyDescent="0.25">
      <c r="A2490">
        <v>1</v>
      </c>
      <c r="B2490">
        <v>111</v>
      </c>
      <c r="C2490">
        <v>22</v>
      </c>
      <c r="D2490">
        <v>695</v>
      </c>
      <c r="E2490">
        <v>1</v>
      </c>
      <c r="F2490">
        <f t="shared" si="76"/>
        <v>0.79</v>
      </c>
      <c r="G2490">
        <f t="shared" si="77"/>
        <v>-0.23572233352106983</v>
      </c>
    </row>
    <row r="2491" spans="1:7" x14ac:dyDescent="0.25">
      <c r="A2491">
        <v>1</v>
      </c>
      <c r="B2491">
        <v>57.222000000000001</v>
      </c>
      <c r="C2491">
        <v>25.17</v>
      </c>
      <c r="D2491">
        <v>710</v>
      </c>
      <c r="E2491">
        <v>1</v>
      </c>
      <c r="F2491">
        <f t="shared" si="76"/>
        <v>0.79</v>
      </c>
      <c r="G2491">
        <f t="shared" si="77"/>
        <v>-0.23572233352106983</v>
      </c>
    </row>
    <row r="2492" spans="1:7" x14ac:dyDescent="0.25">
      <c r="A2492">
        <v>0</v>
      </c>
      <c r="B2492">
        <v>75</v>
      </c>
      <c r="C2492">
        <v>10.53</v>
      </c>
      <c r="D2492">
        <v>660</v>
      </c>
      <c r="E2492">
        <v>1</v>
      </c>
      <c r="F2492">
        <f t="shared" si="76"/>
        <v>0.82099999999999995</v>
      </c>
      <c r="G2492">
        <f t="shared" si="77"/>
        <v>-0.1972321695297089</v>
      </c>
    </row>
    <row r="2493" spans="1:7" x14ac:dyDescent="0.25">
      <c r="A2493">
        <v>1</v>
      </c>
      <c r="B2493">
        <v>37</v>
      </c>
      <c r="C2493">
        <v>35.78</v>
      </c>
      <c r="D2493">
        <v>730</v>
      </c>
      <c r="E2493">
        <v>1</v>
      </c>
      <c r="F2493">
        <f t="shared" si="76"/>
        <v>0.85499999999999998</v>
      </c>
      <c r="G2493">
        <f t="shared" si="77"/>
        <v>-0.15665381004537685</v>
      </c>
    </row>
    <row r="2494" spans="1:7" x14ac:dyDescent="0.25">
      <c r="A2494">
        <v>1</v>
      </c>
      <c r="B2494">
        <v>53</v>
      </c>
      <c r="C2494">
        <v>12.66</v>
      </c>
      <c r="D2494">
        <v>660</v>
      </c>
      <c r="E2494">
        <v>1</v>
      </c>
      <c r="F2494">
        <f t="shared" si="76"/>
        <v>0.72899999999999998</v>
      </c>
      <c r="G2494">
        <f t="shared" si="77"/>
        <v>-0.31608154697347896</v>
      </c>
    </row>
    <row r="2495" spans="1:7" x14ac:dyDescent="0.25">
      <c r="A2495">
        <v>1</v>
      </c>
      <c r="B2495">
        <v>150</v>
      </c>
      <c r="C2495">
        <v>9.2899999999999991</v>
      </c>
      <c r="D2495">
        <v>755</v>
      </c>
      <c r="E2495">
        <v>1</v>
      </c>
      <c r="F2495">
        <f t="shared" si="76"/>
        <v>0.92</v>
      </c>
      <c r="G2495">
        <f t="shared" si="77"/>
        <v>-8.3381608939051013E-2</v>
      </c>
    </row>
    <row r="2496" spans="1:7" x14ac:dyDescent="0.25">
      <c r="A2496">
        <v>1</v>
      </c>
      <c r="B2496">
        <v>47.7776</v>
      </c>
      <c r="C2496">
        <v>23.79</v>
      </c>
      <c r="D2496">
        <v>695</v>
      </c>
      <c r="E2496">
        <v>0</v>
      </c>
      <c r="F2496">
        <f t="shared" si="76"/>
        <v>0.79</v>
      </c>
      <c r="G2496">
        <f t="shared" si="77"/>
        <v>-1.5606477482646686</v>
      </c>
    </row>
    <row r="2497" spans="1:7" x14ac:dyDescent="0.25">
      <c r="A2497">
        <v>0</v>
      </c>
      <c r="B2497">
        <v>40</v>
      </c>
      <c r="C2497">
        <v>22.92</v>
      </c>
      <c r="D2497">
        <v>680</v>
      </c>
      <c r="E2497">
        <v>0</v>
      </c>
      <c r="F2497">
        <f t="shared" si="76"/>
        <v>0.66100000000000003</v>
      </c>
      <c r="G2497">
        <f t="shared" si="77"/>
        <v>-1.0817551716016869</v>
      </c>
    </row>
    <row r="2498" spans="1:7" x14ac:dyDescent="0.25">
      <c r="A2498">
        <v>1</v>
      </c>
      <c r="B2498">
        <v>85</v>
      </c>
      <c r="C2498">
        <v>14.22</v>
      </c>
      <c r="D2498">
        <v>665</v>
      </c>
      <c r="E2498">
        <v>1</v>
      </c>
      <c r="F2498">
        <f t="shared" si="76"/>
        <v>0.82099999999999995</v>
      </c>
      <c r="G2498">
        <f t="shared" si="77"/>
        <v>-0.1972321695297089</v>
      </c>
    </row>
    <row r="2499" spans="1:7" x14ac:dyDescent="0.25">
      <c r="A2499">
        <v>0</v>
      </c>
      <c r="B2499">
        <v>84</v>
      </c>
      <c r="C2499">
        <v>11.44</v>
      </c>
      <c r="D2499">
        <v>675</v>
      </c>
      <c r="E2499">
        <v>1</v>
      </c>
      <c r="F2499">
        <f t="shared" si="76"/>
        <v>0.82099999999999995</v>
      </c>
      <c r="G2499">
        <f t="shared" si="77"/>
        <v>-0.1972321695297089</v>
      </c>
    </row>
    <row r="2500" spans="1:7" x14ac:dyDescent="0.25">
      <c r="A2500">
        <v>0</v>
      </c>
      <c r="B2500">
        <v>44.231999999999999</v>
      </c>
      <c r="C2500">
        <v>3.88</v>
      </c>
      <c r="D2500">
        <v>700</v>
      </c>
      <c r="E2500">
        <v>1</v>
      </c>
      <c r="F2500">
        <f t="shared" si="76"/>
        <v>0.80600000000000005</v>
      </c>
      <c r="G2500">
        <f t="shared" si="77"/>
        <v>-0.21567153647550871</v>
      </c>
    </row>
    <row r="2501" spans="1:7" x14ac:dyDescent="0.25">
      <c r="A2501">
        <v>1</v>
      </c>
      <c r="B2501">
        <v>48.441000000000003</v>
      </c>
      <c r="C2501">
        <v>18.14</v>
      </c>
      <c r="D2501">
        <v>675</v>
      </c>
      <c r="E2501">
        <v>1</v>
      </c>
      <c r="F2501">
        <f t="shared" ref="F2501:F2564" si="78">IF(C2501&lt;=19.85,IF(D2501&lt;=722.5,IF(B2501&lt;=60.41,IF(D2501&lt;=667.5,0.729,0.806),IF(C2501&lt;=9.905,0.878,0.821)),0.92),IF(D2501&lt;=687.5,IF(C2501&lt;=31.375,IF(A2501&lt;=0.5,0.661,0.717),0.546),IF(D2501&lt;=727.5,IF(C2501&lt;=29.88,0.79,0.693),0.855)))</f>
        <v>0.80600000000000005</v>
      </c>
      <c r="G2501">
        <f t="shared" si="77"/>
        <v>-0.21567153647550871</v>
      </c>
    </row>
    <row r="2502" spans="1:7" x14ac:dyDescent="0.25">
      <c r="A2502">
        <v>0</v>
      </c>
      <c r="B2502">
        <v>70</v>
      </c>
      <c r="C2502">
        <v>13.46</v>
      </c>
      <c r="D2502">
        <v>685</v>
      </c>
      <c r="E2502">
        <v>1</v>
      </c>
      <c r="F2502">
        <f t="shared" si="78"/>
        <v>0.82099999999999995</v>
      </c>
      <c r="G2502">
        <f t="shared" ref="G2502:G2565" si="79">IF(E2502=1,LN(F2502),LN(1-F2502))</f>
        <v>-0.1972321695297089</v>
      </c>
    </row>
    <row r="2503" spans="1:7" x14ac:dyDescent="0.25">
      <c r="A2503">
        <v>0</v>
      </c>
      <c r="B2503">
        <v>41</v>
      </c>
      <c r="C2503">
        <v>39.43</v>
      </c>
      <c r="D2503">
        <v>710</v>
      </c>
      <c r="E2503">
        <v>1</v>
      </c>
      <c r="F2503">
        <f t="shared" si="78"/>
        <v>0.69299999999999995</v>
      </c>
      <c r="G2503">
        <f t="shared" si="79"/>
        <v>-0.3667252797922339</v>
      </c>
    </row>
    <row r="2504" spans="1:7" x14ac:dyDescent="0.25">
      <c r="A2504">
        <v>0</v>
      </c>
      <c r="B2504">
        <v>55</v>
      </c>
      <c r="C2504">
        <v>31.22</v>
      </c>
      <c r="D2504">
        <v>665</v>
      </c>
      <c r="E2504">
        <v>1</v>
      </c>
      <c r="F2504">
        <f t="shared" si="78"/>
        <v>0.66100000000000003</v>
      </c>
      <c r="G2504">
        <f t="shared" si="79"/>
        <v>-0.41400143913045073</v>
      </c>
    </row>
    <row r="2505" spans="1:7" x14ac:dyDescent="0.25">
      <c r="A2505">
        <v>1</v>
      </c>
      <c r="B2505">
        <v>33</v>
      </c>
      <c r="C2505">
        <v>5.68</v>
      </c>
      <c r="D2505">
        <v>785</v>
      </c>
      <c r="E2505">
        <v>1</v>
      </c>
      <c r="F2505">
        <f t="shared" si="78"/>
        <v>0.92</v>
      </c>
      <c r="G2505">
        <f t="shared" si="79"/>
        <v>-8.3381608939051013E-2</v>
      </c>
    </row>
    <row r="2506" spans="1:7" x14ac:dyDescent="0.25">
      <c r="A2506">
        <v>1</v>
      </c>
      <c r="B2506">
        <v>70</v>
      </c>
      <c r="C2506">
        <v>17.23</v>
      </c>
      <c r="D2506">
        <v>715</v>
      </c>
      <c r="E2506">
        <v>1</v>
      </c>
      <c r="F2506">
        <f t="shared" si="78"/>
        <v>0.82099999999999995</v>
      </c>
      <c r="G2506">
        <f t="shared" si="79"/>
        <v>-0.1972321695297089</v>
      </c>
    </row>
    <row r="2507" spans="1:7" x14ac:dyDescent="0.25">
      <c r="A2507">
        <v>1</v>
      </c>
      <c r="B2507">
        <v>32</v>
      </c>
      <c r="C2507">
        <v>36.68</v>
      </c>
      <c r="D2507">
        <v>670</v>
      </c>
      <c r="E2507">
        <v>1</v>
      </c>
      <c r="F2507">
        <f t="shared" si="78"/>
        <v>0.54600000000000004</v>
      </c>
      <c r="G2507">
        <f t="shared" si="79"/>
        <v>-0.60513630323723189</v>
      </c>
    </row>
    <row r="2508" spans="1:7" x14ac:dyDescent="0.25">
      <c r="A2508">
        <v>0</v>
      </c>
      <c r="B2508">
        <v>37</v>
      </c>
      <c r="C2508">
        <v>29.35</v>
      </c>
      <c r="D2508">
        <v>665</v>
      </c>
      <c r="E2508">
        <v>1</v>
      </c>
      <c r="F2508">
        <f t="shared" si="78"/>
        <v>0.66100000000000003</v>
      </c>
      <c r="G2508">
        <f t="shared" si="79"/>
        <v>-0.41400143913045073</v>
      </c>
    </row>
    <row r="2509" spans="1:7" x14ac:dyDescent="0.25">
      <c r="A2509">
        <v>1</v>
      </c>
      <c r="B2509">
        <v>33.384</v>
      </c>
      <c r="C2509">
        <v>11.97</v>
      </c>
      <c r="D2509">
        <v>665</v>
      </c>
      <c r="E2509">
        <v>1</v>
      </c>
      <c r="F2509">
        <f t="shared" si="78"/>
        <v>0.72899999999999998</v>
      </c>
      <c r="G2509">
        <f t="shared" si="79"/>
        <v>-0.31608154697347896</v>
      </c>
    </row>
    <row r="2510" spans="1:7" x14ac:dyDescent="0.25">
      <c r="A2510">
        <v>0</v>
      </c>
      <c r="B2510">
        <v>20</v>
      </c>
      <c r="C2510">
        <v>2.88</v>
      </c>
      <c r="D2510">
        <v>785</v>
      </c>
      <c r="E2510">
        <v>1</v>
      </c>
      <c r="F2510">
        <f t="shared" si="78"/>
        <v>0.92</v>
      </c>
      <c r="G2510">
        <f t="shared" si="79"/>
        <v>-8.3381608939051013E-2</v>
      </c>
    </row>
    <row r="2511" spans="1:7" x14ac:dyDescent="0.25">
      <c r="A2511">
        <v>1</v>
      </c>
      <c r="B2511">
        <v>90.868529999999993</v>
      </c>
      <c r="C2511">
        <v>24.95</v>
      </c>
      <c r="D2511">
        <v>705</v>
      </c>
      <c r="E2511">
        <v>1</v>
      </c>
      <c r="F2511">
        <f t="shared" si="78"/>
        <v>0.79</v>
      </c>
      <c r="G2511">
        <f t="shared" si="79"/>
        <v>-0.23572233352106983</v>
      </c>
    </row>
    <row r="2512" spans="1:7" x14ac:dyDescent="0.25">
      <c r="A2512">
        <v>0</v>
      </c>
      <c r="B2512">
        <v>29.795999999999999</v>
      </c>
      <c r="C2512">
        <v>29.33</v>
      </c>
      <c r="D2512">
        <v>685</v>
      </c>
      <c r="E2512">
        <v>1</v>
      </c>
      <c r="F2512">
        <f t="shared" si="78"/>
        <v>0.66100000000000003</v>
      </c>
      <c r="G2512">
        <f t="shared" si="79"/>
        <v>-0.41400143913045073</v>
      </c>
    </row>
    <row r="2513" spans="1:7" x14ac:dyDescent="0.25">
      <c r="A2513">
        <v>1</v>
      </c>
      <c r="B2513">
        <v>62</v>
      </c>
      <c r="C2513">
        <v>7.61</v>
      </c>
      <c r="D2513">
        <v>660</v>
      </c>
      <c r="E2513">
        <v>1</v>
      </c>
      <c r="F2513">
        <f t="shared" si="78"/>
        <v>0.878</v>
      </c>
      <c r="G2513">
        <f t="shared" si="79"/>
        <v>-0.13010868534702039</v>
      </c>
    </row>
    <row r="2514" spans="1:7" x14ac:dyDescent="0.25">
      <c r="A2514">
        <v>1</v>
      </c>
      <c r="B2514">
        <v>115</v>
      </c>
      <c r="C2514">
        <v>19.329999999999998</v>
      </c>
      <c r="D2514">
        <v>705</v>
      </c>
      <c r="E2514">
        <v>1</v>
      </c>
      <c r="F2514">
        <f t="shared" si="78"/>
        <v>0.82099999999999995</v>
      </c>
      <c r="G2514">
        <f t="shared" si="79"/>
        <v>-0.1972321695297089</v>
      </c>
    </row>
    <row r="2515" spans="1:7" x14ac:dyDescent="0.25">
      <c r="A2515">
        <v>1</v>
      </c>
      <c r="B2515">
        <v>35</v>
      </c>
      <c r="C2515">
        <v>14.43</v>
      </c>
      <c r="D2515">
        <v>665</v>
      </c>
      <c r="E2515">
        <v>1</v>
      </c>
      <c r="F2515">
        <f t="shared" si="78"/>
        <v>0.72899999999999998</v>
      </c>
      <c r="G2515">
        <f t="shared" si="79"/>
        <v>-0.31608154697347896</v>
      </c>
    </row>
    <row r="2516" spans="1:7" x14ac:dyDescent="0.25">
      <c r="A2516">
        <v>1</v>
      </c>
      <c r="B2516">
        <v>60</v>
      </c>
      <c r="C2516">
        <v>24.6</v>
      </c>
      <c r="D2516">
        <v>675</v>
      </c>
      <c r="E2516">
        <v>1</v>
      </c>
      <c r="F2516">
        <f t="shared" si="78"/>
        <v>0.71699999999999997</v>
      </c>
      <c r="G2516">
        <f t="shared" si="79"/>
        <v>-0.33267943838251673</v>
      </c>
    </row>
    <row r="2517" spans="1:7" x14ac:dyDescent="0.25">
      <c r="A2517">
        <v>0</v>
      </c>
      <c r="B2517">
        <v>56</v>
      </c>
      <c r="C2517">
        <v>32.15</v>
      </c>
      <c r="D2517">
        <v>660</v>
      </c>
      <c r="E2517">
        <v>0</v>
      </c>
      <c r="F2517">
        <f t="shared" si="78"/>
        <v>0.54600000000000004</v>
      </c>
      <c r="G2517">
        <f t="shared" si="79"/>
        <v>-0.78965808094078915</v>
      </c>
    </row>
    <row r="2518" spans="1:7" x14ac:dyDescent="0.25">
      <c r="A2518">
        <v>1</v>
      </c>
      <c r="B2518">
        <v>101</v>
      </c>
      <c r="C2518">
        <v>9.9600000000000009</v>
      </c>
      <c r="D2518">
        <v>680</v>
      </c>
      <c r="E2518">
        <v>1</v>
      </c>
      <c r="F2518">
        <f t="shared" si="78"/>
        <v>0.82099999999999995</v>
      </c>
      <c r="G2518">
        <f t="shared" si="79"/>
        <v>-0.1972321695297089</v>
      </c>
    </row>
    <row r="2519" spans="1:7" x14ac:dyDescent="0.25">
      <c r="A2519">
        <v>1</v>
      </c>
      <c r="B2519">
        <v>100</v>
      </c>
      <c r="C2519">
        <v>6.07</v>
      </c>
      <c r="D2519">
        <v>715</v>
      </c>
      <c r="E2519">
        <v>0</v>
      </c>
      <c r="F2519">
        <f t="shared" si="78"/>
        <v>0.878</v>
      </c>
      <c r="G2519">
        <f t="shared" si="79"/>
        <v>-2.1037342342488805</v>
      </c>
    </row>
    <row r="2520" spans="1:7" x14ac:dyDescent="0.25">
      <c r="A2520">
        <v>0</v>
      </c>
      <c r="B2520">
        <v>55</v>
      </c>
      <c r="C2520">
        <v>15.55</v>
      </c>
      <c r="D2520">
        <v>680</v>
      </c>
      <c r="E2520">
        <v>1</v>
      </c>
      <c r="F2520">
        <f t="shared" si="78"/>
        <v>0.80600000000000005</v>
      </c>
      <c r="G2520">
        <f t="shared" si="79"/>
        <v>-0.21567153647550871</v>
      </c>
    </row>
    <row r="2521" spans="1:7" x14ac:dyDescent="0.25">
      <c r="A2521">
        <v>1</v>
      </c>
      <c r="B2521">
        <v>49</v>
      </c>
      <c r="C2521">
        <v>33.799999999999997</v>
      </c>
      <c r="D2521">
        <v>670</v>
      </c>
      <c r="E2521">
        <v>1</v>
      </c>
      <c r="F2521">
        <f t="shared" si="78"/>
        <v>0.54600000000000004</v>
      </c>
      <c r="G2521">
        <f t="shared" si="79"/>
        <v>-0.60513630323723189</v>
      </c>
    </row>
    <row r="2522" spans="1:7" x14ac:dyDescent="0.25">
      <c r="A2522">
        <v>1</v>
      </c>
      <c r="B2522">
        <v>165</v>
      </c>
      <c r="C2522">
        <v>10.08</v>
      </c>
      <c r="D2522">
        <v>785</v>
      </c>
      <c r="E2522">
        <v>1</v>
      </c>
      <c r="F2522">
        <f t="shared" si="78"/>
        <v>0.92</v>
      </c>
      <c r="G2522">
        <f t="shared" si="79"/>
        <v>-8.3381608939051013E-2</v>
      </c>
    </row>
    <row r="2523" spans="1:7" x14ac:dyDescent="0.25">
      <c r="A2523">
        <v>0</v>
      </c>
      <c r="B2523">
        <v>45</v>
      </c>
      <c r="C2523">
        <v>9.41</v>
      </c>
      <c r="D2523">
        <v>700</v>
      </c>
      <c r="E2523">
        <v>1</v>
      </c>
      <c r="F2523">
        <f t="shared" si="78"/>
        <v>0.80600000000000005</v>
      </c>
      <c r="G2523">
        <f t="shared" si="79"/>
        <v>-0.21567153647550871</v>
      </c>
    </row>
    <row r="2524" spans="1:7" x14ac:dyDescent="0.25">
      <c r="A2524">
        <v>1</v>
      </c>
      <c r="B2524">
        <v>70</v>
      </c>
      <c r="C2524">
        <v>12.02</v>
      </c>
      <c r="D2524">
        <v>665</v>
      </c>
      <c r="E2524">
        <v>1</v>
      </c>
      <c r="F2524">
        <f t="shared" si="78"/>
        <v>0.82099999999999995</v>
      </c>
      <c r="G2524">
        <f t="shared" si="79"/>
        <v>-0.1972321695297089</v>
      </c>
    </row>
    <row r="2525" spans="1:7" x14ac:dyDescent="0.25">
      <c r="A2525">
        <v>1</v>
      </c>
      <c r="B2525">
        <v>60</v>
      </c>
      <c r="C2525">
        <v>30.35</v>
      </c>
      <c r="D2525">
        <v>700</v>
      </c>
      <c r="E2525">
        <v>1</v>
      </c>
      <c r="F2525">
        <f t="shared" si="78"/>
        <v>0.69299999999999995</v>
      </c>
      <c r="G2525">
        <f t="shared" si="79"/>
        <v>-0.3667252797922339</v>
      </c>
    </row>
    <row r="2526" spans="1:7" x14ac:dyDescent="0.25">
      <c r="A2526">
        <v>1</v>
      </c>
      <c r="B2526">
        <v>75</v>
      </c>
      <c r="C2526">
        <v>25.14</v>
      </c>
      <c r="D2526">
        <v>680</v>
      </c>
      <c r="E2526">
        <v>1</v>
      </c>
      <c r="F2526">
        <f t="shared" si="78"/>
        <v>0.71699999999999997</v>
      </c>
      <c r="G2526">
        <f t="shared" si="79"/>
        <v>-0.33267943838251673</v>
      </c>
    </row>
    <row r="2527" spans="1:7" x14ac:dyDescent="0.25">
      <c r="A2527">
        <v>1</v>
      </c>
      <c r="B2527">
        <v>95</v>
      </c>
      <c r="C2527">
        <v>16.690000000000001</v>
      </c>
      <c r="D2527">
        <v>680</v>
      </c>
      <c r="E2527">
        <v>0</v>
      </c>
      <c r="F2527">
        <f t="shared" si="78"/>
        <v>0.82099999999999995</v>
      </c>
      <c r="G2527">
        <f t="shared" si="79"/>
        <v>-1.7203694731413819</v>
      </c>
    </row>
    <row r="2528" spans="1:7" x14ac:dyDescent="0.25">
      <c r="A2528">
        <v>1</v>
      </c>
      <c r="B2528">
        <v>55</v>
      </c>
      <c r="C2528">
        <v>12.9</v>
      </c>
      <c r="D2528">
        <v>670</v>
      </c>
      <c r="E2528">
        <v>1</v>
      </c>
      <c r="F2528">
        <f t="shared" si="78"/>
        <v>0.80600000000000005</v>
      </c>
      <c r="G2528">
        <f t="shared" si="79"/>
        <v>-0.21567153647550871</v>
      </c>
    </row>
    <row r="2529" spans="1:7" x14ac:dyDescent="0.25">
      <c r="A2529">
        <v>0</v>
      </c>
      <c r="B2529">
        <v>35</v>
      </c>
      <c r="C2529">
        <v>22.94</v>
      </c>
      <c r="D2529">
        <v>705</v>
      </c>
      <c r="E2529">
        <v>1</v>
      </c>
      <c r="F2529">
        <f t="shared" si="78"/>
        <v>0.79</v>
      </c>
      <c r="G2529">
        <f t="shared" si="79"/>
        <v>-0.23572233352106983</v>
      </c>
    </row>
    <row r="2530" spans="1:7" x14ac:dyDescent="0.25">
      <c r="A2530">
        <v>0</v>
      </c>
      <c r="B2530">
        <v>70</v>
      </c>
      <c r="C2530">
        <v>25.08</v>
      </c>
      <c r="D2530">
        <v>680</v>
      </c>
      <c r="E2530">
        <v>1</v>
      </c>
      <c r="F2530">
        <f t="shared" si="78"/>
        <v>0.66100000000000003</v>
      </c>
      <c r="G2530">
        <f t="shared" si="79"/>
        <v>-0.41400143913045073</v>
      </c>
    </row>
    <row r="2531" spans="1:7" x14ac:dyDescent="0.25">
      <c r="A2531">
        <v>1</v>
      </c>
      <c r="B2531">
        <v>140</v>
      </c>
      <c r="C2531">
        <v>22.35</v>
      </c>
      <c r="D2531">
        <v>715</v>
      </c>
      <c r="E2531">
        <v>1</v>
      </c>
      <c r="F2531">
        <f t="shared" si="78"/>
        <v>0.79</v>
      </c>
      <c r="G2531">
        <f t="shared" si="79"/>
        <v>-0.23572233352106983</v>
      </c>
    </row>
    <row r="2532" spans="1:7" x14ac:dyDescent="0.25">
      <c r="A2532">
        <v>0</v>
      </c>
      <c r="B2532">
        <v>130</v>
      </c>
      <c r="C2532">
        <v>6.42</v>
      </c>
      <c r="D2532">
        <v>745</v>
      </c>
      <c r="E2532">
        <v>0</v>
      </c>
      <c r="F2532">
        <f t="shared" si="78"/>
        <v>0.92</v>
      </c>
      <c r="G2532">
        <f t="shared" si="79"/>
        <v>-2.5257286443082561</v>
      </c>
    </row>
    <row r="2533" spans="1:7" x14ac:dyDescent="0.25">
      <c r="A2533">
        <v>1</v>
      </c>
      <c r="B2533">
        <v>60</v>
      </c>
      <c r="C2533">
        <v>23.24</v>
      </c>
      <c r="D2533">
        <v>735</v>
      </c>
      <c r="E2533">
        <v>0</v>
      </c>
      <c r="F2533">
        <f t="shared" si="78"/>
        <v>0.85499999999999998</v>
      </c>
      <c r="G2533">
        <f t="shared" si="79"/>
        <v>-1.9310215365615626</v>
      </c>
    </row>
    <row r="2534" spans="1:7" x14ac:dyDescent="0.25">
      <c r="A2534">
        <v>0</v>
      </c>
      <c r="B2534">
        <v>29</v>
      </c>
      <c r="C2534">
        <v>8.98</v>
      </c>
      <c r="D2534">
        <v>730</v>
      </c>
      <c r="E2534">
        <v>1</v>
      </c>
      <c r="F2534">
        <f t="shared" si="78"/>
        <v>0.92</v>
      </c>
      <c r="G2534">
        <f t="shared" si="79"/>
        <v>-8.3381608939051013E-2</v>
      </c>
    </row>
    <row r="2535" spans="1:7" x14ac:dyDescent="0.25">
      <c r="A2535">
        <v>1</v>
      </c>
      <c r="B2535">
        <v>75.849999999999994</v>
      </c>
      <c r="C2535">
        <v>14.52</v>
      </c>
      <c r="D2535">
        <v>740</v>
      </c>
      <c r="E2535">
        <v>1</v>
      </c>
      <c r="F2535">
        <f t="shared" si="78"/>
        <v>0.92</v>
      </c>
      <c r="G2535">
        <f t="shared" si="79"/>
        <v>-8.3381608939051013E-2</v>
      </c>
    </row>
    <row r="2536" spans="1:7" x14ac:dyDescent="0.25">
      <c r="A2536">
        <v>0</v>
      </c>
      <c r="B2536">
        <v>63</v>
      </c>
      <c r="C2536">
        <v>12.51</v>
      </c>
      <c r="D2536">
        <v>690</v>
      </c>
      <c r="E2536">
        <v>0</v>
      </c>
      <c r="F2536">
        <f t="shared" si="78"/>
        <v>0.82099999999999995</v>
      </c>
      <c r="G2536">
        <f t="shared" si="79"/>
        <v>-1.7203694731413819</v>
      </c>
    </row>
    <row r="2537" spans="1:7" x14ac:dyDescent="0.25">
      <c r="A2537">
        <v>0</v>
      </c>
      <c r="B2537">
        <v>42</v>
      </c>
      <c r="C2537">
        <v>16.739999999999998</v>
      </c>
      <c r="D2537">
        <v>725</v>
      </c>
      <c r="E2537">
        <v>1</v>
      </c>
      <c r="F2537">
        <f t="shared" si="78"/>
        <v>0.92</v>
      </c>
      <c r="G2537">
        <f t="shared" si="79"/>
        <v>-8.3381608939051013E-2</v>
      </c>
    </row>
    <row r="2538" spans="1:7" x14ac:dyDescent="0.25">
      <c r="A2538">
        <v>1</v>
      </c>
      <c r="B2538">
        <v>128</v>
      </c>
      <c r="C2538">
        <v>12.41</v>
      </c>
      <c r="D2538">
        <v>750</v>
      </c>
      <c r="E2538">
        <v>1</v>
      </c>
      <c r="F2538">
        <f t="shared" si="78"/>
        <v>0.92</v>
      </c>
      <c r="G2538">
        <f t="shared" si="79"/>
        <v>-8.3381608939051013E-2</v>
      </c>
    </row>
    <row r="2539" spans="1:7" x14ac:dyDescent="0.25">
      <c r="A2539">
        <v>1</v>
      </c>
      <c r="B2539">
        <v>90</v>
      </c>
      <c r="C2539">
        <v>8.59</v>
      </c>
      <c r="D2539">
        <v>660</v>
      </c>
      <c r="E2539">
        <v>1</v>
      </c>
      <c r="F2539">
        <f t="shared" si="78"/>
        <v>0.878</v>
      </c>
      <c r="G2539">
        <f t="shared" si="79"/>
        <v>-0.13010868534702039</v>
      </c>
    </row>
    <row r="2540" spans="1:7" x14ac:dyDescent="0.25">
      <c r="A2540">
        <v>1</v>
      </c>
      <c r="B2540">
        <v>113</v>
      </c>
      <c r="C2540">
        <v>18.010000000000002</v>
      </c>
      <c r="D2540">
        <v>720</v>
      </c>
      <c r="E2540">
        <v>1</v>
      </c>
      <c r="F2540">
        <f t="shared" si="78"/>
        <v>0.82099999999999995</v>
      </c>
      <c r="G2540">
        <f t="shared" si="79"/>
        <v>-0.1972321695297089</v>
      </c>
    </row>
    <row r="2541" spans="1:7" x14ac:dyDescent="0.25">
      <c r="A2541">
        <v>0</v>
      </c>
      <c r="B2541">
        <v>57</v>
      </c>
      <c r="C2541">
        <v>19.489999999999998</v>
      </c>
      <c r="D2541">
        <v>670</v>
      </c>
      <c r="E2541">
        <v>1</v>
      </c>
      <c r="F2541">
        <f t="shared" si="78"/>
        <v>0.80600000000000005</v>
      </c>
      <c r="G2541">
        <f t="shared" si="79"/>
        <v>-0.21567153647550871</v>
      </c>
    </row>
    <row r="2542" spans="1:7" x14ac:dyDescent="0.25">
      <c r="A2542">
        <v>1</v>
      </c>
      <c r="B2542">
        <v>50</v>
      </c>
      <c r="C2542">
        <v>5.4</v>
      </c>
      <c r="D2542">
        <v>745</v>
      </c>
      <c r="E2542">
        <v>1</v>
      </c>
      <c r="F2542">
        <f t="shared" si="78"/>
        <v>0.92</v>
      </c>
      <c r="G2542">
        <f t="shared" si="79"/>
        <v>-8.3381608939051013E-2</v>
      </c>
    </row>
    <row r="2543" spans="1:7" x14ac:dyDescent="0.25">
      <c r="A2543">
        <v>0</v>
      </c>
      <c r="B2543">
        <v>27</v>
      </c>
      <c r="C2543">
        <v>29.87</v>
      </c>
      <c r="D2543">
        <v>710</v>
      </c>
      <c r="E2543">
        <v>1</v>
      </c>
      <c r="F2543">
        <f t="shared" si="78"/>
        <v>0.79</v>
      </c>
      <c r="G2543">
        <f t="shared" si="79"/>
        <v>-0.23572233352106983</v>
      </c>
    </row>
    <row r="2544" spans="1:7" x14ac:dyDescent="0.25">
      <c r="A2544">
        <v>1</v>
      </c>
      <c r="B2544">
        <v>61.7</v>
      </c>
      <c r="C2544">
        <v>27.95</v>
      </c>
      <c r="D2544">
        <v>710</v>
      </c>
      <c r="E2544">
        <v>1</v>
      </c>
      <c r="F2544">
        <f t="shared" si="78"/>
        <v>0.79</v>
      </c>
      <c r="G2544">
        <f t="shared" si="79"/>
        <v>-0.23572233352106983</v>
      </c>
    </row>
    <row r="2545" spans="1:7" x14ac:dyDescent="0.25">
      <c r="A2545">
        <v>1</v>
      </c>
      <c r="B2545">
        <v>110</v>
      </c>
      <c r="C2545">
        <v>19.850000000000001</v>
      </c>
      <c r="D2545">
        <v>685</v>
      </c>
      <c r="E2545">
        <v>1</v>
      </c>
      <c r="F2545">
        <f t="shared" si="78"/>
        <v>0.82099999999999995</v>
      </c>
      <c r="G2545">
        <f t="shared" si="79"/>
        <v>-0.1972321695297089</v>
      </c>
    </row>
    <row r="2546" spans="1:7" x14ac:dyDescent="0.25">
      <c r="A2546">
        <v>1</v>
      </c>
      <c r="B2546">
        <v>125</v>
      </c>
      <c r="C2546">
        <v>29.6</v>
      </c>
      <c r="D2546">
        <v>690</v>
      </c>
      <c r="E2546">
        <v>1</v>
      </c>
      <c r="F2546">
        <f t="shared" si="78"/>
        <v>0.79</v>
      </c>
      <c r="G2546">
        <f t="shared" si="79"/>
        <v>-0.23572233352106983</v>
      </c>
    </row>
    <row r="2547" spans="1:7" x14ac:dyDescent="0.25">
      <c r="A2547">
        <v>1</v>
      </c>
      <c r="B2547">
        <v>51.3</v>
      </c>
      <c r="C2547">
        <v>17.440000000000001</v>
      </c>
      <c r="D2547">
        <v>665</v>
      </c>
      <c r="E2547">
        <v>1</v>
      </c>
      <c r="F2547">
        <f t="shared" si="78"/>
        <v>0.72899999999999998</v>
      </c>
      <c r="G2547">
        <f t="shared" si="79"/>
        <v>-0.31608154697347896</v>
      </c>
    </row>
    <row r="2548" spans="1:7" x14ac:dyDescent="0.25">
      <c r="A2548">
        <v>1</v>
      </c>
      <c r="B2548">
        <v>14.4</v>
      </c>
      <c r="C2548">
        <v>31.83</v>
      </c>
      <c r="D2548">
        <v>670</v>
      </c>
      <c r="E2548">
        <v>0</v>
      </c>
      <c r="F2548">
        <f t="shared" si="78"/>
        <v>0.54600000000000004</v>
      </c>
      <c r="G2548">
        <f t="shared" si="79"/>
        <v>-0.78965808094078915</v>
      </c>
    </row>
    <row r="2549" spans="1:7" x14ac:dyDescent="0.25">
      <c r="A2549">
        <v>1</v>
      </c>
      <c r="B2549">
        <v>105</v>
      </c>
      <c r="C2549">
        <v>11.17</v>
      </c>
      <c r="D2549">
        <v>660</v>
      </c>
      <c r="E2549">
        <v>0</v>
      </c>
      <c r="F2549">
        <f t="shared" si="78"/>
        <v>0.82099999999999995</v>
      </c>
      <c r="G2549">
        <f t="shared" si="79"/>
        <v>-1.7203694731413819</v>
      </c>
    </row>
    <row r="2550" spans="1:7" x14ac:dyDescent="0.25">
      <c r="A2550">
        <v>1</v>
      </c>
      <c r="B2550">
        <v>35</v>
      </c>
      <c r="C2550">
        <v>24.14</v>
      </c>
      <c r="D2550">
        <v>715</v>
      </c>
      <c r="E2550">
        <v>1</v>
      </c>
      <c r="F2550">
        <f t="shared" si="78"/>
        <v>0.79</v>
      </c>
      <c r="G2550">
        <f t="shared" si="79"/>
        <v>-0.23572233352106983</v>
      </c>
    </row>
    <row r="2551" spans="1:7" x14ac:dyDescent="0.25">
      <c r="A2551">
        <v>1</v>
      </c>
      <c r="B2551">
        <v>24</v>
      </c>
      <c r="C2551">
        <v>19.05</v>
      </c>
      <c r="D2551">
        <v>695</v>
      </c>
      <c r="E2551">
        <v>1</v>
      </c>
      <c r="F2551">
        <f t="shared" si="78"/>
        <v>0.80600000000000005</v>
      </c>
      <c r="G2551">
        <f t="shared" si="79"/>
        <v>-0.21567153647550871</v>
      </c>
    </row>
    <row r="2552" spans="1:7" x14ac:dyDescent="0.25">
      <c r="A2552">
        <v>0</v>
      </c>
      <c r="B2552">
        <v>115</v>
      </c>
      <c r="C2552">
        <v>17.96</v>
      </c>
      <c r="D2552">
        <v>675</v>
      </c>
      <c r="E2552">
        <v>1</v>
      </c>
      <c r="F2552">
        <f t="shared" si="78"/>
        <v>0.82099999999999995</v>
      </c>
      <c r="G2552">
        <f t="shared" si="79"/>
        <v>-0.1972321695297089</v>
      </c>
    </row>
    <row r="2553" spans="1:7" x14ac:dyDescent="0.25">
      <c r="A2553">
        <v>1</v>
      </c>
      <c r="B2553">
        <v>39</v>
      </c>
      <c r="C2553">
        <v>25.42</v>
      </c>
      <c r="D2553">
        <v>725</v>
      </c>
      <c r="E2553">
        <v>1</v>
      </c>
      <c r="F2553">
        <f t="shared" si="78"/>
        <v>0.79</v>
      </c>
      <c r="G2553">
        <f t="shared" si="79"/>
        <v>-0.23572233352106983</v>
      </c>
    </row>
    <row r="2554" spans="1:7" x14ac:dyDescent="0.25">
      <c r="A2554">
        <v>1</v>
      </c>
      <c r="B2554">
        <v>88</v>
      </c>
      <c r="C2554">
        <v>13.25</v>
      </c>
      <c r="D2554">
        <v>730</v>
      </c>
      <c r="E2554">
        <v>1</v>
      </c>
      <c r="F2554">
        <f t="shared" si="78"/>
        <v>0.92</v>
      </c>
      <c r="G2554">
        <f t="shared" si="79"/>
        <v>-8.3381608939051013E-2</v>
      </c>
    </row>
    <row r="2555" spans="1:7" x14ac:dyDescent="0.25">
      <c r="A2555">
        <v>1</v>
      </c>
      <c r="B2555">
        <v>55</v>
      </c>
      <c r="C2555">
        <v>16.260000000000002</v>
      </c>
      <c r="D2555">
        <v>680</v>
      </c>
      <c r="E2555">
        <v>1</v>
      </c>
      <c r="F2555">
        <f t="shared" si="78"/>
        <v>0.80600000000000005</v>
      </c>
      <c r="G2555">
        <f t="shared" si="79"/>
        <v>-0.21567153647550871</v>
      </c>
    </row>
    <row r="2556" spans="1:7" x14ac:dyDescent="0.25">
      <c r="A2556">
        <v>0</v>
      </c>
      <c r="B2556">
        <v>75</v>
      </c>
      <c r="C2556">
        <v>27.12</v>
      </c>
      <c r="D2556">
        <v>660</v>
      </c>
      <c r="E2556">
        <v>1</v>
      </c>
      <c r="F2556">
        <f t="shared" si="78"/>
        <v>0.66100000000000003</v>
      </c>
      <c r="G2556">
        <f t="shared" si="79"/>
        <v>-0.41400143913045073</v>
      </c>
    </row>
    <row r="2557" spans="1:7" x14ac:dyDescent="0.25">
      <c r="A2557">
        <v>0</v>
      </c>
      <c r="B2557">
        <v>105</v>
      </c>
      <c r="C2557">
        <v>27.11</v>
      </c>
      <c r="D2557">
        <v>770</v>
      </c>
      <c r="E2557">
        <v>1</v>
      </c>
      <c r="F2557">
        <f t="shared" si="78"/>
        <v>0.85499999999999998</v>
      </c>
      <c r="G2557">
        <f t="shared" si="79"/>
        <v>-0.15665381004537685</v>
      </c>
    </row>
    <row r="2558" spans="1:7" x14ac:dyDescent="0.25">
      <c r="A2558">
        <v>1</v>
      </c>
      <c r="B2558">
        <v>250</v>
      </c>
      <c r="C2558">
        <v>2.09</v>
      </c>
      <c r="D2558">
        <v>740</v>
      </c>
      <c r="E2558">
        <v>1</v>
      </c>
      <c r="F2558">
        <f t="shared" si="78"/>
        <v>0.92</v>
      </c>
      <c r="G2558">
        <f t="shared" si="79"/>
        <v>-8.3381608939051013E-2</v>
      </c>
    </row>
    <row r="2559" spans="1:7" x14ac:dyDescent="0.25">
      <c r="A2559">
        <v>1</v>
      </c>
      <c r="B2559">
        <v>65</v>
      </c>
      <c r="C2559">
        <v>30.04</v>
      </c>
      <c r="D2559">
        <v>715</v>
      </c>
      <c r="E2559">
        <v>0</v>
      </c>
      <c r="F2559">
        <f t="shared" si="78"/>
        <v>0.69299999999999995</v>
      </c>
      <c r="G2559">
        <f t="shared" si="79"/>
        <v>-1.1809075313949398</v>
      </c>
    </row>
    <row r="2560" spans="1:7" x14ac:dyDescent="0.25">
      <c r="A2560">
        <v>0</v>
      </c>
      <c r="B2560">
        <v>70</v>
      </c>
      <c r="C2560">
        <v>17.260000000000002</v>
      </c>
      <c r="D2560">
        <v>660</v>
      </c>
      <c r="E2560">
        <v>0</v>
      </c>
      <c r="F2560">
        <f t="shared" si="78"/>
        <v>0.82099999999999995</v>
      </c>
      <c r="G2560">
        <f t="shared" si="79"/>
        <v>-1.7203694731413819</v>
      </c>
    </row>
    <row r="2561" spans="1:7" x14ac:dyDescent="0.25">
      <c r="A2561">
        <v>0</v>
      </c>
      <c r="B2561">
        <v>60</v>
      </c>
      <c r="C2561">
        <v>24.58</v>
      </c>
      <c r="D2561">
        <v>680</v>
      </c>
      <c r="E2561">
        <v>1</v>
      </c>
      <c r="F2561">
        <f t="shared" si="78"/>
        <v>0.66100000000000003</v>
      </c>
      <c r="G2561">
        <f t="shared" si="79"/>
        <v>-0.41400143913045073</v>
      </c>
    </row>
    <row r="2562" spans="1:7" x14ac:dyDescent="0.25">
      <c r="A2562">
        <v>0</v>
      </c>
      <c r="B2562">
        <v>70</v>
      </c>
      <c r="C2562">
        <v>5.57</v>
      </c>
      <c r="D2562">
        <v>690</v>
      </c>
      <c r="E2562">
        <v>1</v>
      </c>
      <c r="F2562">
        <f t="shared" si="78"/>
        <v>0.878</v>
      </c>
      <c r="G2562">
        <f t="shared" si="79"/>
        <v>-0.13010868534702039</v>
      </c>
    </row>
    <row r="2563" spans="1:7" x14ac:dyDescent="0.25">
      <c r="A2563">
        <v>1</v>
      </c>
      <c r="B2563">
        <v>90</v>
      </c>
      <c r="C2563">
        <v>18.690000000000001</v>
      </c>
      <c r="D2563">
        <v>690</v>
      </c>
      <c r="E2563">
        <v>1</v>
      </c>
      <c r="F2563">
        <f t="shared" si="78"/>
        <v>0.82099999999999995</v>
      </c>
      <c r="G2563">
        <f t="shared" si="79"/>
        <v>-0.1972321695297089</v>
      </c>
    </row>
    <row r="2564" spans="1:7" x14ac:dyDescent="0.25">
      <c r="A2564">
        <v>1</v>
      </c>
      <c r="B2564">
        <v>54</v>
      </c>
      <c r="C2564">
        <v>31.74</v>
      </c>
      <c r="D2564">
        <v>695</v>
      </c>
      <c r="E2564">
        <v>1</v>
      </c>
      <c r="F2564">
        <f t="shared" si="78"/>
        <v>0.69299999999999995</v>
      </c>
      <c r="G2564">
        <f t="shared" si="79"/>
        <v>-0.3667252797922339</v>
      </c>
    </row>
    <row r="2565" spans="1:7" x14ac:dyDescent="0.25">
      <c r="A2565">
        <v>1</v>
      </c>
      <c r="B2565">
        <v>126.94</v>
      </c>
      <c r="C2565">
        <v>13.81</v>
      </c>
      <c r="D2565">
        <v>740</v>
      </c>
      <c r="E2565">
        <v>1</v>
      </c>
      <c r="F2565">
        <f t="shared" ref="F2565:F2628" si="80">IF(C2565&lt;=19.85,IF(D2565&lt;=722.5,IF(B2565&lt;=60.41,IF(D2565&lt;=667.5,0.729,0.806),IF(C2565&lt;=9.905,0.878,0.821)),0.92),IF(D2565&lt;=687.5,IF(C2565&lt;=31.375,IF(A2565&lt;=0.5,0.661,0.717),0.546),IF(D2565&lt;=727.5,IF(C2565&lt;=29.88,0.79,0.693),0.855)))</f>
        <v>0.92</v>
      </c>
      <c r="G2565">
        <f t="shared" si="79"/>
        <v>-8.3381608939051013E-2</v>
      </c>
    </row>
    <row r="2566" spans="1:7" x14ac:dyDescent="0.25">
      <c r="A2566">
        <v>0</v>
      </c>
      <c r="B2566">
        <v>75</v>
      </c>
      <c r="C2566">
        <v>4.9400000000000004</v>
      </c>
      <c r="D2566">
        <v>675</v>
      </c>
      <c r="E2566">
        <v>0</v>
      </c>
      <c r="F2566">
        <f t="shared" si="80"/>
        <v>0.878</v>
      </c>
      <c r="G2566">
        <f t="shared" ref="G2566:G2629" si="81">IF(E2566=1,LN(F2566),LN(1-F2566))</f>
        <v>-2.1037342342488805</v>
      </c>
    </row>
    <row r="2567" spans="1:7" x14ac:dyDescent="0.25">
      <c r="A2567">
        <v>1</v>
      </c>
      <c r="B2567">
        <v>60</v>
      </c>
      <c r="C2567">
        <v>32.68</v>
      </c>
      <c r="D2567">
        <v>665</v>
      </c>
      <c r="E2567">
        <v>0</v>
      </c>
      <c r="F2567">
        <f t="shared" si="80"/>
        <v>0.54600000000000004</v>
      </c>
      <c r="G2567">
        <f t="shared" si="81"/>
        <v>-0.78965808094078915</v>
      </c>
    </row>
    <row r="2568" spans="1:7" x14ac:dyDescent="0.25">
      <c r="A2568">
        <v>0</v>
      </c>
      <c r="B2568">
        <v>57.8</v>
      </c>
      <c r="C2568">
        <v>18.54</v>
      </c>
      <c r="D2568">
        <v>660</v>
      </c>
      <c r="E2568">
        <v>0</v>
      </c>
      <c r="F2568">
        <f t="shared" si="80"/>
        <v>0.72899999999999998</v>
      </c>
      <c r="G2568">
        <f t="shared" si="81"/>
        <v>-1.305636458102436</v>
      </c>
    </row>
    <row r="2569" spans="1:7" x14ac:dyDescent="0.25">
      <c r="A2569">
        <v>0</v>
      </c>
      <c r="B2569">
        <v>63</v>
      </c>
      <c r="C2569">
        <v>14.57</v>
      </c>
      <c r="D2569">
        <v>665</v>
      </c>
      <c r="E2569">
        <v>1</v>
      </c>
      <c r="F2569">
        <f t="shared" si="80"/>
        <v>0.82099999999999995</v>
      </c>
      <c r="G2569">
        <f t="shared" si="81"/>
        <v>-0.1972321695297089</v>
      </c>
    </row>
    <row r="2570" spans="1:7" x14ac:dyDescent="0.25">
      <c r="A2570">
        <v>1</v>
      </c>
      <c r="B2570">
        <v>85</v>
      </c>
      <c r="C2570">
        <v>20.3</v>
      </c>
      <c r="D2570">
        <v>705</v>
      </c>
      <c r="E2570">
        <v>0</v>
      </c>
      <c r="F2570">
        <f t="shared" si="80"/>
        <v>0.79</v>
      </c>
      <c r="G2570">
        <f t="shared" si="81"/>
        <v>-1.5606477482646686</v>
      </c>
    </row>
    <row r="2571" spans="1:7" x14ac:dyDescent="0.25">
      <c r="A2571">
        <v>1</v>
      </c>
      <c r="B2571">
        <v>51.5</v>
      </c>
      <c r="C2571">
        <v>36.82</v>
      </c>
      <c r="D2571">
        <v>660</v>
      </c>
      <c r="E2571">
        <v>1</v>
      </c>
      <c r="F2571">
        <f t="shared" si="80"/>
        <v>0.54600000000000004</v>
      </c>
      <c r="G2571">
        <f t="shared" si="81"/>
        <v>-0.60513630323723189</v>
      </c>
    </row>
    <row r="2572" spans="1:7" x14ac:dyDescent="0.25">
      <c r="A2572">
        <v>0</v>
      </c>
      <c r="B2572">
        <v>92</v>
      </c>
      <c r="C2572">
        <v>17.41</v>
      </c>
      <c r="D2572">
        <v>685</v>
      </c>
      <c r="E2572">
        <v>1</v>
      </c>
      <c r="F2572">
        <f t="shared" si="80"/>
        <v>0.82099999999999995</v>
      </c>
      <c r="G2572">
        <f t="shared" si="81"/>
        <v>-0.1972321695297089</v>
      </c>
    </row>
    <row r="2573" spans="1:7" x14ac:dyDescent="0.25">
      <c r="A2573">
        <v>1</v>
      </c>
      <c r="B2573">
        <v>120</v>
      </c>
      <c r="C2573">
        <v>5.97</v>
      </c>
      <c r="D2573">
        <v>710</v>
      </c>
      <c r="E2573">
        <v>1</v>
      </c>
      <c r="F2573">
        <f t="shared" si="80"/>
        <v>0.878</v>
      </c>
      <c r="G2573">
        <f t="shared" si="81"/>
        <v>-0.13010868534702039</v>
      </c>
    </row>
    <row r="2574" spans="1:7" x14ac:dyDescent="0.25">
      <c r="A2574">
        <v>1</v>
      </c>
      <c r="B2574">
        <v>100</v>
      </c>
      <c r="C2574">
        <v>18.170000000000002</v>
      </c>
      <c r="D2574">
        <v>680</v>
      </c>
      <c r="E2574">
        <v>1</v>
      </c>
      <c r="F2574">
        <f t="shared" si="80"/>
        <v>0.82099999999999995</v>
      </c>
      <c r="G2574">
        <f t="shared" si="81"/>
        <v>-0.1972321695297089</v>
      </c>
    </row>
    <row r="2575" spans="1:7" x14ac:dyDescent="0.25">
      <c r="A2575">
        <v>1</v>
      </c>
      <c r="B2575">
        <v>45</v>
      </c>
      <c r="C2575">
        <v>5.41</v>
      </c>
      <c r="D2575">
        <v>760</v>
      </c>
      <c r="E2575">
        <v>1</v>
      </c>
      <c r="F2575">
        <f t="shared" si="80"/>
        <v>0.92</v>
      </c>
      <c r="G2575">
        <f t="shared" si="81"/>
        <v>-8.3381608939051013E-2</v>
      </c>
    </row>
    <row r="2576" spans="1:7" x14ac:dyDescent="0.25">
      <c r="A2576">
        <v>1</v>
      </c>
      <c r="B2576">
        <v>110</v>
      </c>
      <c r="C2576">
        <v>12.73</v>
      </c>
      <c r="D2576">
        <v>760</v>
      </c>
      <c r="E2576">
        <v>1</v>
      </c>
      <c r="F2576">
        <f t="shared" si="80"/>
        <v>0.92</v>
      </c>
      <c r="G2576">
        <f t="shared" si="81"/>
        <v>-8.3381608939051013E-2</v>
      </c>
    </row>
    <row r="2577" spans="1:7" x14ac:dyDescent="0.25">
      <c r="A2577">
        <v>0</v>
      </c>
      <c r="B2577">
        <v>125</v>
      </c>
      <c r="C2577">
        <v>15.99</v>
      </c>
      <c r="D2577">
        <v>710</v>
      </c>
      <c r="E2577">
        <v>0</v>
      </c>
      <c r="F2577">
        <f t="shared" si="80"/>
        <v>0.82099999999999995</v>
      </c>
      <c r="G2577">
        <f t="shared" si="81"/>
        <v>-1.7203694731413819</v>
      </c>
    </row>
    <row r="2578" spans="1:7" x14ac:dyDescent="0.25">
      <c r="A2578">
        <v>0</v>
      </c>
      <c r="B2578">
        <v>55</v>
      </c>
      <c r="C2578">
        <v>11.87</v>
      </c>
      <c r="D2578">
        <v>670</v>
      </c>
      <c r="E2578">
        <v>1</v>
      </c>
      <c r="F2578">
        <f t="shared" si="80"/>
        <v>0.80600000000000005</v>
      </c>
      <c r="G2578">
        <f t="shared" si="81"/>
        <v>-0.21567153647550871</v>
      </c>
    </row>
    <row r="2579" spans="1:7" x14ac:dyDescent="0.25">
      <c r="A2579">
        <v>1</v>
      </c>
      <c r="B2579">
        <v>30</v>
      </c>
      <c r="C2579">
        <v>16.04</v>
      </c>
      <c r="D2579">
        <v>750</v>
      </c>
      <c r="E2579">
        <v>1</v>
      </c>
      <c r="F2579">
        <f t="shared" si="80"/>
        <v>0.92</v>
      </c>
      <c r="G2579">
        <f t="shared" si="81"/>
        <v>-8.3381608939051013E-2</v>
      </c>
    </row>
    <row r="2580" spans="1:7" x14ac:dyDescent="0.25">
      <c r="A2580">
        <v>1</v>
      </c>
      <c r="B2580">
        <v>41</v>
      </c>
      <c r="C2580">
        <v>12.62</v>
      </c>
      <c r="D2580">
        <v>720</v>
      </c>
      <c r="E2580">
        <v>0</v>
      </c>
      <c r="F2580">
        <f t="shared" si="80"/>
        <v>0.80600000000000005</v>
      </c>
      <c r="G2580">
        <f t="shared" si="81"/>
        <v>-1.6398971199188093</v>
      </c>
    </row>
    <row r="2581" spans="1:7" x14ac:dyDescent="0.25">
      <c r="A2581">
        <v>0</v>
      </c>
      <c r="B2581">
        <v>115</v>
      </c>
      <c r="C2581">
        <v>19.510000000000002</v>
      </c>
      <c r="D2581">
        <v>670</v>
      </c>
      <c r="E2581">
        <v>1</v>
      </c>
      <c r="F2581">
        <f t="shared" si="80"/>
        <v>0.82099999999999995</v>
      </c>
      <c r="G2581">
        <f t="shared" si="81"/>
        <v>-0.1972321695297089</v>
      </c>
    </row>
    <row r="2582" spans="1:7" x14ac:dyDescent="0.25">
      <c r="A2582">
        <v>1</v>
      </c>
      <c r="B2582">
        <v>44</v>
      </c>
      <c r="C2582">
        <v>10.34</v>
      </c>
      <c r="D2582">
        <v>680</v>
      </c>
      <c r="E2582">
        <v>1</v>
      </c>
      <c r="F2582">
        <f t="shared" si="80"/>
        <v>0.80600000000000005</v>
      </c>
      <c r="G2582">
        <f t="shared" si="81"/>
        <v>-0.21567153647550871</v>
      </c>
    </row>
    <row r="2583" spans="1:7" x14ac:dyDescent="0.25">
      <c r="A2583">
        <v>0</v>
      </c>
      <c r="B2583">
        <v>46</v>
      </c>
      <c r="C2583">
        <v>10.59</v>
      </c>
      <c r="D2583">
        <v>665</v>
      </c>
      <c r="E2583">
        <v>1</v>
      </c>
      <c r="F2583">
        <f t="shared" si="80"/>
        <v>0.72899999999999998</v>
      </c>
      <c r="G2583">
        <f t="shared" si="81"/>
        <v>-0.31608154697347896</v>
      </c>
    </row>
    <row r="2584" spans="1:7" x14ac:dyDescent="0.25">
      <c r="A2584">
        <v>0</v>
      </c>
      <c r="B2584">
        <v>60</v>
      </c>
      <c r="C2584">
        <v>16.14</v>
      </c>
      <c r="D2584">
        <v>660</v>
      </c>
      <c r="E2584">
        <v>0</v>
      </c>
      <c r="F2584">
        <f t="shared" si="80"/>
        <v>0.72899999999999998</v>
      </c>
      <c r="G2584">
        <f t="shared" si="81"/>
        <v>-1.305636458102436</v>
      </c>
    </row>
    <row r="2585" spans="1:7" x14ac:dyDescent="0.25">
      <c r="A2585">
        <v>0</v>
      </c>
      <c r="B2585">
        <v>45</v>
      </c>
      <c r="C2585">
        <v>15.49</v>
      </c>
      <c r="D2585">
        <v>685</v>
      </c>
      <c r="E2585">
        <v>1</v>
      </c>
      <c r="F2585">
        <f t="shared" si="80"/>
        <v>0.80600000000000005</v>
      </c>
      <c r="G2585">
        <f t="shared" si="81"/>
        <v>-0.21567153647550871</v>
      </c>
    </row>
    <row r="2586" spans="1:7" x14ac:dyDescent="0.25">
      <c r="A2586">
        <v>1</v>
      </c>
      <c r="B2586">
        <v>80</v>
      </c>
      <c r="C2586">
        <v>25.11</v>
      </c>
      <c r="D2586">
        <v>665</v>
      </c>
      <c r="E2586">
        <v>0</v>
      </c>
      <c r="F2586">
        <f t="shared" si="80"/>
        <v>0.71699999999999997</v>
      </c>
      <c r="G2586">
        <f t="shared" si="81"/>
        <v>-1.2623083813388993</v>
      </c>
    </row>
    <row r="2587" spans="1:7" x14ac:dyDescent="0.25">
      <c r="A2587">
        <v>0</v>
      </c>
      <c r="B2587">
        <v>85</v>
      </c>
      <c r="C2587">
        <v>24.02</v>
      </c>
      <c r="D2587">
        <v>780</v>
      </c>
      <c r="E2587">
        <v>0</v>
      </c>
      <c r="F2587">
        <f t="shared" si="80"/>
        <v>0.85499999999999998</v>
      </c>
      <c r="G2587">
        <f t="shared" si="81"/>
        <v>-1.9310215365615626</v>
      </c>
    </row>
    <row r="2588" spans="1:7" x14ac:dyDescent="0.25">
      <c r="A2588">
        <v>1</v>
      </c>
      <c r="B2588">
        <v>130</v>
      </c>
      <c r="C2588">
        <v>9.74</v>
      </c>
      <c r="D2588">
        <v>695</v>
      </c>
      <c r="E2588">
        <v>1</v>
      </c>
      <c r="F2588">
        <f t="shared" si="80"/>
        <v>0.878</v>
      </c>
      <c r="G2588">
        <f t="shared" si="81"/>
        <v>-0.13010868534702039</v>
      </c>
    </row>
    <row r="2589" spans="1:7" x14ac:dyDescent="0.25">
      <c r="A2589">
        <v>1</v>
      </c>
      <c r="B2589">
        <v>36</v>
      </c>
      <c r="C2589">
        <v>19.37</v>
      </c>
      <c r="D2589">
        <v>680</v>
      </c>
      <c r="E2589">
        <v>1</v>
      </c>
      <c r="F2589">
        <f t="shared" si="80"/>
        <v>0.80600000000000005</v>
      </c>
      <c r="G2589">
        <f t="shared" si="81"/>
        <v>-0.21567153647550871</v>
      </c>
    </row>
    <row r="2590" spans="1:7" x14ac:dyDescent="0.25">
      <c r="A2590">
        <v>0</v>
      </c>
      <c r="B2590">
        <v>72</v>
      </c>
      <c r="C2590">
        <v>19.2</v>
      </c>
      <c r="D2590">
        <v>660</v>
      </c>
      <c r="E2590">
        <v>1</v>
      </c>
      <c r="F2590">
        <f t="shared" si="80"/>
        <v>0.82099999999999995</v>
      </c>
      <c r="G2590">
        <f t="shared" si="81"/>
        <v>-0.1972321695297089</v>
      </c>
    </row>
    <row r="2591" spans="1:7" x14ac:dyDescent="0.25">
      <c r="A2591">
        <v>1</v>
      </c>
      <c r="B2591">
        <v>110</v>
      </c>
      <c r="C2591">
        <v>20.03</v>
      </c>
      <c r="D2591">
        <v>665</v>
      </c>
      <c r="E2591">
        <v>0</v>
      </c>
      <c r="F2591">
        <f t="shared" si="80"/>
        <v>0.71699999999999997</v>
      </c>
      <c r="G2591">
        <f t="shared" si="81"/>
        <v>-1.2623083813388993</v>
      </c>
    </row>
    <row r="2592" spans="1:7" x14ac:dyDescent="0.25">
      <c r="A2592">
        <v>1</v>
      </c>
      <c r="B2592">
        <v>138.136</v>
      </c>
      <c r="C2592">
        <v>8.7200000000000006</v>
      </c>
      <c r="D2592">
        <v>700</v>
      </c>
      <c r="E2592">
        <v>1</v>
      </c>
      <c r="F2592">
        <f t="shared" si="80"/>
        <v>0.878</v>
      </c>
      <c r="G2592">
        <f t="shared" si="81"/>
        <v>-0.13010868534702039</v>
      </c>
    </row>
    <row r="2593" spans="1:7" x14ac:dyDescent="0.25">
      <c r="A2593">
        <v>1</v>
      </c>
      <c r="B2593">
        <v>62.972000000000001</v>
      </c>
      <c r="C2593">
        <v>10.33</v>
      </c>
      <c r="D2593">
        <v>790</v>
      </c>
      <c r="E2593">
        <v>1</v>
      </c>
      <c r="F2593">
        <f t="shared" si="80"/>
        <v>0.92</v>
      </c>
      <c r="G2593">
        <f t="shared" si="81"/>
        <v>-8.3381608939051013E-2</v>
      </c>
    </row>
    <row r="2594" spans="1:7" x14ac:dyDescent="0.25">
      <c r="A2594">
        <v>0</v>
      </c>
      <c r="B2594">
        <v>80</v>
      </c>
      <c r="C2594">
        <v>25.01</v>
      </c>
      <c r="D2594">
        <v>665</v>
      </c>
      <c r="E2594">
        <v>1</v>
      </c>
      <c r="F2594">
        <f t="shared" si="80"/>
        <v>0.66100000000000003</v>
      </c>
      <c r="G2594">
        <f t="shared" si="81"/>
        <v>-0.41400143913045073</v>
      </c>
    </row>
    <row r="2595" spans="1:7" x14ac:dyDescent="0.25">
      <c r="A2595">
        <v>1</v>
      </c>
      <c r="B2595">
        <v>60</v>
      </c>
      <c r="C2595">
        <v>27.17</v>
      </c>
      <c r="D2595">
        <v>690</v>
      </c>
      <c r="E2595">
        <v>1</v>
      </c>
      <c r="F2595">
        <f t="shared" si="80"/>
        <v>0.79</v>
      </c>
      <c r="G2595">
        <f t="shared" si="81"/>
        <v>-0.23572233352106983</v>
      </c>
    </row>
    <row r="2596" spans="1:7" x14ac:dyDescent="0.25">
      <c r="A2596">
        <v>0</v>
      </c>
      <c r="B2596">
        <v>41</v>
      </c>
      <c r="C2596">
        <v>18.18</v>
      </c>
      <c r="D2596">
        <v>695</v>
      </c>
      <c r="E2596">
        <v>0</v>
      </c>
      <c r="F2596">
        <f t="shared" si="80"/>
        <v>0.80600000000000005</v>
      </c>
      <c r="G2596">
        <f t="shared" si="81"/>
        <v>-1.6398971199188093</v>
      </c>
    </row>
    <row r="2597" spans="1:7" x14ac:dyDescent="0.25">
      <c r="A2597">
        <v>0</v>
      </c>
      <c r="B2597">
        <v>72</v>
      </c>
      <c r="C2597">
        <v>28.48</v>
      </c>
      <c r="D2597">
        <v>695</v>
      </c>
      <c r="E2597">
        <v>1</v>
      </c>
      <c r="F2597">
        <f t="shared" si="80"/>
        <v>0.79</v>
      </c>
      <c r="G2597">
        <f t="shared" si="81"/>
        <v>-0.23572233352106983</v>
      </c>
    </row>
    <row r="2598" spans="1:7" x14ac:dyDescent="0.25">
      <c r="A2598">
        <v>1</v>
      </c>
      <c r="B2598">
        <v>168</v>
      </c>
      <c r="C2598">
        <v>9.14</v>
      </c>
      <c r="D2598">
        <v>730</v>
      </c>
      <c r="E2598">
        <v>1</v>
      </c>
      <c r="F2598">
        <f t="shared" si="80"/>
        <v>0.92</v>
      </c>
      <c r="G2598">
        <f t="shared" si="81"/>
        <v>-8.3381608939051013E-2</v>
      </c>
    </row>
    <row r="2599" spans="1:7" x14ac:dyDescent="0.25">
      <c r="A2599">
        <v>1</v>
      </c>
      <c r="B2599">
        <v>96</v>
      </c>
      <c r="C2599">
        <v>13.43</v>
      </c>
      <c r="D2599">
        <v>670</v>
      </c>
      <c r="E2599">
        <v>1</v>
      </c>
      <c r="F2599">
        <f t="shared" si="80"/>
        <v>0.82099999999999995</v>
      </c>
      <c r="G2599">
        <f t="shared" si="81"/>
        <v>-0.1972321695297089</v>
      </c>
    </row>
    <row r="2600" spans="1:7" x14ac:dyDescent="0.25">
      <c r="A2600">
        <v>0</v>
      </c>
      <c r="B2600">
        <v>70</v>
      </c>
      <c r="C2600">
        <v>16.84</v>
      </c>
      <c r="D2600">
        <v>660</v>
      </c>
      <c r="E2600">
        <v>0</v>
      </c>
      <c r="F2600">
        <f t="shared" si="80"/>
        <v>0.82099999999999995</v>
      </c>
      <c r="G2600">
        <f t="shared" si="81"/>
        <v>-1.7203694731413819</v>
      </c>
    </row>
    <row r="2601" spans="1:7" x14ac:dyDescent="0.25">
      <c r="A2601">
        <v>1</v>
      </c>
      <c r="B2601">
        <v>57</v>
      </c>
      <c r="C2601">
        <v>15.77</v>
      </c>
      <c r="D2601">
        <v>710</v>
      </c>
      <c r="E2601">
        <v>1</v>
      </c>
      <c r="F2601">
        <f t="shared" si="80"/>
        <v>0.80600000000000005</v>
      </c>
      <c r="G2601">
        <f t="shared" si="81"/>
        <v>-0.21567153647550871</v>
      </c>
    </row>
    <row r="2602" spans="1:7" x14ac:dyDescent="0.25">
      <c r="A2602">
        <v>1</v>
      </c>
      <c r="B2602">
        <v>66.394000000000005</v>
      </c>
      <c r="C2602">
        <v>11.46</v>
      </c>
      <c r="D2602">
        <v>705</v>
      </c>
      <c r="E2602">
        <v>1</v>
      </c>
      <c r="F2602">
        <f t="shared" si="80"/>
        <v>0.82099999999999995</v>
      </c>
      <c r="G2602">
        <f t="shared" si="81"/>
        <v>-0.1972321695297089</v>
      </c>
    </row>
    <row r="2603" spans="1:7" x14ac:dyDescent="0.25">
      <c r="A2603">
        <v>1</v>
      </c>
      <c r="B2603">
        <v>51</v>
      </c>
      <c r="C2603">
        <v>24.19</v>
      </c>
      <c r="D2603">
        <v>690</v>
      </c>
      <c r="E2603">
        <v>1</v>
      </c>
      <c r="F2603">
        <f t="shared" si="80"/>
        <v>0.79</v>
      </c>
      <c r="G2603">
        <f t="shared" si="81"/>
        <v>-0.23572233352106983</v>
      </c>
    </row>
    <row r="2604" spans="1:7" x14ac:dyDescent="0.25">
      <c r="A2604">
        <v>0</v>
      </c>
      <c r="B2604">
        <v>42.066000000000003</v>
      </c>
      <c r="C2604">
        <v>10.18</v>
      </c>
      <c r="D2604">
        <v>665</v>
      </c>
      <c r="E2604">
        <v>0</v>
      </c>
      <c r="F2604">
        <f t="shared" si="80"/>
        <v>0.72899999999999998</v>
      </c>
      <c r="G2604">
        <f t="shared" si="81"/>
        <v>-1.305636458102436</v>
      </c>
    </row>
    <row r="2605" spans="1:7" x14ac:dyDescent="0.25">
      <c r="A2605">
        <v>1</v>
      </c>
      <c r="B2605">
        <v>90</v>
      </c>
      <c r="C2605">
        <v>17.2</v>
      </c>
      <c r="D2605">
        <v>680</v>
      </c>
      <c r="E2605">
        <v>1</v>
      </c>
      <c r="F2605">
        <f t="shared" si="80"/>
        <v>0.82099999999999995</v>
      </c>
      <c r="G2605">
        <f t="shared" si="81"/>
        <v>-0.1972321695297089</v>
      </c>
    </row>
    <row r="2606" spans="1:7" x14ac:dyDescent="0.25">
      <c r="A2606">
        <v>0</v>
      </c>
      <c r="B2606">
        <v>31.5</v>
      </c>
      <c r="C2606">
        <v>20.13</v>
      </c>
      <c r="D2606">
        <v>750</v>
      </c>
      <c r="E2606">
        <v>1</v>
      </c>
      <c r="F2606">
        <f t="shared" si="80"/>
        <v>0.85499999999999998</v>
      </c>
      <c r="G2606">
        <f t="shared" si="81"/>
        <v>-0.15665381004537685</v>
      </c>
    </row>
    <row r="2607" spans="1:7" x14ac:dyDescent="0.25">
      <c r="A2607">
        <v>1</v>
      </c>
      <c r="B2607">
        <v>125</v>
      </c>
      <c r="C2607">
        <v>1.68</v>
      </c>
      <c r="D2607">
        <v>665</v>
      </c>
      <c r="E2607">
        <v>1</v>
      </c>
      <c r="F2607">
        <f t="shared" si="80"/>
        <v>0.878</v>
      </c>
      <c r="G2607">
        <f t="shared" si="81"/>
        <v>-0.13010868534702039</v>
      </c>
    </row>
    <row r="2608" spans="1:7" x14ac:dyDescent="0.25">
      <c r="A2608">
        <v>1</v>
      </c>
      <c r="B2608">
        <v>79</v>
      </c>
      <c r="C2608">
        <v>31.08</v>
      </c>
      <c r="D2608">
        <v>745</v>
      </c>
      <c r="E2608">
        <v>1</v>
      </c>
      <c r="F2608">
        <f t="shared" si="80"/>
        <v>0.85499999999999998</v>
      </c>
      <c r="G2608">
        <f t="shared" si="81"/>
        <v>-0.15665381004537685</v>
      </c>
    </row>
    <row r="2609" spans="1:7" x14ac:dyDescent="0.25">
      <c r="A2609">
        <v>0</v>
      </c>
      <c r="B2609">
        <v>40</v>
      </c>
      <c r="C2609">
        <v>11.97</v>
      </c>
      <c r="D2609">
        <v>670</v>
      </c>
      <c r="E2609">
        <v>0</v>
      </c>
      <c r="F2609">
        <f t="shared" si="80"/>
        <v>0.80600000000000005</v>
      </c>
      <c r="G2609">
        <f t="shared" si="81"/>
        <v>-1.6398971199188093</v>
      </c>
    </row>
    <row r="2610" spans="1:7" x14ac:dyDescent="0.25">
      <c r="A2610">
        <v>1</v>
      </c>
      <c r="B2610">
        <v>75</v>
      </c>
      <c r="C2610">
        <v>13.15</v>
      </c>
      <c r="D2610">
        <v>705</v>
      </c>
      <c r="E2610">
        <v>1</v>
      </c>
      <c r="F2610">
        <f t="shared" si="80"/>
        <v>0.82099999999999995</v>
      </c>
      <c r="G2610">
        <f t="shared" si="81"/>
        <v>-0.1972321695297089</v>
      </c>
    </row>
    <row r="2611" spans="1:7" x14ac:dyDescent="0.25">
      <c r="A2611">
        <v>1</v>
      </c>
      <c r="B2611">
        <v>90</v>
      </c>
      <c r="C2611">
        <v>13.77</v>
      </c>
      <c r="D2611">
        <v>730</v>
      </c>
      <c r="E2611">
        <v>1</v>
      </c>
      <c r="F2611">
        <f t="shared" si="80"/>
        <v>0.92</v>
      </c>
      <c r="G2611">
        <f t="shared" si="81"/>
        <v>-8.3381608939051013E-2</v>
      </c>
    </row>
    <row r="2612" spans="1:7" x14ac:dyDescent="0.25">
      <c r="A2612">
        <v>1</v>
      </c>
      <c r="B2612">
        <v>96.757000000000005</v>
      </c>
      <c r="C2612">
        <v>12.04</v>
      </c>
      <c r="D2612">
        <v>665</v>
      </c>
      <c r="E2612">
        <v>1</v>
      </c>
      <c r="F2612">
        <f t="shared" si="80"/>
        <v>0.82099999999999995</v>
      </c>
      <c r="G2612">
        <f t="shared" si="81"/>
        <v>-0.1972321695297089</v>
      </c>
    </row>
    <row r="2613" spans="1:7" x14ac:dyDescent="0.25">
      <c r="A2613">
        <v>1</v>
      </c>
      <c r="B2613">
        <v>190</v>
      </c>
      <c r="C2613">
        <v>12.53</v>
      </c>
      <c r="D2613">
        <v>665</v>
      </c>
      <c r="E2613">
        <v>1</v>
      </c>
      <c r="F2613">
        <f t="shared" si="80"/>
        <v>0.82099999999999995</v>
      </c>
      <c r="G2613">
        <f t="shared" si="81"/>
        <v>-0.1972321695297089</v>
      </c>
    </row>
    <row r="2614" spans="1:7" x14ac:dyDescent="0.25">
      <c r="A2614">
        <v>0</v>
      </c>
      <c r="B2614">
        <v>77</v>
      </c>
      <c r="C2614">
        <v>8.26</v>
      </c>
      <c r="D2614">
        <v>685</v>
      </c>
      <c r="E2614">
        <v>1</v>
      </c>
      <c r="F2614">
        <f t="shared" si="80"/>
        <v>0.878</v>
      </c>
      <c r="G2614">
        <f t="shared" si="81"/>
        <v>-0.13010868534702039</v>
      </c>
    </row>
    <row r="2615" spans="1:7" x14ac:dyDescent="0.25">
      <c r="A2615">
        <v>1</v>
      </c>
      <c r="B2615">
        <v>250</v>
      </c>
      <c r="C2615">
        <v>9.66</v>
      </c>
      <c r="D2615">
        <v>720</v>
      </c>
      <c r="E2615">
        <v>1</v>
      </c>
      <c r="F2615">
        <f t="shared" si="80"/>
        <v>0.878</v>
      </c>
      <c r="G2615">
        <f t="shared" si="81"/>
        <v>-0.13010868534702039</v>
      </c>
    </row>
    <row r="2616" spans="1:7" x14ac:dyDescent="0.25">
      <c r="A2616">
        <v>0</v>
      </c>
      <c r="B2616">
        <v>32</v>
      </c>
      <c r="C2616">
        <v>26.82</v>
      </c>
      <c r="D2616">
        <v>675</v>
      </c>
      <c r="E2616">
        <v>1</v>
      </c>
      <c r="F2616">
        <f t="shared" si="80"/>
        <v>0.66100000000000003</v>
      </c>
      <c r="G2616">
        <f t="shared" si="81"/>
        <v>-0.41400143913045073</v>
      </c>
    </row>
    <row r="2617" spans="1:7" x14ac:dyDescent="0.25">
      <c r="A2617">
        <v>0</v>
      </c>
      <c r="B2617">
        <v>130</v>
      </c>
      <c r="C2617">
        <v>6.81</v>
      </c>
      <c r="D2617">
        <v>735</v>
      </c>
      <c r="E2617">
        <v>1</v>
      </c>
      <c r="F2617">
        <f t="shared" si="80"/>
        <v>0.92</v>
      </c>
      <c r="G2617">
        <f t="shared" si="81"/>
        <v>-8.3381608939051013E-2</v>
      </c>
    </row>
    <row r="2618" spans="1:7" x14ac:dyDescent="0.25">
      <c r="A2618">
        <v>1</v>
      </c>
      <c r="B2618">
        <v>75</v>
      </c>
      <c r="C2618">
        <v>26.45</v>
      </c>
      <c r="D2618">
        <v>725</v>
      </c>
      <c r="E2618">
        <v>1</v>
      </c>
      <c r="F2618">
        <f t="shared" si="80"/>
        <v>0.79</v>
      </c>
      <c r="G2618">
        <f t="shared" si="81"/>
        <v>-0.23572233352106983</v>
      </c>
    </row>
    <row r="2619" spans="1:7" x14ac:dyDescent="0.25">
      <c r="A2619">
        <v>0</v>
      </c>
      <c r="B2619">
        <v>47.5</v>
      </c>
      <c r="C2619">
        <v>18.920000000000002</v>
      </c>
      <c r="D2619">
        <v>695</v>
      </c>
      <c r="E2619">
        <v>1</v>
      </c>
      <c r="F2619">
        <f t="shared" si="80"/>
        <v>0.80600000000000005</v>
      </c>
      <c r="G2619">
        <f t="shared" si="81"/>
        <v>-0.21567153647550871</v>
      </c>
    </row>
    <row r="2620" spans="1:7" x14ac:dyDescent="0.25">
      <c r="A2620">
        <v>1</v>
      </c>
      <c r="B2620">
        <v>64</v>
      </c>
      <c r="C2620">
        <v>19.03</v>
      </c>
      <c r="D2620">
        <v>675</v>
      </c>
      <c r="E2620">
        <v>1</v>
      </c>
      <c r="F2620">
        <f t="shared" si="80"/>
        <v>0.82099999999999995</v>
      </c>
      <c r="G2620">
        <f t="shared" si="81"/>
        <v>-0.1972321695297089</v>
      </c>
    </row>
    <row r="2621" spans="1:7" x14ac:dyDescent="0.25">
      <c r="A2621">
        <v>0</v>
      </c>
      <c r="B2621">
        <v>80</v>
      </c>
      <c r="C2621">
        <v>8.31</v>
      </c>
      <c r="D2621">
        <v>795</v>
      </c>
      <c r="E2621">
        <v>1</v>
      </c>
      <c r="F2621">
        <f t="shared" si="80"/>
        <v>0.92</v>
      </c>
      <c r="G2621">
        <f t="shared" si="81"/>
        <v>-8.3381608939051013E-2</v>
      </c>
    </row>
    <row r="2622" spans="1:7" x14ac:dyDescent="0.25">
      <c r="A2622">
        <v>1</v>
      </c>
      <c r="B2622">
        <v>31.2</v>
      </c>
      <c r="C2622">
        <v>5.54</v>
      </c>
      <c r="D2622">
        <v>680</v>
      </c>
      <c r="E2622">
        <v>1</v>
      </c>
      <c r="F2622">
        <f t="shared" si="80"/>
        <v>0.80600000000000005</v>
      </c>
      <c r="G2622">
        <f t="shared" si="81"/>
        <v>-0.21567153647550871</v>
      </c>
    </row>
    <row r="2623" spans="1:7" x14ac:dyDescent="0.25">
      <c r="A2623">
        <v>0</v>
      </c>
      <c r="B2623">
        <v>124</v>
      </c>
      <c r="C2623">
        <v>26.08</v>
      </c>
      <c r="D2623">
        <v>665</v>
      </c>
      <c r="E2623">
        <v>1</v>
      </c>
      <c r="F2623">
        <f t="shared" si="80"/>
        <v>0.66100000000000003</v>
      </c>
      <c r="G2623">
        <f t="shared" si="81"/>
        <v>-0.41400143913045073</v>
      </c>
    </row>
    <row r="2624" spans="1:7" x14ac:dyDescent="0.25">
      <c r="A2624">
        <v>0</v>
      </c>
      <c r="B2624">
        <v>80</v>
      </c>
      <c r="C2624">
        <v>5.36</v>
      </c>
      <c r="D2624">
        <v>660</v>
      </c>
      <c r="E2624">
        <v>0</v>
      </c>
      <c r="F2624">
        <f t="shared" si="80"/>
        <v>0.878</v>
      </c>
      <c r="G2624">
        <f t="shared" si="81"/>
        <v>-2.1037342342488805</v>
      </c>
    </row>
    <row r="2625" spans="1:7" x14ac:dyDescent="0.25">
      <c r="A2625">
        <v>1</v>
      </c>
      <c r="B2625">
        <v>52</v>
      </c>
      <c r="C2625">
        <v>19.29</v>
      </c>
      <c r="D2625">
        <v>705</v>
      </c>
      <c r="E2625">
        <v>1</v>
      </c>
      <c r="F2625">
        <f t="shared" si="80"/>
        <v>0.80600000000000005</v>
      </c>
      <c r="G2625">
        <f t="shared" si="81"/>
        <v>-0.21567153647550871</v>
      </c>
    </row>
    <row r="2626" spans="1:7" x14ac:dyDescent="0.25">
      <c r="A2626">
        <v>1</v>
      </c>
      <c r="B2626">
        <v>116.24</v>
      </c>
      <c r="C2626">
        <v>12.28</v>
      </c>
      <c r="D2626">
        <v>670</v>
      </c>
      <c r="E2626">
        <v>1</v>
      </c>
      <c r="F2626">
        <f t="shared" si="80"/>
        <v>0.82099999999999995</v>
      </c>
      <c r="G2626">
        <f t="shared" si="81"/>
        <v>-0.1972321695297089</v>
      </c>
    </row>
    <row r="2627" spans="1:7" x14ac:dyDescent="0.25">
      <c r="A2627">
        <v>1</v>
      </c>
      <c r="B2627">
        <v>105</v>
      </c>
      <c r="C2627">
        <v>12.4</v>
      </c>
      <c r="D2627">
        <v>680</v>
      </c>
      <c r="E2627">
        <v>1</v>
      </c>
      <c r="F2627">
        <f t="shared" si="80"/>
        <v>0.82099999999999995</v>
      </c>
      <c r="G2627">
        <f t="shared" si="81"/>
        <v>-0.1972321695297089</v>
      </c>
    </row>
    <row r="2628" spans="1:7" x14ac:dyDescent="0.25">
      <c r="A2628">
        <v>1</v>
      </c>
      <c r="B2628">
        <v>100</v>
      </c>
      <c r="C2628">
        <v>26.63</v>
      </c>
      <c r="D2628">
        <v>690</v>
      </c>
      <c r="E2628">
        <v>0</v>
      </c>
      <c r="F2628">
        <f t="shared" si="80"/>
        <v>0.79</v>
      </c>
      <c r="G2628">
        <f t="shared" si="81"/>
        <v>-1.5606477482646686</v>
      </c>
    </row>
    <row r="2629" spans="1:7" x14ac:dyDescent="0.25">
      <c r="A2629">
        <v>1</v>
      </c>
      <c r="B2629">
        <v>48</v>
      </c>
      <c r="C2629">
        <v>20.45</v>
      </c>
      <c r="D2629">
        <v>685</v>
      </c>
      <c r="E2629">
        <v>0</v>
      </c>
      <c r="F2629">
        <f t="shared" ref="F2629:F2692" si="82">IF(C2629&lt;=19.85,IF(D2629&lt;=722.5,IF(B2629&lt;=60.41,IF(D2629&lt;=667.5,0.729,0.806),IF(C2629&lt;=9.905,0.878,0.821)),0.92),IF(D2629&lt;=687.5,IF(C2629&lt;=31.375,IF(A2629&lt;=0.5,0.661,0.717),0.546),IF(D2629&lt;=727.5,IF(C2629&lt;=29.88,0.79,0.693),0.855)))</f>
        <v>0.71699999999999997</v>
      </c>
      <c r="G2629">
        <f t="shared" si="81"/>
        <v>-1.2623083813388993</v>
      </c>
    </row>
    <row r="2630" spans="1:7" x14ac:dyDescent="0.25">
      <c r="A2630">
        <v>1</v>
      </c>
      <c r="B2630">
        <v>175</v>
      </c>
      <c r="C2630">
        <v>17.260000000000002</v>
      </c>
      <c r="D2630">
        <v>675</v>
      </c>
      <c r="E2630">
        <v>1</v>
      </c>
      <c r="F2630">
        <f t="shared" si="82"/>
        <v>0.82099999999999995</v>
      </c>
      <c r="G2630">
        <f t="shared" ref="G2630:G2693" si="83">IF(E2630=1,LN(F2630),LN(1-F2630))</f>
        <v>-0.1972321695297089</v>
      </c>
    </row>
    <row r="2631" spans="1:7" x14ac:dyDescent="0.25">
      <c r="A2631">
        <v>1</v>
      </c>
      <c r="B2631">
        <v>57</v>
      </c>
      <c r="C2631">
        <v>6.11</v>
      </c>
      <c r="D2631">
        <v>665</v>
      </c>
      <c r="E2631">
        <v>1</v>
      </c>
      <c r="F2631">
        <f t="shared" si="82"/>
        <v>0.72899999999999998</v>
      </c>
      <c r="G2631">
        <f t="shared" si="83"/>
        <v>-0.31608154697347896</v>
      </c>
    </row>
    <row r="2632" spans="1:7" x14ac:dyDescent="0.25">
      <c r="A2632">
        <v>0</v>
      </c>
      <c r="B2632">
        <v>60</v>
      </c>
      <c r="C2632">
        <v>3.56</v>
      </c>
      <c r="D2632">
        <v>675</v>
      </c>
      <c r="E2632">
        <v>1</v>
      </c>
      <c r="F2632">
        <f t="shared" si="82"/>
        <v>0.80600000000000005</v>
      </c>
      <c r="G2632">
        <f t="shared" si="83"/>
        <v>-0.21567153647550871</v>
      </c>
    </row>
    <row r="2633" spans="1:7" x14ac:dyDescent="0.25">
      <c r="A2633">
        <v>0</v>
      </c>
      <c r="B2633">
        <v>60</v>
      </c>
      <c r="C2633">
        <v>27.06</v>
      </c>
      <c r="D2633">
        <v>700</v>
      </c>
      <c r="E2633">
        <v>0</v>
      </c>
      <c r="F2633">
        <f t="shared" si="82"/>
        <v>0.79</v>
      </c>
      <c r="G2633">
        <f t="shared" si="83"/>
        <v>-1.5606477482646686</v>
      </c>
    </row>
    <row r="2634" spans="1:7" x14ac:dyDescent="0.25">
      <c r="A2634">
        <v>1</v>
      </c>
      <c r="B2634">
        <v>37</v>
      </c>
      <c r="C2634">
        <v>9.41</v>
      </c>
      <c r="D2634">
        <v>690</v>
      </c>
      <c r="E2634">
        <v>0</v>
      </c>
      <c r="F2634">
        <f t="shared" si="82"/>
        <v>0.80600000000000005</v>
      </c>
      <c r="G2634">
        <f t="shared" si="83"/>
        <v>-1.6398971199188093</v>
      </c>
    </row>
    <row r="2635" spans="1:7" x14ac:dyDescent="0.25">
      <c r="A2635">
        <v>0</v>
      </c>
      <c r="B2635">
        <v>74.16</v>
      </c>
      <c r="C2635">
        <v>6.34</v>
      </c>
      <c r="D2635">
        <v>795</v>
      </c>
      <c r="E2635">
        <v>1</v>
      </c>
      <c r="F2635">
        <f t="shared" si="82"/>
        <v>0.92</v>
      </c>
      <c r="G2635">
        <f t="shared" si="83"/>
        <v>-8.3381608939051013E-2</v>
      </c>
    </row>
    <row r="2636" spans="1:7" x14ac:dyDescent="0.25">
      <c r="A2636">
        <v>0</v>
      </c>
      <c r="B2636">
        <v>45</v>
      </c>
      <c r="C2636">
        <v>19.28</v>
      </c>
      <c r="D2636">
        <v>680</v>
      </c>
      <c r="E2636">
        <v>1</v>
      </c>
      <c r="F2636">
        <f t="shared" si="82"/>
        <v>0.80600000000000005</v>
      </c>
      <c r="G2636">
        <f t="shared" si="83"/>
        <v>-0.21567153647550871</v>
      </c>
    </row>
    <row r="2637" spans="1:7" x14ac:dyDescent="0.25">
      <c r="A2637">
        <v>0</v>
      </c>
      <c r="B2637">
        <v>55</v>
      </c>
      <c r="C2637">
        <v>18.3</v>
      </c>
      <c r="D2637">
        <v>685</v>
      </c>
      <c r="E2637">
        <v>1</v>
      </c>
      <c r="F2637">
        <f t="shared" si="82"/>
        <v>0.80600000000000005</v>
      </c>
      <c r="G2637">
        <f t="shared" si="83"/>
        <v>-0.21567153647550871</v>
      </c>
    </row>
    <row r="2638" spans="1:7" x14ac:dyDescent="0.25">
      <c r="A2638">
        <v>1</v>
      </c>
      <c r="B2638">
        <v>60</v>
      </c>
      <c r="C2638">
        <v>27.08</v>
      </c>
      <c r="D2638">
        <v>715</v>
      </c>
      <c r="E2638">
        <v>1</v>
      </c>
      <c r="F2638">
        <f t="shared" si="82"/>
        <v>0.79</v>
      </c>
      <c r="G2638">
        <f t="shared" si="83"/>
        <v>-0.23572233352106983</v>
      </c>
    </row>
    <row r="2639" spans="1:7" x14ac:dyDescent="0.25">
      <c r="A2639">
        <v>1</v>
      </c>
      <c r="B2639">
        <v>85</v>
      </c>
      <c r="C2639">
        <v>26.36</v>
      </c>
      <c r="D2639">
        <v>705</v>
      </c>
      <c r="E2639">
        <v>1</v>
      </c>
      <c r="F2639">
        <f t="shared" si="82"/>
        <v>0.79</v>
      </c>
      <c r="G2639">
        <f t="shared" si="83"/>
        <v>-0.23572233352106983</v>
      </c>
    </row>
    <row r="2640" spans="1:7" x14ac:dyDescent="0.25">
      <c r="A2640">
        <v>1</v>
      </c>
      <c r="B2640">
        <v>64</v>
      </c>
      <c r="C2640">
        <v>5.57</v>
      </c>
      <c r="D2640">
        <v>670</v>
      </c>
      <c r="E2640">
        <v>1</v>
      </c>
      <c r="F2640">
        <f t="shared" si="82"/>
        <v>0.878</v>
      </c>
      <c r="G2640">
        <f t="shared" si="83"/>
        <v>-0.13010868534702039</v>
      </c>
    </row>
    <row r="2641" spans="1:7" x14ac:dyDescent="0.25">
      <c r="A2641">
        <v>1</v>
      </c>
      <c r="B2641">
        <v>50</v>
      </c>
      <c r="C2641">
        <v>26.07</v>
      </c>
      <c r="D2641">
        <v>675</v>
      </c>
      <c r="E2641">
        <v>0</v>
      </c>
      <c r="F2641">
        <f t="shared" si="82"/>
        <v>0.71699999999999997</v>
      </c>
      <c r="G2641">
        <f t="shared" si="83"/>
        <v>-1.2623083813388993</v>
      </c>
    </row>
    <row r="2642" spans="1:7" x14ac:dyDescent="0.25">
      <c r="A2642">
        <v>1</v>
      </c>
      <c r="B2642">
        <v>160</v>
      </c>
      <c r="C2642">
        <v>11.86</v>
      </c>
      <c r="D2642">
        <v>730</v>
      </c>
      <c r="E2642">
        <v>1</v>
      </c>
      <c r="F2642">
        <f t="shared" si="82"/>
        <v>0.92</v>
      </c>
      <c r="G2642">
        <f t="shared" si="83"/>
        <v>-8.3381608939051013E-2</v>
      </c>
    </row>
    <row r="2643" spans="1:7" x14ac:dyDescent="0.25">
      <c r="A2643">
        <v>0</v>
      </c>
      <c r="B2643">
        <v>47</v>
      </c>
      <c r="C2643">
        <v>7.18</v>
      </c>
      <c r="D2643">
        <v>660</v>
      </c>
      <c r="E2643">
        <v>1</v>
      </c>
      <c r="F2643">
        <f t="shared" si="82"/>
        <v>0.72899999999999998</v>
      </c>
      <c r="G2643">
        <f t="shared" si="83"/>
        <v>-0.31608154697347896</v>
      </c>
    </row>
    <row r="2644" spans="1:7" x14ac:dyDescent="0.25">
      <c r="A2644">
        <v>1</v>
      </c>
      <c r="B2644">
        <v>40</v>
      </c>
      <c r="C2644">
        <v>15.18</v>
      </c>
      <c r="D2644">
        <v>735</v>
      </c>
      <c r="E2644">
        <v>1</v>
      </c>
      <c r="F2644">
        <f t="shared" si="82"/>
        <v>0.92</v>
      </c>
      <c r="G2644">
        <f t="shared" si="83"/>
        <v>-8.3381608939051013E-2</v>
      </c>
    </row>
    <row r="2645" spans="1:7" x14ac:dyDescent="0.25">
      <c r="A2645">
        <v>0</v>
      </c>
      <c r="B2645">
        <v>67.858000000000004</v>
      </c>
      <c r="C2645">
        <v>26.72</v>
      </c>
      <c r="D2645">
        <v>685</v>
      </c>
      <c r="E2645">
        <v>0</v>
      </c>
      <c r="F2645">
        <f t="shared" si="82"/>
        <v>0.66100000000000003</v>
      </c>
      <c r="G2645">
        <f t="shared" si="83"/>
        <v>-1.0817551716016869</v>
      </c>
    </row>
    <row r="2646" spans="1:7" x14ac:dyDescent="0.25">
      <c r="A2646">
        <v>1</v>
      </c>
      <c r="B2646">
        <v>88</v>
      </c>
      <c r="C2646">
        <v>25.56</v>
      </c>
      <c r="D2646">
        <v>700</v>
      </c>
      <c r="E2646">
        <v>1</v>
      </c>
      <c r="F2646">
        <f t="shared" si="82"/>
        <v>0.79</v>
      </c>
      <c r="G2646">
        <f t="shared" si="83"/>
        <v>-0.23572233352106983</v>
      </c>
    </row>
    <row r="2647" spans="1:7" x14ac:dyDescent="0.25">
      <c r="A2647">
        <v>1</v>
      </c>
      <c r="B2647">
        <v>35</v>
      </c>
      <c r="C2647">
        <v>26.78</v>
      </c>
      <c r="D2647">
        <v>665</v>
      </c>
      <c r="E2647">
        <v>1</v>
      </c>
      <c r="F2647">
        <f t="shared" si="82"/>
        <v>0.71699999999999997</v>
      </c>
      <c r="G2647">
        <f t="shared" si="83"/>
        <v>-0.33267943838251673</v>
      </c>
    </row>
    <row r="2648" spans="1:7" x14ac:dyDescent="0.25">
      <c r="A2648">
        <v>0</v>
      </c>
      <c r="B2648">
        <v>50.4</v>
      </c>
      <c r="C2648">
        <v>19.600000000000001</v>
      </c>
      <c r="D2648">
        <v>765</v>
      </c>
      <c r="E2648">
        <v>0</v>
      </c>
      <c r="F2648">
        <f t="shared" si="82"/>
        <v>0.92</v>
      </c>
      <c r="G2648">
        <f t="shared" si="83"/>
        <v>-2.5257286443082561</v>
      </c>
    </row>
    <row r="2649" spans="1:7" x14ac:dyDescent="0.25">
      <c r="A2649">
        <v>1</v>
      </c>
      <c r="B2649">
        <v>50</v>
      </c>
      <c r="C2649">
        <v>34.42</v>
      </c>
      <c r="D2649">
        <v>670</v>
      </c>
      <c r="E2649">
        <v>0</v>
      </c>
      <c r="F2649">
        <f t="shared" si="82"/>
        <v>0.54600000000000004</v>
      </c>
      <c r="G2649">
        <f t="shared" si="83"/>
        <v>-0.78965808094078915</v>
      </c>
    </row>
    <row r="2650" spans="1:7" x14ac:dyDescent="0.25">
      <c r="A2650">
        <v>0</v>
      </c>
      <c r="B2650">
        <v>22.2</v>
      </c>
      <c r="C2650">
        <v>14.65</v>
      </c>
      <c r="D2650">
        <v>735</v>
      </c>
      <c r="E2650">
        <v>1</v>
      </c>
      <c r="F2650">
        <f t="shared" si="82"/>
        <v>0.92</v>
      </c>
      <c r="G2650">
        <f t="shared" si="83"/>
        <v>-8.3381608939051013E-2</v>
      </c>
    </row>
    <row r="2651" spans="1:7" x14ac:dyDescent="0.25">
      <c r="A2651">
        <v>0</v>
      </c>
      <c r="B2651">
        <v>45</v>
      </c>
      <c r="C2651">
        <v>25.95</v>
      </c>
      <c r="D2651">
        <v>740</v>
      </c>
      <c r="E2651">
        <v>1</v>
      </c>
      <c r="F2651">
        <f t="shared" si="82"/>
        <v>0.85499999999999998</v>
      </c>
      <c r="G2651">
        <f t="shared" si="83"/>
        <v>-0.15665381004537685</v>
      </c>
    </row>
    <row r="2652" spans="1:7" x14ac:dyDescent="0.25">
      <c r="A2652">
        <v>1</v>
      </c>
      <c r="B2652">
        <v>71.2</v>
      </c>
      <c r="C2652">
        <v>6.22</v>
      </c>
      <c r="D2652">
        <v>690</v>
      </c>
      <c r="E2652">
        <v>1</v>
      </c>
      <c r="F2652">
        <f t="shared" si="82"/>
        <v>0.878</v>
      </c>
      <c r="G2652">
        <f t="shared" si="83"/>
        <v>-0.13010868534702039</v>
      </c>
    </row>
    <row r="2653" spans="1:7" x14ac:dyDescent="0.25">
      <c r="A2653">
        <v>1</v>
      </c>
      <c r="B2653">
        <v>62</v>
      </c>
      <c r="C2653">
        <v>14.67</v>
      </c>
      <c r="D2653">
        <v>710</v>
      </c>
      <c r="E2653">
        <v>1</v>
      </c>
      <c r="F2653">
        <f t="shared" si="82"/>
        <v>0.82099999999999995</v>
      </c>
      <c r="G2653">
        <f t="shared" si="83"/>
        <v>-0.1972321695297089</v>
      </c>
    </row>
    <row r="2654" spans="1:7" x14ac:dyDescent="0.25">
      <c r="A2654">
        <v>1</v>
      </c>
      <c r="B2654">
        <v>100</v>
      </c>
      <c r="C2654">
        <v>4.5199999999999996</v>
      </c>
      <c r="D2654">
        <v>660</v>
      </c>
      <c r="E2654">
        <v>1</v>
      </c>
      <c r="F2654">
        <f t="shared" si="82"/>
        <v>0.878</v>
      </c>
      <c r="G2654">
        <f t="shared" si="83"/>
        <v>-0.13010868534702039</v>
      </c>
    </row>
    <row r="2655" spans="1:7" x14ac:dyDescent="0.25">
      <c r="A2655">
        <v>1</v>
      </c>
      <c r="B2655">
        <v>80</v>
      </c>
      <c r="C2655">
        <v>22.28</v>
      </c>
      <c r="D2655">
        <v>705</v>
      </c>
      <c r="E2655">
        <v>1</v>
      </c>
      <c r="F2655">
        <f t="shared" si="82"/>
        <v>0.79</v>
      </c>
      <c r="G2655">
        <f t="shared" si="83"/>
        <v>-0.23572233352106983</v>
      </c>
    </row>
    <row r="2656" spans="1:7" x14ac:dyDescent="0.25">
      <c r="A2656">
        <v>1</v>
      </c>
      <c r="B2656">
        <v>95</v>
      </c>
      <c r="C2656">
        <v>16.14</v>
      </c>
      <c r="D2656">
        <v>675</v>
      </c>
      <c r="E2656">
        <v>0</v>
      </c>
      <c r="F2656">
        <f t="shared" si="82"/>
        <v>0.82099999999999995</v>
      </c>
      <c r="G2656">
        <f t="shared" si="83"/>
        <v>-1.7203694731413819</v>
      </c>
    </row>
    <row r="2657" spans="1:7" x14ac:dyDescent="0.25">
      <c r="A2657">
        <v>1</v>
      </c>
      <c r="B2657">
        <v>60</v>
      </c>
      <c r="C2657">
        <v>9.86</v>
      </c>
      <c r="D2657">
        <v>700</v>
      </c>
      <c r="E2657">
        <v>1</v>
      </c>
      <c r="F2657">
        <f t="shared" si="82"/>
        <v>0.80600000000000005</v>
      </c>
      <c r="G2657">
        <f t="shared" si="83"/>
        <v>-0.21567153647550871</v>
      </c>
    </row>
    <row r="2658" spans="1:7" x14ac:dyDescent="0.25">
      <c r="A2658">
        <v>0</v>
      </c>
      <c r="B2658">
        <v>75</v>
      </c>
      <c r="C2658">
        <v>16.48</v>
      </c>
      <c r="D2658">
        <v>660</v>
      </c>
      <c r="E2658">
        <v>0</v>
      </c>
      <c r="F2658">
        <f t="shared" si="82"/>
        <v>0.82099999999999995</v>
      </c>
      <c r="G2658">
        <f t="shared" si="83"/>
        <v>-1.7203694731413819</v>
      </c>
    </row>
    <row r="2659" spans="1:7" x14ac:dyDescent="0.25">
      <c r="A2659">
        <v>0</v>
      </c>
      <c r="B2659">
        <v>115</v>
      </c>
      <c r="C2659">
        <v>19.68</v>
      </c>
      <c r="D2659">
        <v>690</v>
      </c>
      <c r="E2659">
        <v>1</v>
      </c>
      <c r="F2659">
        <f t="shared" si="82"/>
        <v>0.82099999999999995</v>
      </c>
      <c r="G2659">
        <f t="shared" si="83"/>
        <v>-0.1972321695297089</v>
      </c>
    </row>
    <row r="2660" spans="1:7" x14ac:dyDescent="0.25">
      <c r="A2660">
        <v>1</v>
      </c>
      <c r="B2660">
        <v>98.5</v>
      </c>
      <c r="C2660">
        <v>5.07</v>
      </c>
      <c r="D2660">
        <v>660</v>
      </c>
      <c r="E2660">
        <v>1</v>
      </c>
      <c r="F2660">
        <f t="shared" si="82"/>
        <v>0.878</v>
      </c>
      <c r="G2660">
        <f t="shared" si="83"/>
        <v>-0.13010868534702039</v>
      </c>
    </row>
    <row r="2661" spans="1:7" x14ac:dyDescent="0.25">
      <c r="A2661">
        <v>1</v>
      </c>
      <c r="B2661">
        <v>70</v>
      </c>
      <c r="C2661">
        <v>29.73</v>
      </c>
      <c r="D2661">
        <v>670</v>
      </c>
      <c r="E2661">
        <v>1</v>
      </c>
      <c r="F2661">
        <f t="shared" si="82"/>
        <v>0.71699999999999997</v>
      </c>
      <c r="G2661">
        <f t="shared" si="83"/>
        <v>-0.33267943838251673</v>
      </c>
    </row>
    <row r="2662" spans="1:7" x14ac:dyDescent="0.25">
      <c r="A2662">
        <v>1</v>
      </c>
      <c r="B2662">
        <v>30</v>
      </c>
      <c r="C2662">
        <v>21.28</v>
      </c>
      <c r="D2662">
        <v>675</v>
      </c>
      <c r="E2662">
        <v>1</v>
      </c>
      <c r="F2662">
        <f t="shared" si="82"/>
        <v>0.71699999999999997</v>
      </c>
      <c r="G2662">
        <f t="shared" si="83"/>
        <v>-0.33267943838251673</v>
      </c>
    </row>
    <row r="2663" spans="1:7" x14ac:dyDescent="0.25">
      <c r="A2663">
        <v>1</v>
      </c>
      <c r="B2663">
        <v>100</v>
      </c>
      <c r="C2663">
        <v>10.64</v>
      </c>
      <c r="D2663">
        <v>765</v>
      </c>
      <c r="E2663">
        <v>1</v>
      </c>
      <c r="F2663">
        <f t="shared" si="82"/>
        <v>0.92</v>
      </c>
      <c r="G2663">
        <f t="shared" si="83"/>
        <v>-8.3381608939051013E-2</v>
      </c>
    </row>
    <row r="2664" spans="1:7" x14ac:dyDescent="0.25">
      <c r="A2664">
        <v>0</v>
      </c>
      <c r="B2664">
        <v>70</v>
      </c>
      <c r="C2664">
        <v>16.420000000000002</v>
      </c>
      <c r="D2664">
        <v>695</v>
      </c>
      <c r="E2664">
        <v>1</v>
      </c>
      <c r="F2664">
        <f t="shared" si="82"/>
        <v>0.82099999999999995</v>
      </c>
      <c r="G2664">
        <f t="shared" si="83"/>
        <v>-0.1972321695297089</v>
      </c>
    </row>
    <row r="2665" spans="1:7" x14ac:dyDescent="0.25">
      <c r="A2665">
        <v>1</v>
      </c>
      <c r="B2665">
        <v>46</v>
      </c>
      <c r="C2665">
        <v>9.3699999999999992</v>
      </c>
      <c r="D2665">
        <v>665</v>
      </c>
      <c r="E2665">
        <v>1</v>
      </c>
      <c r="F2665">
        <f t="shared" si="82"/>
        <v>0.72899999999999998</v>
      </c>
      <c r="G2665">
        <f t="shared" si="83"/>
        <v>-0.31608154697347896</v>
      </c>
    </row>
    <row r="2666" spans="1:7" x14ac:dyDescent="0.25">
      <c r="A2666">
        <v>1</v>
      </c>
      <c r="B2666">
        <v>40</v>
      </c>
      <c r="C2666">
        <v>10.050000000000001</v>
      </c>
      <c r="D2666">
        <v>685</v>
      </c>
      <c r="E2666">
        <v>1</v>
      </c>
      <c r="F2666">
        <f t="shared" si="82"/>
        <v>0.80600000000000005</v>
      </c>
      <c r="G2666">
        <f t="shared" si="83"/>
        <v>-0.21567153647550871</v>
      </c>
    </row>
    <row r="2667" spans="1:7" x14ac:dyDescent="0.25">
      <c r="A2667">
        <v>1</v>
      </c>
      <c r="B2667">
        <v>84</v>
      </c>
      <c r="C2667">
        <v>21.54</v>
      </c>
      <c r="D2667">
        <v>675</v>
      </c>
      <c r="E2667">
        <v>1</v>
      </c>
      <c r="F2667">
        <f t="shared" si="82"/>
        <v>0.71699999999999997</v>
      </c>
      <c r="G2667">
        <f t="shared" si="83"/>
        <v>-0.33267943838251673</v>
      </c>
    </row>
    <row r="2668" spans="1:7" x14ac:dyDescent="0.25">
      <c r="A2668">
        <v>1</v>
      </c>
      <c r="B2668">
        <v>233</v>
      </c>
      <c r="C2668">
        <v>4.0999999999999996</v>
      </c>
      <c r="D2668">
        <v>735</v>
      </c>
      <c r="E2668">
        <v>1</v>
      </c>
      <c r="F2668">
        <f t="shared" si="82"/>
        <v>0.92</v>
      </c>
      <c r="G2668">
        <f t="shared" si="83"/>
        <v>-8.3381608939051013E-2</v>
      </c>
    </row>
    <row r="2669" spans="1:7" x14ac:dyDescent="0.25">
      <c r="A2669">
        <v>1</v>
      </c>
      <c r="B2669">
        <v>39.332000000000001</v>
      </c>
      <c r="C2669">
        <v>32.35</v>
      </c>
      <c r="D2669">
        <v>705</v>
      </c>
      <c r="E2669">
        <v>1</v>
      </c>
      <c r="F2669">
        <f t="shared" si="82"/>
        <v>0.69299999999999995</v>
      </c>
      <c r="G2669">
        <f t="shared" si="83"/>
        <v>-0.3667252797922339</v>
      </c>
    </row>
    <row r="2670" spans="1:7" x14ac:dyDescent="0.25">
      <c r="A2670">
        <v>1</v>
      </c>
      <c r="B2670">
        <v>70</v>
      </c>
      <c r="C2670">
        <v>20.64</v>
      </c>
      <c r="D2670">
        <v>680</v>
      </c>
      <c r="E2670">
        <v>1</v>
      </c>
      <c r="F2670">
        <f t="shared" si="82"/>
        <v>0.71699999999999997</v>
      </c>
      <c r="G2670">
        <f t="shared" si="83"/>
        <v>-0.33267943838251673</v>
      </c>
    </row>
    <row r="2671" spans="1:7" x14ac:dyDescent="0.25">
      <c r="A2671">
        <v>0</v>
      </c>
      <c r="B2671">
        <v>61</v>
      </c>
      <c r="C2671">
        <v>0.98</v>
      </c>
      <c r="D2671">
        <v>660</v>
      </c>
      <c r="E2671">
        <v>1</v>
      </c>
      <c r="F2671">
        <f t="shared" si="82"/>
        <v>0.878</v>
      </c>
      <c r="G2671">
        <f t="shared" si="83"/>
        <v>-0.13010868534702039</v>
      </c>
    </row>
    <row r="2672" spans="1:7" x14ac:dyDescent="0.25">
      <c r="A2672">
        <v>1</v>
      </c>
      <c r="B2672">
        <v>165</v>
      </c>
      <c r="C2672">
        <v>19.010000000000002</v>
      </c>
      <c r="D2672">
        <v>715</v>
      </c>
      <c r="E2672">
        <v>1</v>
      </c>
      <c r="F2672">
        <f t="shared" si="82"/>
        <v>0.82099999999999995</v>
      </c>
      <c r="G2672">
        <f t="shared" si="83"/>
        <v>-0.1972321695297089</v>
      </c>
    </row>
    <row r="2673" spans="1:7" x14ac:dyDescent="0.25">
      <c r="A2673">
        <v>0</v>
      </c>
      <c r="B2673">
        <v>60</v>
      </c>
      <c r="C2673">
        <v>16.600000000000001</v>
      </c>
      <c r="D2673">
        <v>660</v>
      </c>
      <c r="E2673">
        <v>1</v>
      </c>
      <c r="F2673">
        <f t="shared" si="82"/>
        <v>0.72899999999999998</v>
      </c>
      <c r="G2673">
        <f t="shared" si="83"/>
        <v>-0.31608154697347896</v>
      </c>
    </row>
    <row r="2674" spans="1:7" x14ac:dyDescent="0.25">
      <c r="A2674">
        <v>1</v>
      </c>
      <c r="B2674">
        <v>75</v>
      </c>
      <c r="C2674">
        <v>14.24</v>
      </c>
      <c r="D2674">
        <v>775</v>
      </c>
      <c r="E2674">
        <v>1</v>
      </c>
      <c r="F2674">
        <f t="shared" si="82"/>
        <v>0.92</v>
      </c>
      <c r="G2674">
        <f t="shared" si="83"/>
        <v>-8.3381608939051013E-2</v>
      </c>
    </row>
    <row r="2675" spans="1:7" x14ac:dyDescent="0.25">
      <c r="A2675">
        <v>0</v>
      </c>
      <c r="B2675">
        <v>67.5</v>
      </c>
      <c r="C2675">
        <v>5.17</v>
      </c>
      <c r="D2675">
        <v>665</v>
      </c>
      <c r="E2675">
        <v>0</v>
      </c>
      <c r="F2675">
        <f t="shared" si="82"/>
        <v>0.878</v>
      </c>
      <c r="G2675">
        <f t="shared" si="83"/>
        <v>-2.1037342342488805</v>
      </c>
    </row>
    <row r="2676" spans="1:7" x14ac:dyDescent="0.25">
      <c r="A2676">
        <v>1</v>
      </c>
      <c r="B2676">
        <v>200</v>
      </c>
      <c r="C2676">
        <v>6.52</v>
      </c>
      <c r="D2676">
        <v>780</v>
      </c>
      <c r="E2676">
        <v>1</v>
      </c>
      <c r="F2676">
        <f t="shared" si="82"/>
        <v>0.92</v>
      </c>
      <c r="G2676">
        <f t="shared" si="83"/>
        <v>-8.3381608939051013E-2</v>
      </c>
    </row>
    <row r="2677" spans="1:7" x14ac:dyDescent="0.25">
      <c r="A2677">
        <v>0</v>
      </c>
      <c r="B2677">
        <v>65</v>
      </c>
      <c r="C2677">
        <v>24.55</v>
      </c>
      <c r="D2677">
        <v>685</v>
      </c>
      <c r="E2677">
        <v>1</v>
      </c>
      <c r="F2677">
        <f t="shared" si="82"/>
        <v>0.66100000000000003</v>
      </c>
      <c r="G2677">
        <f t="shared" si="83"/>
        <v>-0.41400143913045073</v>
      </c>
    </row>
    <row r="2678" spans="1:7" x14ac:dyDescent="0.25">
      <c r="A2678">
        <v>0</v>
      </c>
      <c r="B2678">
        <v>40</v>
      </c>
      <c r="C2678">
        <v>11.58</v>
      </c>
      <c r="D2678">
        <v>690</v>
      </c>
      <c r="E2678">
        <v>1</v>
      </c>
      <c r="F2678">
        <f t="shared" si="82"/>
        <v>0.80600000000000005</v>
      </c>
      <c r="G2678">
        <f t="shared" si="83"/>
        <v>-0.21567153647550871</v>
      </c>
    </row>
    <row r="2679" spans="1:7" x14ac:dyDescent="0.25">
      <c r="A2679">
        <v>0</v>
      </c>
      <c r="B2679">
        <v>45</v>
      </c>
      <c r="C2679">
        <v>15.24</v>
      </c>
      <c r="D2679">
        <v>670</v>
      </c>
      <c r="E2679">
        <v>1</v>
      </c>
      <c r="F2679">
        <f t="shared" si="82"/>
        <v>0.80600000000000005</v>
      </c>
      <c r="G2679">
        <f t="shared" si="83"/>
        <v>-0.21567153647550871</v>
      </c>
    </row>
    <row r="2680" spans="1:7" x14ac:dyDescent="0.25">
      <c r="A2680">
        <v>0</v>
      </c>
      <c r="B2680">
        <v>85</v>
      </c>
      <c r="C2680">
        <v>16.57</v>
      </c>
      <c r="D2680">
        <v>660</v>
      </c>
      <c r="E2680">
        <v>1</v>
      </c>
      <c r="F2680">
        <f t="shared" si="82"/>
        <v>0.82099999999999995</v>
      </c>
      <c r="G2680">
        <f t="shared" si="83"/>
        <v>-0.1972321695297089</v>
      </c>
    </row>
    <row r="2681" spans="1:7" x14ac:dyDescent="0.25">
      <c r="A2681">
        <v>0</v>
      </c>
      <c r="B2681">
        <v>80</v>
      </c>
      <c r="C2681">
        <v>26.01</v>
      </c>
      <c r="D2681">
        <v>685</v>
      </c>
      <c r="E2681">
        <v>1</v>
      </c>
      <c r="F2681">
        <f t="shared" si="82"/>
        <v>0.66100000000000003</v>
      </c>
      <c r="G2681">
        <f t="shared" si="83"/>
        <v>-0.41400143913045073</v>
      </c>
    </row>
    <row r="2682" spans="1:7" x14ac:dyDescent="0.25">
      <c r="A2682">
        <v>1</v>
      </c>
      <c r="B2682">
        <v>65</v>
      </c>
      <c r="C2682">
        <v>16.52</v>
      </c>
      <c r="D2682">
        <v>670</v>
      </c>
      <c r="E2682">
        <v>1</v>
      </c>
      <c r="F2682">
        <f t="shared" si="82"/>
        <v>0.82099999999999995</v>
      </c>
      <c r="G2682">
        <f t="shared" si="83"/>
        <v>-0.1972321695297089</v>
      </c>
    </row>
    <row r="2683" spans="1:7" x14ac:dyDescent="0.25">
      <c r="A2683">
        <v>0</v>
      </c>
      <c r="B2683">
        <v>62.270820000000001</v>
      </c>
      <c r="C2683">
        <v>11.1</v>
      </c>
      <c r="D2683">
        <v>670</v>
      </c>
      <c r="E2683">
        <v>1</v>
      </c>
      <c r="F2683">
        <f t="shared" si="82"/>
        <v>0.82099999999999995</v>
      </c>
      <c r="G2683">
        <f t="shared" si="83"/>
        <v>-0.1972321695297089</v>
      </c>
    </row>
    <row r="2684" spans="1:7" x14ac:dyDescent="0.25">
      <c r="A2684">
        <v>1</v>
      </c>
      <c r="B2684">
        <v>82.6</v>
      </c>
      <c r="C2684">
        <v>29.25</v>
      </c>
      <c r="D2684">
        <v>730</v>
      </c>
      <c r="E2684">
        <v>1</v>
      </c>
      <c r="F2684">
        <f t="shared" si="82"/>
        <v>0.85499999999999998</v>
      </c>
      <c r="G2684">
        <f t="shared" si="83"/>
        <v>-0.15665381004537685</v>
      </c>
    </row>
    <row r="2685" spans="1:7" x14ac:dyDescent="0.25">
      <c r="A2685">
        <v>0</v>
      </c>
      <c r="B2685">
        <v>33</v>
      </c>
      <c r="C2685">
        <v>38.729999999999997</v>
      </c>
      <c r="D2685">
        <v>670</v>
      </c>
      <c r="E2685">
        <v>0</v>
      </c>
      <c r="F2685">
        <f t="shared" si="82"/>
        <v>0.54600000000000004</v>
      </c>
      <c r="G2685">
        <f t="shared" si="83"/>
        <v>-0.78965808094078915</v>
      </c>
    </row>
    <row r="2686" spans="1:7" x14ac:dyDescent="0.25">
      <c r="A2686">
        <v>0</v>
      </c>
      <c r="B2686">
        <v>45</v>
      </c>
      <c r="C2686">
        <v>19.2</v>
      </c>
      <c r="D2686">
        <v>680</v>
      </c>
      <c r="E2686">
        <v>1</v>
      </c>
      <c r="F2686">
        <f t="shared" si="82"/>
        <v>0.80600000000000005</v>
      </c>
      <c r="G2686">
        <f t="shared" si="83"/>
        <v>-0.21567153647550871</v>
      </c>
    </row>
    <row r="2687" spans="1:7" x14ac:dyDescent="0.25">
      <c r="A2687">
        <v>1</v>
      </c>
      <c r="B2687">
        <v>82</v>
      </c>
      <c r="C2687">
        <v>25.9</v>
      </c>
      <c r="D2687">
        <v>680</v>
      </c>
      <c r="E2687">
        <v>0</v>
      </c>
      <c r="F2687">
        <f t="shared" si="82"/>
        <v>0.71699999999999997</v>
      </c>
      <c r="G2687">
        <f t="shared" si="83"/>
        <v>-1.2623083813388993</v>
      </c>
    </row>
    <row r="2688" spans="1:7" x14ac:dyDescent="0.25">
      <c r="A2688">
        <v>1</v>
      </c>
      <c r="B2688">
        <v>63</v>
      </c>
      <c r="C2688">
        <v>16.04</v>
      </c>
      <c r="D2688">
        <v>665</v>
      </c>
      <c r="E2688">
        <v>1</v>
      </c>
      <c r="F2688">
        <f t="shared" si="82"/>
        <v>0.82099999999999995</v>
      </c>
      <c r="G2688">
        <f t="shared" si="83"/>
        <v>-0.1972321695297089</v>
      </c>
    </row>
    <row r="2689" spans="1:7" x14ac:dyDescent="0.25">
      <c r="A2689">
        <v>0</v>
      </c>
      <c r="B2689">
        <v>55</v>
      </c>
      <c r="C2689">
        <v>31.62</v>
      </c>
      <c r="D2689">
        <v>665</v>
      </c>
      <c r="E2689">
        <v>0</v>
      </c>
      <c r="F2689">
        <f t="shared" si="82"/>
        <v>0.54600000000000004</v>
      </c>
      <c r="G2689">
        <f t="shared" si="83"/>
        <v>-0.78965808094078915</v>
      </c>
    </row>
    <row r="2690" spans="1:7" x14ac:dyDescent="0.25">
      <c r="A2690">
        <v>0</v>
      </c>
      <c r="B2690">
        <v>38.4</v>
      </c>
      <c r="C2690">
        <v>17.63</v>
      </c>
      <c r="D2690">
        <v>700</v>
      </c>
      <c r="E2690">
        <v>1</v>
      </c>
      <c r="F2690">
        <f t="shared" si="82"/>
        <v>0.80600000000000005</v>
      </c>
      <c r="G2690">
        <f t="shared" si="83"/>
        <v>-0.21567153647550871</v>
      </c>
    </row>
    <row r="2691" spans="1:7" x14ac:dyDescent="0.25">
      <c r="A2691">
        <v>1</v>
      </c>
      <c r="B2691">
        <v>47</v>
      </c>
      <c r="C2691">
        <v>31.05</v>
      </c>
      <c r="D2691">
        <v>680</v>
      </c>
      <c r="E2691">
        <v>1</v>
      </c>
      <c r="F2691">
        <f t="shared" si="82"/>
        <v>0.71699999999999997</v>
      </c>
      <c r="G2691">
        <f t="shared" si="83"/>
        <v>-0.33267943838251673</v>
      </c>
    </row>
    <row r="2692" spans="1:7" x14ac:dyDescent="0.25">
      <c r="A2692">
        <v>1</v>
      </c>
      <c r="B2692">
        <v>65</v>
      </c>
      <c r="C2692">
        <v>28.16</v>
      </c>
      <c r="D2692">
        <v>690</v>
      </c>
      <c r="E2692">
        <v>1</v>
      </c>
      <c r="F2692">
        <f t="shared" si="82"/>
        <v>0.79</v>
      </c>
      <c r="G2692">
        <f t="shared" si="83"/>
        <v>-0.23572233352106983</v>
      </c>
    </row>
    <row r="2693" spans="1:7" x14ac:dyDescent="0.25">
      <c r="A2693">
        <v>1</v>
      </c>
      <c r="B2693">
        <v>60</v>
      </c>
      <c r="C2693">
        <v>7.44</v>
      </c>
      <c r="D2693">
        <v>690</v>
      </c>
      <c r="E2693">
        <v>1</v>
      </c>
      <c r="F2693">
        <f t="shared" ref="F2693:F2756" si="84">IF(C2693&lt;=19.85,IF(D2693&lt;=722.5,IF(B2693&lt;=60.41,IF(D2693&lt;=667.5,0.729,0.806),IF(C2693&lt;=9.905,0.878,0.821)),0.92),IF(D2693&lt;=687.5,IF(C2693&lt;=31.375,IF(A2693&lt;=0.5,0.661,0.717),0.546),IF(D2693&lt;=727.5,IF(C2693&lt;=29.88,0.79,0.693),0.855)))</f>
        <v>0.80600000000000005</v>
      </c>
      <c r="G2693">
        <f t="shared" si="83"/>
        <v>-0.21567153647550871</v>
      </c>
    </row>
    <row r="2694" spans="1:7" x14ac:dyDescent="0.25">
      <c r="A2694">
        <v>1</v>
      </c>
      <c r="B2694">
        <v>113.5</v>
      </c>
      <c r="C2694">
        <v>12.43</v>
      </c>
      <c r="D2694">
        <v>680</v>
      </c>
      <c r="E2694">
        <v>1</v>
      </c>
      <c r="F2694">
        <f t="shared" si="84"/>
        <v>0.82099999999999995</v>
      </c>
      <c r="G2694">
        <f t="shared" ref="G2694:G2757" si="85">IF(E2694=1,LN(F2694),LN(1-F2694))</f>
        <v>-0.1972321695297089</v>
      </c>
    </row>
    <row r="2695" spans="1:7" x14ac:dyDescent="0.25">
      <c r="A2695">
        <v>0</v>
      </c>
      <c r="B2695">
        <v>23.8</v>
      </c>
      <c r="C2695">
        <v>36.46</v>
      </c>
      <c r="D2695">
        <v>675</v>
      </c>
      <c r="E2695">
        <v>0</v>
      </c>
      <c r="F2695">
        <f t="shared" si="84"/>
        <v>0.54600000000000004</v>
      </c>
      <c r="G2695">
        <f t="shared" si="85"/>
        <v>-0.78965808094078915</v>
      </c>
    </row>
    <row r="2696" spans="1:7" x14ac:dyDescent="0.25">
      <c r="A2696">
        <v>1</v>
      </c>
      <c r="B2696">
        <v>120</v>
      </c>
      <c r="C2696">
        <v>21.5</v>
      </c>
      <c r="D2696">
        <v>670</v>
      </c>
      <c r="E2696">
        <v>1</v>
      </c>
      <c r="F2696">
        <f t="shared" si="84"/>
        <v>0.71699999999999997</v>
      </c>
      <c r="G2696">
        <f t="shared" si="85"/>
        <v>-0.33267943838251673</v>
      </c>
    </row>
    <row r="2697" spans="1:7" x14ac:dyDescent="0.25">
      <c r="A2697">
        <v>1</v>
      </c>
      <c r="B2697">
        <v>90</v>
      </c>
      <c r="C2697">
        <v>18.11</v>
      </c>
      <c r="D2697">
        <v>715</v>
      </c>
      <c r="E2697">
        <v>1</v>
      </c>
      <c r="F2697">
        <f t="shared" si="84"/>
        <v>0.82099999999999995</v>
      </c>
      <c r="G2697">
        <f t="shared" si="85"/>
        <v>-0.1972321695297089</v>
      </c>
    </row>
    <row r="2698" spans="1:7" x14ac:dyDescent="0.25">
      <c r="A2698">
        <v>0</v>
      </c>
      <c r="B2698">
        <v>63.5</v>
      </c>
      <c r="C2698">
        <v>12.78</v>
      </c>
      <c r="D2698">
        <v>665</v>
      </c>
      <c r="E2698">
        <v>1</v>
      </c>
      <c r="F2698">
        <f t="shared" si="84"/>
        <v>0.82099999999999995</v>
      </c>
      <c r="G2698">
        <f t="shared" si="85"/>
        <v>-0.1972321695297089</v>
      </c>
    </row>
    <row r="2699" spans="1:7" x14ac:dyDescent="0.25">
      <c r="A2699">
        <v>1</v>
      </c>
      <c r="B2699">
        <v>89</v>
      </c>
      <c r="C2699">
        <v>15.47</v>
      </c>
      <c r="D2699">
        <v>705</v>
      </c>
      <c r="E2699">
        <v>1</v>
      </c>
      <c r="F2699">
        <f t="shared" si="84"/>
        <v>0.82099999999999995</v>
      </c>
      <c r="G2699">
        <f t="shared" si="85"/>
        <v>-0.1972321695297089</v>
      </c>
    </row>
    <row r="2700" spans="1:7" x14ac:dyDescent="0.25">
      <c r="A2700">
        <v>1</v>
      </c>
      <c r="B2700">
        <v>65</v>
      </c>
      <c r="C2700">
        <v>27.55</v>
      </c>
      <c r="D2700">
        <v>700</v>
      </c>
      <c r="E2700">
        <v>1</v>
      </c>
      <c r="F2700">
        <f t="shared" si="84"/>
        <v>0.79</v>
      </c>
      <c r="G2700">
        <f t="shared" si="85"/>
        <v>-0.23572233352106983</v>
      </c>
    </row>
    <row r="2701" spans="1:7" x14ac:dyDescent="0.25">
      <c r="A2701">
        <v>0</v>
      </c>
      <c r="B2701">
        <v>30</v>
      </c>
      <c r="C2701">
        <v>31.12</v>
      </c>
      <c r="D2701">
        <v>715</v>
      </c>
      <c r="E2701">
        <v>1</v>
      </c>
      <c r="F2701">
        <f t="shared" si="84"/>
        <v>0.69299999999999995</v>
      </c>
      <c r="G2701">
        <f t="shared" si="85"/>
        <v>-0.3667252797922339</v>
      </c>
    </row>
    <row r="2702" spans="1:7" x14ac:dyDescent="0.25">
      <c r="A2702">
        <v>1</v>
      </c>
      <c r="B2702">
        <v>55</v>
      </c>
      <c r="C2702">
        <v>13.73</v>
      </c>
      <c r="D2702">
        <v>660</v>
      </c>
      <c r="E2702">
        <v>1</v>
      </c>
      <c r="F2702">
        <f t="shared" si="84"/>
        <v>0.72899999999999998</v>
      </c>
      <c r="G2702">
        <f t="shared" si="85"/>
        <v>-0.31608154697347896</v>
      </c>
    </row>
    <row r="2703" spans="1:7" x14ac:dyDescent="0.25">
      <c r="A2703">
        <v>1</v>
      </c>
      <c r="B2703">
        <v>63</v>
      </c>
      <c r="C2703">
        <v>21.56</v>
      </c>
      <c r="D2703">
        <v>720</v>
      </c>
      <c r="E2703">
        <v>1</v>
      </c>
      <c r="F2703">
        <f t="shared" si="84"/>
        <v>0.79</v>
      </c>
      <c r="G2703">
        <f t="shared" si="85"/>
        <v>-0.23572233352106983</v>
      </c>
    </row>
    <row r="2704" spans="1:7" x14ac:dyDescent="0.25">
      <c r="A2704">
        <v>1</v>
      </c>
      <c r="B2704">
        <v>60</v>
      </c>
      <c r="C2704">
        <v>21.28</v>
      </c>
      <c r="D2704">
        <v>665</v>
      </c>
      <c r="E2704">
        <v>1</v>
      </c>
      <c r="F2704">
        <f t="shared" si="84"/>
        <v>0.71699999999999997</v>
      </c>
      <c r="G2704">
        <f t="shared" si="85"/>
        <v>-0.33267943838251673</v>
      </c>
    </row>
    <row r="2705" spans="1:7" x14ac:dyDescent="0.25">
      <c r="A2705">
        <v>1</v>
      </c>
      <c r="B2705">
        <v>85</v>
      </c>
      <c r="C2705">
        <v>9.68</v>
      </c>
      <c r="D2705">
        <v>670</v>
      </c>
      <c r="E2705">
        <v>1</v>
      </c>
      <c r="F2705">
        <f t="shared" si="84"/>
        <v>0.878</v>
      </c>
      <c r="G2705">
        <f t="shared" si="85"/>
        <v>-0.13010868534702039</v>
      </c>
    </row>
    <row r="2706" spans="1:7" x14ac:dyDescent="0.25">
      <c r="A2706">
        <v>0</v>
      </c>
      <c r="B2706">
        <v>84</v>
      </c>
      <c r="C2706">
        <v>13.96</v>
      </c>
      <c r="D2706">
        <v>790</v>
      </c>
      <c r="E2706">
        <v>1</v>
      </c>
      <c r="F2706">
        <f t="shared" si="84"/>
        <v>0.92</v>
      </c>
      <c r="G2706">
        <f t="shared" si="85"/>
        <v>-8.3381608939051013E-2</v>
      </c>
    </row>
    <row r="2707" spans="1:7" x14ac:dyDescent="0.25">
      <c r="A2707">
        <v>0</v>
      </c>
      <c r="B2707">
        <v>40</v>
      </c>
      <c r="C2707">
        <v>12.51</v>
      </c>
      <c r="D2707">
        <v>750</v>
      </c>
      <c r="E2707">
        <v>0</v>
      </c>
      <c r="F2707">
        <f t="shared" si="84"/>
        <v>0.92</v>
      </c>
      <c r="G2707">
        <f t="shared" si="85"/>
        <v>-2.5257286443082561</v>
      </c>
    </row>
    <row r="2708" spans="1:7" x14ac:dyDescent="0.25">
      <c r="A2708">
        <v>1</v>
      </c>
      <c r="B2708">
        <v>65</v>
      </c>
      <c r="C2708">
        <v>15.75</v>
      </c>
      <c r="D2708">
        <v>705</v>
      </c>
      <c r="E2708">
        <v>1</v>
      </c>
      <c r="F2708">
        <f t="shared" si="84"/>
        <v>0.82099999999999995</v>
      </c>
      <c r="G2708">
        <f t="shared" si="85"/>
        <v>-0.1972321695297089</v>
      </c>
    </row>
    <row r="2709" spans="1:7" x14ac:dyDescent="0.25">
      <c r="A2709">
        <v>0</v>
      </c>
      <c r="B2709">
        <v>60</v>
      </c>
      <c r="C2709">
        <v>1.92</v>
      </c>
      <c r="D2709">
        <v>700</v>
      </c>
      <c r="E2709">
        <v>1</v>
      </c>
      <c r="F2709">
        <f t="shared" si="84"/>
        <v>0.80600000000000005</v>
      </c>
      <c r="G2709">
        <f t="shared" si="85"/>
        <v>-0.21567153647550871</v>
      </c>
    </row>
    <row r="2710" spans="1:7" x14ac:dyDescent="0.25">
      <c r="A2710">
        <v>0</v>
      </c>
      <c r="B2710">
        <v>54</v>
      </c>
      <c r="C2710">
        <v>13.51</v>
      </c>
      <c r="D2710">
        <v>660</v>
      </c>
      <c r="E2710">
        <v>1</v>
      </c>
      <c r="F2710">
        <f t="shared" si="84"/>
        <v>0.72899999999999998</v>
      </c>
      <c r="G2710">
        <f t="shared" si="85"/>
        <v>-0.31608154697347896</v>
      </c>
    </row>
    <row r="2711" spans="1:7" x14ac:dyDescent="0.25">
      <c r="A2711">
        <v>0</v>
      </c>
      <c r="B2711">
        <v>46</v>
      </c>
      <c r="C2711">
        <v>35.590000000000003</v>
      </c>
      <c r="D2711">
        <v>670</v>
      </c>
      <c r="E2711">
        <v>0</v>
      </c>
      <c r="F2711">
        <f t="shared" si="84"/>
        <v>0.54600000000000004</v>
      </c>
      <c r="G2711">
        <f t="shared" si="85"/>
        <v>-0.78965808094078915</v>
      </c>
    </row>
    <row r="2712" spans="1:7" x14ac:dyDescent="0.25">
      <c r="A2712">
        <v>0</v>
      </c>
      <c r="B2712">
        <v>52</v>
      </c>
      <c r="C2712">
        <v>16.32</v>
      </c>
      <c r="D2712">
        <v>745</v>
      </c>
      <c r="E2712">
        <v>1</v>
      </c>
      <c r="F2712">
        <f t="shared" si="84"/>
        <v>0.92</v>
      </c>
      <c r="G2712">
        <f t="shared" si="85"/>
        <v>-8.3381608939051013E-2</v>
      </c>
    </row>
    <row r="2713" spans="1:7" x14ac:dyDescent="0.25">
      <c r="A2713">
        <v>0</v>
      </c>
      <c r="B2713">
        <v>108</v>
      </c>
      <c r="C2713">
        <v>11.1</v>
      </c>
      <c r="D2713">
        <v>660</v>
      </c>
      <c r="E2713">
        <v>0</v>
      </c>
      <c r="F2713">
        <f t="shared" si="84"/>
        <v>0.82099999999999995</v>
      </c>
      <c r="G2713">
        <f t="shared" si="85"/>
        <v>-1.7203694731413819</v>
      </c>
    </row>
    <row r="2714" spans="1:7" x14ac:dyDescent="0.25">
      <c r="A2714">
        <v>0</v>
      </c>
      <c r="B2714">
        <v>142</v>
      </c>
      <c r="C2714">
        <v>23.26</v>
      </c>
      <c r="D2714">
        <v>685</v>
      </c>
      <c r="E2714">
        <v>1</v>
      </c>
      <c r="F2714">
        <f t="shared" si="84"/>
        <v>0.66100000000000003</v>
      </c>
      <c r="G2714">
        <f t="shared" si="85"/>
        <v>-0.41400143913045073</v>
      </c>
    </row>
    <row r="2715" spans="1:7" x14ac:dyDescent="0.25">
      <c r="A2715">
        <v>0</v>
      </c>
      <c r="B2715">
        <v>37.72</v>
      </c>
      <c r="C2715">
        <v>11.48</v>
      </c>
      <c r="D2715">
        <v>685</v>
      </c>
      <c r="E2715">
        <v>0</v>
      </c>
      <c r="F2715">
        <f t="shared" si="84"/>
        <v>0.80600000000000005</v>
      </c>
      <c r="G2715">
        <f t="shared" si="85"/>
        <v>-1.6398971199188093</v>
      </c>
    </row>
    <row r="2716" spans="1:7" x14ac:dyDescent="0.25">
      <c r="A2716">
        <v>1</v>
      </c>
      <c r="B2716">
        <v>62</v>
      </c>
      <c r="C2716">
        <v>26.85</v>
      </c>
      <c r="D2716">
        <v>660</v>
      </c>
      <c r="E2716">
        <v>0</v>
      </c>
      <c r="F2716">
        <f t="shared" si="84"/>
        <v>0.71699999999999997</v>
      </c>
      <c r="G2716">
        <f t="shared" si="85"/>
        <v>-1.2623083813388993</v>
      </c>
    </row>
    <row r="2717" spans="1:7" x14ac:dyDescent="0.25">
      <c r="A2717">
        <v>1</v>
      </c>
      <c r="B2717">
        <v>100</v>
      </c>
      <c r="C2717">
        <v>13.21</v>
      </c>
      <c r="D2717">
        <v>690</v>
      </c>
      <c r="E2717">
        <v>1</v>
      </c>
      <c r="F2717">
        <f t="shared" si="84"/>
        <v>0.82099999999999995</v>
      </c>
      <c r="G2717">
        <f t="shared" si="85"/>
        <v>-0.1972321695297089</v>
      </c>
    </row>
    <row r="2718" spans="1:7" x14ac:dyDescent="0.25">
      <c r="A2718">
        <v>1</v>
      </c>
      <c r="B2718">
        <v>30</v>
      </c>
      <c r="C2718">
        <v>25.78</v>
      </c>
      <c r="D2718">
        <v>695</v>
      </c>
      <c r="E2718">
        <v>1</v>
      </c>
      <c r="F2718">
        <f t="shared" si="84"/>
        <v>0.79</v>
      </c>
      <c r="G2718">
        <f t="shared" si="85"/>
        <v>-0.23572233352106983</v>
      </c>
    </row>
    <row r="2719" spans="1:7" x14ac:dyDescent="0.25">
      <c r="A2719">
        <v>0</v>
      </c>
      <c r="B2719">
        <v>78</v>
      </c>
      <c r="C2719">
        <v>25.65</v>
      </c>
      <c r="D2719">
        <v>700</v>
      </c>
      <c r="E2719">
        <v>1</v>
      </c>
      <c r="F2719">
        <f t="shared" si="84"/>
        <v>0.79</v>
      </c>
      <c r="G2719">
        <f t="shared" si="85"/>
        <v>-0.23572233352106983</v>
      </c>
    </row>
    <row r="2720" spans="1:7" x14ac:dyDescent="0.25">
      <c r="A2720">
        <v>0</v>
      </c>
      <c r="B2720">
        <v>50</v>
      </c>
      <c r="C2720">
        <v>27.32</v>
      </c>
      <c r="D2720">
        <v>680</v>
      </c>
      <c r="E2720">
        <v>1</v>
      </c>
      <c r="F2720">
        <f t="shared" si="84"/>
        <v>0.66100000000000003</v>
      </c>
      <c r="G2720">
        <f t="shared" si="85"/>
        <v>-0.41400143913045073</v>
      </c>
    </row>
    <row r="2721" spans="1:7" x14ac:dyDescent="0.25">
      <c r="A2721">
        <v>0</v>
      </c>
      <c r="B2721">
        <v>40</v>
      </c>
      <c r="C2721">
        <v>21.75</v>
      </c>
      <c r="D2721">
        <v>680</v>
      </c>
      <c r="E2721">
        <v>0</v>
      </c>
      <c r="F2721">
        <f t="shared" si="84"/>
        <v>0.66100000000000003</v>
      </c>
      <c r="G2721">
        <f t="shared" si="85"/>
        <v>-1.0817551716016869</v>
      </c>
    </row>
    <row r="2722" spans="1:7" x14ac:dyDescent="0.25">
      <c r="A2722">
        <v>0</v>
      </c>
      <c r="B2722">
        <v>52.552</v>
      </c>
      <c r="C2722">
        <v>7.31</v>
      </c>
      <c r="D2722">
        <v>745</v>
      </c>
      <c r="E2722">
        <v>1</v>
      </c>
      <c r="F2722">
        <f t="shared" si="84"/>
        <v>0.92</v>
      </c>
      <c r="G2722">
        <f t="shared" si="85"/>
        <v>-8.3381608939051013E-2</v>
      </c>
    </row>
    <row r="2723" spans="1:7" x14ac:dyDescent="0.25">
      <c r="A2723">
        <v>1</v>
      </c>
      <c r="B2723">
        <v>69</v>
      </c>
      <c r="C2723">
        <v>15.48</v>
      </c>
      <c r="D2723">
        <v>695</v>
      </c>
      <c r="E2723">
        <v>1</v>
      </c>
      <c r="F2723">
        <f t="shared" si="84"/>
        <v>0.82099999999999995</v>
      </c>
      <c r="G2723">
        <f t="shared" si="85"/>
        <v>-0.1972321695297089</v>
      </c>
    </row>
    <row r="2724" spans="1:7" x14ac:dyDescent="0.25">
      <c r="A2724">
        <v>1</v>
      </c>
      <c r="B2724">
        <v>50</v>
      </c>
      <c r="C2724">
        <v>23.38</v>
      </c>
      <c r="D2724">
        <v>705</v>
      </c>
      <c r="E2724">
        <v>1</v>
      </c>
      <c r="F2724">
        <f t="shared" si="84"/>
        <v>0.79</v>
      </c>
      <c r="G2724">
        <f t="shared" si="85"/>
        <v>-0.23572233352106983</v>
      </c>
    </row>
    <row r="2725" spans="1:7" x14ac:dyDescent="0.25">
      <c r="A2725">
        <v>1</v>
      </c>
      <c r="B2725">
        <v>50.465620000000001</v>
      </c>
      <c r="C2725">
        <v>13.03</v>
      </c>
      <c r="D2725">
        <v>675</v>
      </c>
      <c r="E2725">
        <v>0</v>
      </c>
      <c r="F2725">
        <f t="shared" si="84"/>
        <v>0.80600000000000005</v>
      </c>
      <c r="G2725">
        <f t="shared" si="85"/>
        <v>-1.6398971199188093</v>
      </c>
    </row>
    <row r="2726" spans="1:7" x14ac:dyDescent="0.25">
      <c r="A2726">
        <v>1</v>
      </c>
      <c r="B2726">
        <v>130</v>
      </c>
      <c r="C2726">
        <v>2.16</v>
      </c>
      <c r="D2726">
        <v>685</v>
      </c>
      <c r="E2726">
        <v>1</v>
      </c>
      <c r="F2726">
        <f t="shared" si="84"/>
        <v>0.878</v>
      </c>
      <c r="G2726">
        <f t="shared" si="85"/>
        <v>-0.13010868534702039</v>
      </c>
    </row>
    <row r="2727" spans="1:7" x14ac:dyDescent="0.25">
      <c r="A2727">
        <v>1</v>
      </c>
      <c r="B2727">
        <v>76</v>
      </c>
      <c r="C2727">
        <v>8.07</v>
      </c>
      <c r="D2727">
        <v>690</v>
      </c>
      <c r="E2727">
        <v>1</v>
      </c>
      <c r="F2727">
        <f t="shared" si="84"/>
        <v>0.878</v>
      </c>
      <c r="G2727">
        <f t="shared" si="85"/>
        <v>-0.13010868534702039</v>
      </c>
    </row>
    <row r="2728" spans="1:7" x14ac:dyDescent="0.25">
      <c r="A2728">
        <v>1</v>
      </c>
      <c r="B2728">
        <v>100</v>
      </c>
      <c r="C2728">
        <v>18.53</v>
      </c>
      <c r="D2728">
        <v>695</v>
      </c>
      <c r="E2728">
        <v>1</v>
      </c>
      <c r="F2728">
        <f t="shared" si="84"/>
        <v>0.82099999999999995</v>
      </c>
      <c r="G2728">
        <f t="shared" si="85"/>
        <v>-0.1972321695297089</v>
      </c>
    </row>
    <row r="2729" spans="1:7" x14ac:dyDescent="0.25">
      <c r="A2729">
        <v>1</v>
      </c>
      <c r="B2729">
        <v>68</v>
      </c>
      <c r="C2729">
        <v>11.97</v>
      </c>
      <c r="D2729">
        <v>715</v>
      </c>
      <c r="E2729">
        <v>0</v>
      </c>
      <c r="F2729">
        <f t="shared" si="84"/>
        <v>0.82099999999999995</v>
      </c>
      <c r="G2729">
        <f t="shared" si="85"/>
        <v>-1.7203694731413819</v>
      </c>
    </row>
    <row r="2730" spans="1:7" x14ac:dyDescent="0.25">
      <c r="A2730">
        <v>1</v>
      </c>
      <c r="B2730">
        <v>60</v>
      </c>
      <c r="C2730">
        <v>38.700000000000003</v>
      </c>
      <c r="D2730">
        <v>700</v>
      </c>
      <c r="E2730">
        <v>1</v>
      </c>
      <c r="F2730">
        <f t="shared" si="84"/>
        <v>0.69299999999999995</v>
      </c>
      <c r="G2730">
        <f t="shared" si="85"/>
        <v>-0.3667252797922339</v>
      </c>
    </row>
    <row r="2731" spans="1:7" x14ac:dyDescent="0.25">
      <c r="A2731">
        <v>0</v>
      </c>
      <c r="B2731">
        <v>35.734400000000001</v>
      </c>
      <c r="C2731">
        <v>18.98</v>
      </c>
      <c r="D2731">
        <v>675</v>
      </c>
      <c r="E2731">
        <v>1</v>
      </c>
      <c r="F2731">
        <f t="shared" si="84"/>
        <v>0.80600000000000005</v>
      </c>
      <c r="G2731">
        <f t="shared" si="85"/>
        <v>-0.21567153647550871</v>
      </c>
    </row>
    <row r="2732" spans="1:7" x14ac:dyDescent="0.25">
      <c r="A2732">
        <v>1</v>
      </c>
      <c r="B2732">
        <v>52</v>
      </c>
      <c r="C2732">
        <v>29.31</v>
      </c>
      <c r="D2732">
        <v>720</v>
      </c>
      <c r="E2732">
        <v>1</v>
      </c>
      <c r="F2732">
        <f t="shared" si="84"/>
        <v>0.79</v>
      </c>
      <c r="G2732">
        <f t="shared" si="85"/>
        <v>-0.23572233352106983</v>
      </c>
    </row>
    <row r="2733" spans="1:7" x14ac:dyDescent="0.25">
      <c r="A2733">
        <v>1</v>
      </c>
      <c r="B2733">
        <v>240</v>
      </c>
      <c r="C2733">
        <v>6.31</v>
      </c>
      <c r="D2733">
        <v>695</v>
      </c>
      <c r="E2733">
        <v>1</v>
      </c>
      <c r="F2733">
        <f t="shared" si="84"/>
        <v>0.878</v>
      </c>
      <c r="G2733">
        <f t="shared" si="85"/>
        <v>-0.13010868534702039</v>
      </c>
    </row>
    <row r="2734" spans="1:7" x14ac:dyDescent="0.25">
      <c r="A2734">
        <v>0</v>
      </c>
      <c r="B2734">
        <v>20.65</v>
      </c>
      <c r="C2734">
        <v>33.14</v>
      </c>
      <c r="D2734">
        <v>680</v>
      </c>
      <c r="E2734">
        <v>0</v>
      </c>
      <c r="F2734">
        <f t="shared" si="84"/>
        <v>0.54600000000000004</v>
      </c>
      <c r="G2734">
        <f t="shared" si="85"/>
        <v>-0.78965808094078915</v>
      </c>
    </row>
    <row r="2735" spans="1:7" x14ac:dyDescent="0.25">
      <c r="A2735">
        <v>1</v>
      </c>
      <c r="B2735">
        <v>60</v>
      </c>
      <c r="C2735">
        <v>26</v>
      </c>
      <c r="D2735">
        <v>740</v>
      </c>
      <c r="E2735">
        <v>1</v>
      </c>
      <c r="F2735">
        <f t="shared" si="84"/>
        <v>0.85499999999999998</v>
      </c>
      <c r="G2735">
        <f t="shared" si="85"/>
        <v>-0.15665381004537685</v>
      </c>
    </row>
    <row r="2736" spans="1:7" x14ac:dyDescent="0.25">
      <c r="A2736">
        <v>1</v>
      </c>
      <c r="B2736">
        <v>71</v>
      </c>
      <c r="C2736">
        <v>16.18</v>
      </c>
      <c r="D2736">
        <v>715</v>
      </c>
      <c r="E2736">
        <v>1</v>
      </c>
      <c r="F2736">
        <f t="shared" si="84"/>
        <v>0.82099999999999995</v>
      </c>
      <c r="G2736">
        <f t="shared" si="85"/>
        <v>-0.1972321695297089</v>
      </c>
    </row>
    <row r="2737" spans="1:7" x14ac:dyDescent="0.25">
      <c r="A2737">
        <v>1</v>
      </c>
      <c r="B2737">
        <v>80</v>
      </c>
      <c r="C2737">
        <v>16.37</v>
      </c>
      <c r="D2737">
        <v>715</v>
      </c>
      <c r="E2737">
        <v>0</v>
      </c>
      <c r="F2737">
        <f t="shared" si="84"/>
        <v>0.82099999999999995</v>
      </c>
      <c r="G2737">
        <f t="shared" si="85"/>
        <v>-1.7203694731413819</v>
      </c>
    </row>
    <row r="2738" spans="1:7" x14ac:dyDescent="0.25">
      <c r="A2738">
        <v>1</v>
      </c>
      <c r="B2738">
        <v>58.3</v>
      </c>
      <c r="C2738">
        <v>23.3</v>
      </c>
      <c r="D2738">
        <v>685</v>
      </c>
      <c r="E2738">
        <v>1</v>
      </c>
      <c r="F2738">
        <f t="shared" si="84"/>
        <v>0.71699999999999997</v>
      </c>
      <c r="G2738">
        <f t="shared" si="85"/>
        <v>-0.33267943838251673</v>
      </c>
    </row>
    <row r="2739" spans="1:7" x14ac:dyDescent="0.25">
      <c r="A2739">
        <v>1</v>
      </c>
      <c r="B2739">
        <v>100</v>
      </c>
      <c r="C2739">
        <v>22.34</v>
      </c>
      <c r="D2739">
        <v>750</v>
      </c>
      <c r="E2739">
        <v>1</v>
      </c>
      <c r="F2739">
        <f t="shared" si="84"/>
        <v>0.85499999999999998</v>
      </c>
      <c r="G2739">
        <f t="shared" si="85"/>
        <v>-0.15665381004537685</v>
      </c>
    </row>
    <row r="2740" spans="1:7" x14ac:dyDescent="0.25">
      <c r="A2740">
        <v>0</v>
      </c>
      <c r="B2740">
        <v>11.832000000000001</v>
      </c>
      <c r="C2740">
        <v>19.07</v>
      </c>
      <c r="D2740">
        <v>675</v>
      </c>
      <c r="E2740">
        <v>0</v>
      </c>
      <c r="F2740">
        <f t="shared" si="84"/>
        <v>0.80600000000000005</v>
      </c>
      <c r="G2740">
        <f t="shared" si="85"/>
        <v>-1.6398971199188093</v>
      </c>
    </row>
    <row r="2741" spans="1:7" x14ac:dyDescent="0.25">
      <c r="A2741">
        <v>0</v>
      </c>
      <c r="B2741">
        <v>84</v>
      </c>
      <c r="C2741">
        <v>5.86</v>
      </c>
      <c r="D2741">
        <v>660</v>
      </c>
      <c r="E2741">
        <v>1</v>
      </c>
      <c r="F2741">
        <f t="shared" si="84"/>
        <v>0.878</v>
      </c>
      <c r="G2741">
        <f t="shared" si="85"/>
        <v>-0.13010868534702039</v>
      </c>
    </row>
    <row r="2742" spans="1:7" x14ac:dyDescent="0.25">
      <c r="A2742">
        <v>1</v>
      </c>
      <c r="B2742">
        <v>50</v>
      </c>
      <c r="C2742">
        <v>28.68</v>
      </c>
      <c r="D2742">
        <v>670</v>
      </c>
      <c r="E2742">
        <v>1</v>
      </c>
      <c r="F2742">
        <f t="shared" si="84"/>
        <v>0.71699999999999997</v>
      </c>
      <c r="G2742">
        <f t="shared" si="85"/>
        <v>-0.33267943838251673</v>
      </c>
    </row>
    <row r="2743" spans="1:7" x14ac:dyDescent="0.25">
      <c r="A2743">
        <v>1</v>
      </c>
      <c r="B2743">
        <v>74.641000000000005</v>
      </c>
      <c r="C2743">
        <v>6.56</v>
      </c>
      <c r="D2743">
        <v>705</v>
      </c>
      <c r="E2743">
        <v>1</v>
      </c>
      <c r="F2743">
        <f t="shared" si="84"/>
        <v>0.878</v>
      </c>
      <c r="G2743">
        <f t="shared" si="85"/>
        <v>-0.13010868534702039</v>
      </c>
    </row>
    <row r="2744" spans="1:7" x14ac:dyDescent="0.25">
      <c r="A2744">
        <v>1</v>
      </c>
      <c r="B2744">
        <v>64</v>
      </c>
      <c r="C2744">
        <v>10.24</v>
      </c>
      <c r="D2744">
        <v>805</v>
      </c>
      <c r="E2744">
        <v>1</v>
      </c>
      <c r="F2744">
        <f t="shared" si="84"/>
        <v>0.92</v>
      </c>
      <c r="G2744">
        <f t="shared" si="85"/>
        <v>-8.3381608939051013E-2</v>
      </c>
    </row>
    <row r="2745" spans="1:7" x14ac:dyDescent="0.25">
      <c r="A2745">
        <v>1</v>
      </c>
      <c r="B2745">
        <v>92</v>
      </c>
      <c r="C2745">
        <v>18.149999999999999</v>
      </c>
      <c r="D2745">
        <v>665</v>
      </c>
      <c r="E2745">
        <v>1</v>
      </c>
      <c r="F2745">
        <f t="shared" si="84"/>
        <v>0.82099999999999995</v>
      </c>
      <c r="G2745">
        <f t="shared" si="85"/>
        <v>-0.1972321695297089</v>
      </c>
    </row>
    <row r="2746" spans="1:7" x14ac:dyDescent="0.25">
      <c r="A2746">
        <v>1</v>
      </c>
      <c r="B2746">
        <v>45.76</v>
      </c>
      <c r="C2746">
        <v>29.23</v>
      </c>
      <c r="D2746">
        <v>695</v>
      </c>
      <c r="E2746">
        <v>1</v>
      </c>
      <c r="F2746">
        <f t="shared" si="84"/>
        <v>0.79</v>
      </c>
      <c r="G2746">
        <f t="shared" si="85"/>
        <v>-0.23572233352106983</v>
      </c>
    </row>
    <row r="2747" spans="1:7" x14ac:dyDescent="0.25">
      <c r="A2747">
        <v>0</v>
      </c>
      <c r="B2747">
        <v>65</v>
      </c>
      <c r="C2747">
        <v>13.24</v>
      </c>
      <c r="D2747">
        <v>670</v>
      </c>
      <c r="E2747">
        <v>1</v>
      </c>
      <c r="F2747">
        <f t="shared" si="84"/>
        <v>0.82099999999999995</v>
      </c>
      <c r="G2747">
        <f t="shared" si="85"/>
        <v>-0.1972321695297089</v>
      </c>
    </row>
    <row r="2748" spans="1:7" x14ac:dyDescent="0.25">
      <c r="A2748">
        <v>1</v>
      </c>
      <c r="B2748">
        <v>64</v>
      </c>
      <c r="C2748">
        <v>6.08</v>
      </c>
      <c r="D2748">
        <v>700</v>
      </c>
      <c r="E2748">
        <v>1</v>
      </c>
      <c r="F2748">
        <f t="shared" si="84"/>
        <v>0.878</v>
      </c>
      <c r="G2748">
        <f t="shared" si="85"/>
        <v>-0.13010868534702039</v>
      </c>
    </row>
    <row r="2749" spans="1:7" x14ac:dyDescent="0.25">
      <c r="A2749">
        <v>1</v>
      </c>
      <c r="B2749">
        <v>58.325000000000003</v>
      </c>
      <c r="C2749">
        <v>12.72</v>
      </c>
      <c r="D2749">
        <v>670</v>
      </c>
      <c r="E2749">
        <v>1</v>
      </c>
      <c r="F2749">
        <f t="shared" si="84"/>
        <v>0.80600000000000005</v>
      </c>
      <c r="G2749">
        <f t="shared" si="85"/>
        <v>-0.21567153647550871</v>
      </c>
    </row>
    <row r="2750" spans="1:7" x14ac:dyDescent="0.25">
      <c r="A2750">
        <v>1</v>
      </c>
      <c r="B2750">
        <v>40.664000000000001</v>
      </c>
      <c r="C2750">
        <v>19.89</v>
      </c>
      <c r="D2750">
        <v>740</v>
      </c>
      <c r="E2750">
        <v>1</v>
      </c>
      <c r="F2750">
        <f t="shared" si="84"/>
        <v>0.85499999999999998</v>
      </c>
      <c r="G2750">
        <f t="shared" si="85"/>
        <v>-0.15665381004537685</v>
      </c>
    </row>
    <row r="2751" spans="1:7" x14ac:dyDescent="0.25">
      <c r="A2751">
        <v>0</v>
      </c>
      <c r="B2751">
        <v>129.86172999999999</v>
      </c>
      <c r="C2751">
        <v>21.66</v>
      </c>
      <c r="D2751">
        <v>675</v>
      </c>
      <c r="E2751">
        <v>1</v>
      </c>
      <c r="F2751">
        <f t="shared" si="84"/>
        <v>0.66100000000000003</v>
      </c>
      <c r="G2751">
        <f t="shared" si="85"/>
        <v>-0.41400143913045073</v>
      </c>
    </row>
    <row r="2752" spans="1:7" x14ac:dyDescent="0.25">
      <c r="A2752">
        <v>1</v>
      </c>
      <c r="B2752">
        <v>65</v>
      </c>
      <c r="C2752">
        <v>16.559999999999999</v>
      </c>
      <c r="D2752">
        <v>675</v>
      </c>
      <c r="E2752">
        <v>1</v>
      </c>
      <c r="F2752">
        <f t="shared" si="84"/>
        <v>0.82099999999999995</v>
      </c>
      <c r="G2752">
        <f t="shared" si="85"/>
        <v>-0.1972321695297089</v>
      </c>
    </row>
    <row r="2753" spans="1:7" x14ac:dyDescent="0.25">
      <c r="A2753">
        <v>1</v>
      </c>
      <c r="B2753">
        <v>75</v>
      </c>
      <c r="C2753">
        <v>15.02</v>
      </c>
      <c r="D2753">
        <v>725</v>
      </c>
      <c r="E2753">
        <v>1</v>
      </c>
      <c r="F2753">
        <f t="shared" si="84"/>
        <v>0.92</v>
      </c>
      <c r="G2753">
        <f t="shared" si="85"/>
        <v>-8.3381608939051013E-2</v>
      </c>
    </row>
    <row r="2754" spans="1:7" x14ac:dyDescent="0.25">
      <c r="A2754">
        <v>1</v>
      </c>
      <c r="B2754">
        <v>80</v>
      </c>
      <c r="C2754">
        <v>12.49</v>
      </c>
      <c r="D2754">
        <v>665</v>
      </c>
      <c r="E2754">
        <v>0</v>
      </c>
      <c r="F2754">
        <f t="shared" si="84"/>
        <v>0.82099999999999995</v>
      </c>
      <c r="G2754">
        <f t="shared" si="85"/>
        <v>-1.7203694731413819</v>
      </c>
    </row>
    <row r="2755" spans="1:7" x14ac:dyDescent="0.25">
      <c r="A2755">
        <v>1</v>
      </c>
      <c r="B2755">
        <v>152.13499999999999</v>
      </c>
      <c r="C2755">
        <v>20.43</v>
      </c>
      <c r="D2755">
        <v>710</v>
      </c>
      <c r="E2755">
        <v>1</v>
      </c>
      <c r="F2755">
        <f t="shared" si="84"/>
        <v>0.79</v>
      </c>
      <c r="G2755">
        <f t="shared" si="85"/>
        <v>-0.23572233352106983</v>
      </c>
    </row>
    <row r="2756" spans="1:7" x14ac:dyDescent="0.25">
      <c r="A2756">
        <v>1</v>
      </c>
      <c r="B2756">
        <v>90</v>
      </c>
      <c r="C2756">
        <v>12.47</v>
      </c>
      <c r="D2756">
        <v>660</v>
      </c>
      <c r="E2756">
        <v>0</v>
      </c>
      <c r="F2756">
        <f t="shared" si="84"/>
        <v>0.82099999999999995</v>
      </c>
      <c r="G2756">
        <f t="shared" si="85"/>
        <v>-1.7203694731413819</v>
      </c>
    </row>
    <row r="2757" spans="1:7" x14ac:dyDescent="0.25">
      <c r="A2757">
        <v>1</v>
      </c>
      <c r="B2757">
        <v>28</v>
      </c>
      <c r="C2757">
        <v>12.39</v>
      </c>
      <c r="D2757">
        <v>695</v>
      </c>
      <c r="E2757">
        <v>1</v>
      </c>
      <c r="F2757">
        <f t="shared" ref="F2757:F2820" si="86">IF(C2757&lt;=19.85,IF(D2757&lt;=722.5,IF(B2757&lt;=60.41,IF(D2757&lt;=667.5,0.729,0.806),IF(C2757&lt;=9.905,0.878,0.821)),0.92),IF(D2757&lt;=687.5,IF(C2757&lt;=31.375,IF(A2757&lt;=0.5,0.661,0.717),0.546),IF(D2757&lt;=727.5,IF(C2757&lt;=29.88,0.79,0.693),0.855)))</f>
        <v>0.80600000000000005</v>
      </c>
      <c r="G2757">
        <f t="shared" si="85"/>
        <v>-0.21567153647550871</v>
      </c>
    </row>
    <row r="2758" spans="1:7" x14ac:dyDescent="0.25">
      <c r="A2758">
        <v>1</v>
      </c>
      <c r="B2758">
        <v>50</v>
      </c>
      <c r="C2758">
        <v>16.18</v>
      </c>
      <c r="D2758">
        <v>680</v>
      </c>
      <c r="E2758">
        <v>0</v>
      </c>
      <c r="F2758">
        <f t="shared" si="86"/>
        <v>0.80600000000000005</v>
      </c>
      <c r="G2758">
        <f t="shared" ref="G2758:G2821" si="87">IF(E2758=1,LN(F2758),LN(1-F2758))</f>
        <v>-1.6398971199188093</v>
      </c>
    </row>
    <row r="2759" spans="1:7" x14ac:dyDescent="0.25">
      <c r="A2759">
        <v>0</v>
      </c>
      <c r="B2759">
        <v>60</v>
      </c>
      <c r="C2759">
        <v>13.45</v>
      </c>
      <c r="D2759">
        <v>685</v>
      </c>
      <c r="E2759">
        <v>0</v>
      </c>
      <c r="F2759">
        <f t="shared" si="86"/>
        <v>0.80600000000000005</v>
      </c>
      <c r="G2759">
        <f t="shared" si="87"/>
        <v>-1.6398971199188093</v>
      </c>
    </row>
    <row r="2760" spans="1:7" x14ac:dyDescent="0.25">
      <c r="A2760">
        <v>0</v>
      </c>
      <c r="B2760">
        <v>70</v>
      </c>
      <c r="C2760">
        <v>22.15</v>
      </c>
      <c r="D2760">
        <v>705</v>
      </c>
      <c r="E2760">
        <v>0</v>
      </c>
      <c r="F2760">
        <f t="shared" si="86"/>
        <v>0.79</v>
      </c>
      <c r="G2760">
        <f t="shared" si="87"/>
        <v>-1.5606477482646686</v>
      </c>
    </row>
    <row r="2761" spans="1:7" x14ac:dyDescent="0.25">
      <c r="A2761">
        <v>1</v>
      </c>
      <c r="B2761">
        <v>65</v>
      </c>
      <c r="C2761">
        <v>6.3</v>
      </c>
      <c r="D2761">
        <v>730</v>
      </c>
      <c r="E2761">
        <v>1</v>
      </c>
      <c r="F2761">
        <f t="shared" si="86"/>
        <v>0.92</v>
      </c>
      <c r="G2761">
        <f t="shared" si="87"/>
        <v>-8.3381608939051013E-2</v>
      </c>
    </row>
    <row r="2762" spans="1:7" x14ac:dyDescent="0.25">
      <c r="A2762">
        <v>0</v>
      </c>
      <c r="B2762">
        <v>65</v>
      </c>
      <c r="C2762">
        <v>32.340000000000003</v>
      </c>
      <c r="D2762">
        <v>700</v>
      </c>
      <c r="E2762">
        <v>1</v>
      </c>
      <c r="F2762">
        <f t="shared" si="86"/>
        <v>0.69299999999999995</v>
      </c>
      <c r="G2762">
        <f t="shared" si="87"/>
        <v>-0.3667252797922339</v>
      </c>
    </row>
    <row r="2763" spans="1:7" x14ac:dyDescent="0.25">
      <c r="A2763">
        <v>1</v>
      </c>
      <c r="B2763">
        <v>91</v>
      </c>
      <c r="C2763">
        <v>28.02</v>
      </c>
      <c r="D2763">
        <v>710</v>
      </c>
      <c r="E2763">
        <v>1</v>
      </c>
      <c r="F2763">
        <f t="shared" si="86"/>
        <v>0.79</v>
      </c>
      <c r="G2763">
        <f t="shared" si="87"/>
        <v>-0.23572233352106983</v>
      </c>
    </row>
    <row r="2764" spans="1:7" x14ac:dyDescent="0.25">
      <c r="A2764">
        <v>0</v>
      </c>
      <c r="B2764">
        <v>12.847</v>
      </c>
      <c r="C2764">
        <v>22.15</v>
      </c>
      <c r="D2764">
        <v>660</v>
      </c>
      <c r="E2764">
        <v>1</v>
      </c>
      <c r="F2764">
        <f t="shared" si="86"/>
        <v>0.66100000000000003</v>
      </c>
      <c r="G2764">
        <f t="shared" si="87"/>
        <v>-0.41400143913045073</v>
      </c>
    </row>
    <row r="2765" spans="1:7" x14ac:dyDescent="0.25">
      <c r="A2765">
        <v>1</v>
      </c>
      <c r="B2765">
        <v>96</v>
      </c>
      <c r="C2765">
        <v>21.73</v>
      </c>
      <c r="D2765">
        <v>660</v>
      </c>
      <c r="E2765">
        <v>1</v>
      </c>
      <c r="F2765">
        <f t="shared" si="86"/>
        <v>0.71699999999999997</v>
      </c>
      <c r="G2765">
        <f t="shared" si="87"/>
        <v>-0.33267943838251673</v>
      </c>
    </row>
    <row r="2766" spans="1:7" x14ac:dyDescent="0.25">
      <c r="A2766">
        <v>0</v>
      </c>
      <c r="B2766">
        <v>41</v>
      </c>
      <c r="C2766">
        <v>24.73</v>
      </c>
      <c r="D2766">
        <v>670</v>
      </c>
      <c r="E2766">
        <v>1</v>
      </c>
      <c r="F2766">
        <f t="shared" si="86"/>
        <v>0.66100000000000003</v>
      </c>
      <c r="G2766">
        <f t="shared" si="87"/>
        <v>-0.41400143913045073</v>
      </c>
    </row>
    <row r="2767" spans="1:7" x14ac:dyDescent="0.25">
      <c r="A2767">
        <v>1</v>
      </c>
      <c r="B2767">
        <v>42</v>
      </c>
      <c r="C2767">
        <v>17</v>
      </c>
      <c r="D2767">
        <v>660</v>
      </c>
      <c r="E2767">
        <v>1</v>
      </c>
      <c r="F2767">
        <f t="shared" si="86"/>
        <v>0.72899999999999998</v>
      </c>
      <c r="G2767">
        <f t="shared" si="87"/>
        <v>-0.31608154697347896</v>
      </c>
    </row>
    <row r="2768" spans="1:7" x14ac:dyDescent="0.25">
      <c r="A2768">
        <v>1</v>
      </c>
      <c r="B2768">
        <v>60</v>
      </c>
      <c r="C2768">
        <v>16.14</v>
      </c>
      <c r="D2768">
        <v>680</v>
      </c>
      <c r="E2768">
        <v>1</v>
      </c>
      <c r="F2768">
        <f t="shared" si="86"/>
        <v>0.80600000000000005</v>
      </c>
      <c r="G2768">
        <f t="shared" si="87"/>
        <v>-0.21567153647550871</v>
      </c>
    </row>
    <row r="2769" spans="1:7" x14ac:dyDescent="0.25">
      <c r="A2769">
        <v>1</v>
      </c>
      <c r="B2769">
        <v>35</v>
      </c>
      <c r="C2769">
        <v>16.190000000000001</v>
      </c>
      <c r="D2769">
        <v>680</v>
      </c>
      <c r="E2769">
        <v>1</v>
      </c>
      <c r="F2769">
        <f t="shared" si="86"/>
        <v>0.80600000000000005</v>
      </c>
      <c r="G2769">
        <f t="shared" si="87"/>
        <v>-0.21567153647550871</v>
      </c>
    </row>
    <row r="2770" spans="1:7" x14ac:dyDescent="0.25">
      <c r="A2770">
        <v>0</v>
      </c>
      <c r="B2770">
        <v>80</v>
      </c>
      <c r="C2770">
        <v>19.399999999999999</v>
      </c>
      <c r="D2770">
        <v>670</v>
      </c>
      <c r="E2770">
        <v>1</v>
      </c>
      <c r="F2770">
        <f t="shared" si="86"/>
        <v>0.82099999999999995</v>
      </c>
      <c r="G2770">
        <f t="shared" si="87"/>
        <v>-0.1972321695297089</v>
      </c>
    </row>
    <row r="2771" spans="1:7" x14ac:dyDescent="0.25">
      <c r="A2771">
        <v>1</v>
      </c>
      <c r="B2771">
        <v>52</v>
      </c>
      <c r="C2771">
        <v>5.91</v>
      </c>
      <c r="D2771">
        <v>665</v>
      </c>
      <c r="E2771">
        <v>0</v>
      </c>
      <c r="F2771">
        <f t="shared" si="86"/>
        <v>0.72899999999999998</v>
      </c>
      <c r="G2771">
        <f t="shared" si="87"/>
        <v>-1.305636458102436</v>
      </c>
    </row>
    <row r="2772" spans="1:7" x14ac:dyDescent="0.25">
      <c r="A2772">
        <v>0</v>
      </c>
      <c r="B2772">
        <v>130</v>
      </c>
      <c r="C2772">
        <v>18.47</v>
      </c>
      <c r="D2772">
        <v>680</v>
      </c>
      <c r="E2772">
        <v>1</v>
      </c>
      <c r="F2772">
        <f t="shared" si="86"/>
        <v>0.82099999999999995</v>
      </c>
      <c r="G2772">
        <f t="shared" si="87"/>
        <v>-0.1972321695297089</v>
      </c>
    </row>
    <row r="2773" spans="1:7" x14ac:dyDescent="0.25">
      <c r="A2773">
        <v>0</v>
      </c>
      <c r="B2773">
        <v>45</v>
      </c>
      <c r="C2773">
        <v>18.96</v>
      </c>
      <c r="D2773">
        <v>695</v>
      </c>
      <c r="E2773">
        <v>1</v>
      </c>
      <c r="F2773">
        <f t="shared" si="86"/>
        <v>0.80600000000000005</v>
      </c>
      <c r="G2773">
        <f t="shared" si="87"/>
        <v>-0.21567153647550871</v>
      </c>
    </row>
    <row r="2774" spans="1:7" x14ac:dyDescent="0.25">
      <c r="A2774">
        <v>1</v>
      </c>
      <c r="B2774">
        <v>37.752000000000002</v>
      </c>
      <c r="C2774">
        <v>29.43</v>
      </c>
      <c r="D2774">
        <v>670</v>
      </c>
      <c r="E2774">
        <v>0</v>
      </c>
      <c r="F2774">
        <f t="shared" si="86"/>
        <v>0.71699999999999997</v>
      </c>
      <c r="G2774">
        <f t="shared" si="87"/>
        <v>-1.2623083813388993</v>
      </c>
    </row>
    <row r="2775" spans="1:7" x14ac:dyDescent="0.25">
      <c r="A2775">
        <v>0</v>
      </c>
      <c r="B2775">
        <v>12</v>
      </c>
      <c r="C2775">
        <v>4.8</v>
      </c>
      <c r="D2775">
        <v>675</v>
      </c>
      <c r="E2775">
        <v>1</v>
      </c>
      <c r="F2775">
        <f t="shared" si="86"/>
        <v>0.80600000000000005</v>
      </c>
      <c r="G2775">
        <f t="shared" si="87"/>
        <v>-0.21567153647550871</v>
      </c>
    </row>
    <row r="2776" spans="1:7" x14ac:dyDescent="0.25">
      <c r="A2776">
        <v>1</v>
      </c>
      <c r="B2776">
        <v>70</v>
      </c>
      <c r="C2776">
        <v>11.83</v>
      </c>
      <c r="D2776">
        <v>710</v>
      </c>
      <c r="E2776">
        <v>1</v>
      </c>
      <c r="F2776">
        <f t="shared" si="86"/>
        <v>0.82099999999999995</v>
      </c>
      <c r="G2776">
        <f t="shared" si="87"/>
        <v>-0.1972321695297089</v>
      </c>
    </row>
    <row r="2777" spans="1:7" x14ac:dyDescent="0.25">
      <c r="A2777">
        <v>1</v>
      </c>
      <c r="B2777">
        <v>75</v>
      </c>
      <c r="C2777">
        <v>31.87</v>
      </c>
      <c r="D2777">
        <v>715</v>
      </c>
      <c r="E2777">
        <v>1</v>
      </c>
      <c r="F2777">
        <f t="shared" si="86"/>
        <v>0.69299999999999995</v>
      </c>
      <c r="G2777">
        <f t="shared" si="87"/>
        <v>-0.3667252797922339</v>
      </c>
    </row>
    <row r="2778" spans="1:7" x14ac:dyDescent="0.25">
      <c r="A2778">
        <v>1</v>
      </c>
      <c r="B2778">
        <v>81</v>
      </c>
      <c r="C2778">
        <v>20.3</v>
      </c>
      <c r="D2778">
        <v>670</v>
      </c>
      <c r="E2778">
        <v>1</v>
      </c>
      <c r="F2778">
        <f t="shared" si="86"/>
        <v>0.71699999999999997</v>
      </c>
      <c r="G2778">
        <f t="shared" si="87"/>
        <v>-0.33267943838251673</v>
      </c>
    </row>
    <row r="2779" spans="1:7" x14ac:dyDescent="0.25">
      <c r="A2779">
        <v>1</v>
      </c>
      <c r="B2779">
        <v>81.400000000000006</v>
      </c>
      <c r="C2779">
        <v>18.23</v>
      </c>
      <c r="D2779">
        <v>715</v>
      </c>
      <c r="E2779">
        <v>0</v>
      </c>
      <c r="F2779">
        <f t="shared" si="86"/>
        <v>0.82099999999999995</v>
      </c>
      <c r="G2779">
        <f t="shared" si="87"/>
        <v>-1.7203694731413819</v>
      </c>
    </row>
    <row r="2780" spans="1:7" x14ac:dyDescent="0.25">
      <c r="A2780">
        <v>0</v>
      </c>
      <c r="B2780">
        <v>40.787999999999997</v>
      </c>
      <c r="C2780">
        <v>6.24</v>
      </c>
      <c r="D2780">
        <v>695</v>
      </c>
      <c r="E2780">
        <v>1</v>
      </c>
      <c r="F2780">
        <f t="shared" si="86"/>
        <v>0.80600000000000005</v>
      </c>
      <c r="G2780">
        <f t="shared" si="87"/>
        <v>-0.21567153647550871</v>
      </c>
    </row>
    <row r="2781" spans="1:7" x14ac:dyDescent="0.25">
      <c r="A2781">
        <v>0</v>
      </c>
      <c r="B2781">
        <v>41</v>
      </c>
      <c r="C2781">
        <v>16.829999999999998</v>
      </c>
      <c r="D2781">
        <v>660</v>
      </c>
      <c r="E2781">
        <v>1</v>
      </c>
      <c r="F2781">
        <f t="shared" si="86"/>
        <v>0.72899999999999998</v>
      </c>
      <c r="G2781">
        <f t="shared" si="87"/>
        <v>-0.31608154697347896</v>
      </c>
    </row>
    <row r="2782" spans="1:7" x14ac:dyDescent="0.25">
      <c r="A2782">
        <v>1</v>
      </c>
      <c r="B2782">
        <v>108</v>
      </c>
      <c r="C2782">
        <v>10.68</v>
      </c>
      <c r="D2782">
        <v>680</v>
      </c>
      <c r="E2782">
        <v>1</v>
      </c>
      <c r="F2782">
        <f t="shared" si="86"/>
        <v>0.82099999999999995</v>
      </c>
      <c r="G2782">
        <f t="shared" si="87"/>
        <v>-0.1972321695297089</v>
      </c>
    </row>
    <row r="2783" spans="1:7" x14ac:dyDescent="0.25">
      <c r="A2783">
        <v>1</v>
      </c>
      <c r="B2783">
        <v>84</v>
      </c>
      <c r="C2783">
        <v>10.18</v>
      </c>
      <c r="D2783">
        <v>715</v>
      </c>
      <c r="E2783">
        <v>1</v>
      </c>
      <c r="F2783">
        <f t="shared" si="86"/>
        <v>0.82099999999999995</v>
      </c>
      <c r="G2783">
        <f t="shared" si="87"/>
        <v>-0.1972321695297089</v>
      </c>
    </row>
    <row r="2784" spans="1:7" x14ac:dyDescent="0.25">
      <c r="A2784">
        <v>0</v>
      </c>
      <c r="B2784">
        <v>39</v>
      </c>
      <c r="C2784">
        <v>32.15</v>
      </c>
      <c r="D2784">
        <v>675</v>
      </c>
      <c r="E2784">
        <v>0</v>
      </c>
      <c r="F2784">
        <f t="shared" si="86"/>
        <v>0.54600000000000004</v>
      </c>
      <c r="G2784">
        <f t="shared" si="87"/>
        <v>-0.78965808094078915</v>
      </c>
    </row>
    <row r="2785" spans="1:7" x14ac:dyDescent="0.25">
      <c r="A2785">
        <v>1</v>
      </c>
      <c r="B2785">
        <v>153</v>
      </c>
      <c r="C2785">
        <v>13.58</v>
      </c>
      <c r="D2785">
        <v>715</v>
      </c>
      <c r="E2785">
        <v>1</v>
      </c>
      <c r="F2785">
        <f t="shared" si="86"/>
        <v>0.82099999999999995</v>
      </c>
      <c r="G2785">
        <f t="shared" si="87"/>
        <v>-0.1972321695297089</v>
      </c>
    </row>
    <row r="2786" spans="1:7" x14ac:dyDescent="0.25">
      <c r="A2786">
        <v>0</v>
      </c>
      <c r="B2786">
        <v>67.816000000000003</v>
      </c>
      <c r="C2786">
        <v>12.85</v>
      </c>
      <c r="D2786">
        <v>675</v>
      </c>
      <c r="E2786">
        <v>1</v>
      </c>
      <c r="F2786">
        <f t="shared" si="86"/>
        <v>0.82099999999999995</v>
      </c>
      <c r="G2786">
        <f t="shared" si="87"/>
        <v>-0.1972321695297089</v>
      </c>
    </row>
    <row r="2787" spans="1:7" x14ac:dyDescent="0.25">
      <c r="A2787">
        <v>0</v>
      </c>
      <c r="B2787">
        <v>85</v>
      </c>
      <c r="C2787">
        <v>10.050000000000001</v>
      </c>
      <c r="D2787">
        <v>680</v>
      </c>
      <c r="E2787">
        <v>1</v>
      </c>
      <c r="F2787">
        <f t="shared" si="86"/>
        <v>0.82099999999999995</v>
      </c>
      <c r="G2787">
        <f t="shared" si="87"/>
        <v>-0.1972321695297089</v>
      </c>
    </row>
    <row r="2788" spans="1:7" x14ac:dyDescent="0.25">
      <c r="A2788">
        <v>0</v>
      </c>
      <c r="B2788">
        <v>38</v>
      </c>
      <c r="C2788">
        <v>14.44</v>
      </c>
      <c r="D2788">
        <v>675</v>
      </c>
      <c r="E2788">
        <v>1</v>
      </c>
      <c r="F2788">
        <f t="shared" si="86"/>
        <v>0.80600000000000005</v>
      </c>
      <c r="G2788">
        <f t="shared" si="87"/>
        <v>-0.21567153647550871</v>
      </c>
    </row>
    <row r="2789" spans="1:7" x14ac:dyDescent="0.25">
      <c r="A2789">
        <v>0</v>
      </c>
      <c r="B2789">
        <v>32</v>
      </c>
      <c r="C2789">
        <v>14.59</v>
      </c>
      <c r="D2789">
        <v>670</v>
      </c>
      <c r="E2789">
        <v>1</v>
      </c>
      <c r="F2789">
        <f t="shared" si="86"/>
        <v>0.80600000000000005</v>
      </c>
      <c r="G2789">
        <f t="shared" si="87"/>
        <v>-0.21567153647550871</v>
      </c>
    </row>
    <row r="2790" spans="1:7" x14ac:dyDescent="0.25">
      <c r="A2790">
        <v>1</v>
      </c>
      <c r="B2790">
        <v>93.5</v>
      </c>
      <c r="C2790">
        <v>11.14</v>
      </c>
      <c r="D2790">
        <v>680</v>
      </c>
      <c r="E2790">
        <v>1</v>
      </c>
      <c r="F2790">
        <f t="shared" si="86"/>
        <v>0.82099999999999995</v>
      </c>
      <c r="G2790">
        <f t="shared" si="87"/>
        <v>-0.1972321695297089</v>
      </c>
    </row>
    <row r="2791" spans="1:7" x14ac:dyDescent="0.25">
      <c r="A2791">
        <v>1</v>
      </c>
      <c r="B2791">
        <v>144</v>
      </c>
      <c r="C2791">
        <v>16.12</v>
      </c>
      <c r="D2791">
        <v>725</v>
      </c>
      <c r="E2791">
        <v>1</v>
      </c>
      <c r="F2791">
        <f t="shared" si="86"/>
        <v>0.92</v>
      </c>
      <c r="G2791">
        <f t="shared" si="87"/>
        <v>-8.3381608939051013E-2</v>
      </c>
    </row>
    <row r="2792" spans="1:7" x14ac:dyDescent="0.25">
      <c r="A2792">
        <v>1</v>
      </c>
      <c r="B2792">
        <v>51</v>
      </c>
      <c r="C2792">
        <v>19.22</v>
      </c>
      <c r="D2792">
        <v>660</v>
      </c>
      <c r="E2792">
        <v>1</v>
      </c>
      <c r="F2792">
        <f t="shared" si="86"/>
        <v>0.72899999999999998</v>
      </c>
      <c r="G2792">
        <f t="shared" si="87"/>
        <v>-0.31608154697347896</v>
      </c>
    </row>
    <row r="2793" spans="1:7" x14ac:dyDescent="0.25">
      <c r="A2793">
        <v>0</v>
      </c>
      <c r="B2793">
        <v>101.35</v>
      </c>
      <c r="C2793">
        <v>16.52</v>
      </c>
      <c r="D2793">
        <v>675</v>
      </c>
      <c r="E2793">
        <v>1</v>
      </c>
      <c r="F2793">
        <f t="shared" si="86"/>
        <v>0.82099999999999995</v>
      </c>
      <c r="G2793">
        <f t="shared" si="87"/>
        <v>-0.1972321695297089</v>
      </c>
    </row>
    <row r="2794" spans="1:7" x14ac:dyDescent="0.25">
      <c r="A2794">
        <v>0</v>
      </c>
      <c r="B2794">
        <v>88</v>
      </c>
      <c r="C2794">
        <v>21.63</v>
      </c>
      <c r="D2794">
        <v>685</v>
      </c>
      <c r="E2794">
        <v>1</v>
      </c>
      <c r="F2794">
        <f t="shared" si="86"/>
        <v>0.66100000000000003</v>
      </c>
      <c r="G2794">
        <f t="shared" si="87"/>
        <v>-0.41400143913045073</v>
      </c>
    </row>
    <row r="2795" spans="1:7" x14ac:dyDescent="0.25">
      <c r="A2795">
        <v>0</v>
      </c>
      <c r="B2795">
        <v>80.05</v>
      </c>
      <c r="C2795">
        <v>16.28</v>
      </c>
      <c r="D2795">
        <v>690</v>
      </c>
      <c r="E2795">
        <v>0</v>
      </c>
      <c r="F2795">
        <f t="shared" si="86"/>
        <v>0.82099999999999995</v>
      </c>
      <c r="G2795">
        <f t="shared" si="87"/>
        <v>-1.7203694731413819</v>
      </c>
    </row>
    <row r="2796" spans="1:7" x14ac:dyDescent="0.25">
      <c r="A2796">
        <v>0</v>
      </c>
      <c r="B2796">
        <v>32.253999999999998</v>
      </c>
      <c r="C2796">
        <v>16.45</v>
      </c>
      <c r="D2796">
        <v>680</v>
      </c>
      <c r="E2796">
        <v>1</v>
      </c>
      <c r="F2796">
        <f t="shared" si="86"/>
        <v>0.80600000000000005</v>
      </c>
      <c r="G2796">
        <f t="shared" si="87"/>
        <v>-0.21567153647550871</v>
      </c>
    </row>
    <row r="2797" spans="1:7" x14ac:dyDescent="0.25">
      <c r="A2797">
        <v>0</v>
      </c>
      <c r="B2797">
        <v>40</v>
      </c>
      <c r="C2797">
        <v>12.3</v>
      </c>
      <c r="D2797">
        <v>670</v>
      </c>
      <c r="E2797">
        <v>1</v>
      </c>
      <c r="F2797">
        <f t="shared" si="86"/>
        <v>0.80600000000000005</v>
      </c>
      <c r="G2797">
        <f t="shared" si="87"/>
        <v>-0.21567153647550871</v>
      </c>
    </row>
    <row r="2798" spans="1:7" x14ac:dyDescent="0.25">
      <c r="A2798">
        <v>0</v>
      </c>
      <c r="B2798">
        <v>28</v>
      </c>
      <c r="C2798">
        <v>31.54</v>
      </c>
      <c r="D2798">
        <v>680</v>
      </c>
      <c r="E2798">
        <v>0</v>
      </c>
      <c r="F2798">
        <f t="shared" si="86"/>
        <v>0.54600000000000004</v>
      </c>
      <c r="G2798">
        <f t="shared" si="87"/>
        <v>-0.78965808094078915</v>
      </c>
    </row>
    <row r="2799" spans="1:7" x14ac:dyDescent="0.25">
      <c r="A2799">
        <v>0</v>
      </c>
      <c r="B2799">
        <v>50</v>
      </c>
      <c r="C2799">
        <v>20.57</v>
      </c>
      <c r="D2799">
        <v>665</v>
      </c>
      <c r="E2799">
        <v>1</v>
      </c>
      <c r="F2799">
        <f t="shared" si="86"/>
        <v>0.66100000000000003</v>
      </c>
      <c r="G2799">
        <f t="shared" si="87"/>
        <v>-0.41400143913045073</v>
      </c>
    </row>
    <row r="2800" spans="1:7" x14ac:dyDescent="0.25">
      <c r="A2800">
        <v>1</v>
      </c>
      <c r="B2800">
        <v>125</v>
      </c>
      <c r="C2800">
        <v>9.84</v>
      </c>
      <c r="D2800">
        <v>705</v>
      </c>
      <c r="E2800">
        <v>1</v>
      </c>
      <c r="F2800">
        <f t="shared" si="86"/>
        <v>0.878</v>
      </c>
      <c r="G2800">
        <f t="shared" si="87"/>
        <v>-0.13010868534702039</v>
      </c>
    </row>
    <row r="2801" spans="1:7" x14ac:dyDescent="0.25">
      <c r="A2801">
        <v>0</v>
      </c>
      <c r="B2801">
        <v>45</v>
      </c>
      <c r="C2801">
        <v>29.92</v>
      </c>
      <c r="D2801">
        <v>705</v>
      </c>
      <c r="E2801">
        <v>1</v>
      </c>
      <c r="F2801">
        <f t="shared" si="86"/>
        <v>0.69299999999999995</v>
      </c>
      <c r="G2801">
        <f t="shared" si="87"/>
        <v>-0.3667252797922339</v>
      </c>
    </row>
    <row r="2802" spans="1:7" x14ac:dyDescent="0.25">
      <c r="A2802">
        <v>1</v>
      </c>
      <c r="B2802">
        <v>44.4</v>
      </c>
      <c r="C2802">
        <v>20.7</v>
      </c>
      <c r="D2802">
        <v>665</v>
      </c>
      <c r="E2802">
        <v>0</v>
      </c>
      <c r="F2802">
        <f t="shared" si="86"/>
        <v>0.71699999999999997</v>
      </c>
      <c r="G2802">
        <f t="shared" si="87"/>
        <v>-1.2623083813388993</v>
      </c>
    </row>
    <row r="2803" spans="1:7" x14ac:dyDescent="0.25">
      <c r="A2803">
        <v>0</v>
      </c>
      <c r="B2803">
        <v>37.979999999999997</v>
      </c>
      <c r="C2803">
        <v>22.81</v>
      </c>
      <c r="D2803">
        <v>675</v>
      </c>
      <c r="E2803">
        <v>1</v>
      </c>
      <c r="F2803">
        <f t="shared" si="86"/>
        <v>0.66100000000000003</v>
      </c>
      <c r="G2803">
        <f t="shared" si="87"/>
        <v>-0.41400143913045073</v>
      </c>
    </row>
    <row r="2804" spans="1:7" x14ac:dyDescent="0.25">
      <c r="A2804">
        <v>0</v>
      </c>
      <c r="B2804">
        <v>42</v>
      </c>
      <c r="C2804">
        <v>12.31</v>
      </c>
      <c r="D2804">
        <v>690</v>
      </c>
      <c r="E2804">
        <v>1</v>
      </c>
      <c r="F2804">
        <f t="shared" si="86"/>
        <v>0.80600000000000005</v>
      </c>
      <c r="G2804">
        <f t="shared" si="87"/>
        <v>-0.21567153647550871</v>
      </c>
    </row>
    <row r="2805" spans="1:7" x14ac:dyDescent="0.25">
      <c r="A2805">
        <v>1</v>
      </c>
      <c r="B2805">
        <v>42.908160000000002</v>
      </c>
      <c r="C2805">
        <v>35.799999999999997</v>
      </c>
      <c r="D2805">
        <v>700</v>
      </c>
      <c r="E2805">
        <v>0</v>
      </c>
      <c r="F2805">
        <f t="shared" si="86"/>
        <v>0.69299999999999995</v>
      </c>
      <c r="G2805">
        <f t="shared" si="87"/>
        <v>-1.1809075313949398</v>
      </c>
    </row>
    <row r="2806" spans="1:7" x14ac:dyDescent="0.25">
      <c r="A2806">
        <v>0</v>
      </c>
      <c r="B2806">
        <v>65</v>
      </c>
      <c r="C2806">
        <v>15.84</v>
      </c>
      <c r="D2806">
        <v>740</v>
      </c>
      <c r="E2806">
        <v>1</v>
      </c>
      <c r="F2806">
        <f t="shared" si="86"/>
        <v>0.92</v>
      </c>
      <c r="G2806">
        <f t="shared" si="87"/>
        <v>-8.3381608939051013E-2</v>
      </c>
    </row>
    <row r="2807" spans="1:7" x14ac:dyDescent="0.25">
      <c r="A2807">
        <v>1</v>
      </c>
      <c r="B2807">
        <v>12</v>
      </c>
      <c r="C2807">
        <v>54.5</v>
      </c>
      <c r="D2807">
        <v>660</v>
      </c>
      <c r="E2807">
        <v>0</v>
      </c>
      <c r="F2807">
        <f t="shared" si="86"/>
        <v>0.54600000000000004</v>
      </c>
      <c r="G2807">
        <f t="shared" si="87"/>
        <v>-0.78965808094078915</v>
      </c>
    </row>
    <row r="2808" spans="1:7" x14ac:dyDescent="0.25">
      <c r="A2808">
        <v>0</v>
      </c>
      <c r="B2808">
        <v>70</v>
      </c>
      <c r="C2808">
        <v>5.83</v>
      </c>
      <c r="D2808">
        <v>720</v>
      </c>
      <c r="E2808">
        <v>1</v>
      </c>
      <c r="F2808">
        <f t="shared" si="86"/>
        <v>0.878</v>
      </c>
      <c r="G2808">
        <f t="shared" si="87"/>
        <v>-0.13010868534702039</v>
      </c>
    </row>
    <row r="2809" spans="1:7" x14ac:dyDescent="0.25">
      <c r="A2809">
        <v>1</v>
      </c>
      <c r="B2809">
        <v>60</v>
      </c>
      <c r="C2809">
        <v>16.64</v>
      </c>
      <c r="D2809">
        <v>725</v>
      </c>
      <c r="E2809">
        <v>1</v>
      </c>
      <c r="F2809">
        <f t="shared" si="86"/>
        <v>0.92</v>
      </c>
      <c r="G2809">
        <f t="shared" si="87"/>
        <v>-8.3381608939051013E-2</v>
      </c>
    </row>
    <row r="2810" spans="1:7" x14ac:dyDescent="0.25">
      <c r="A2810">
        <v>0</v>
      </c>
      <c r="B2810">
        <v>76</v>
      </c>
      <c r="C2810">
        <v>31.36</v>
      </c>
      <c r="D2810">
        <v>710</v>
      </c>
      <c r="E2810">
        <v>1</v>
      </c>
      <c r="F2810">
        <f t="shared" si="86"/>
        <v>0.69299999999999995</v>
      </c>
      <c r="G2810">
        <f t="shared" si="87"/>
        <v>-0.3667252797922339</v>
      </c>
    </row>
    <row r="2811" spans="1:7" x14ac:dyDescent="0.25">
      <c r="A2811">
        <v>1</v>
      </c>
      <c r="B2811">
        <v>150</v>
      </c>
      <c r="C2811">
        <v>9.3800000000000008</v>
      </c>
      <c r="D2811">
        <v>710</v>
      </c>
      <c r="E2811">
        <v>1</v>
      </c>
      <c r="F2811">
        <f t="shared" si="86"/>
        <v>0.878</v>
      </c>
      <c r="G2811">
        <f t="shared" si="87"/>
        <v>-0.13010868534702039</v>
      </c>
    </row>
    <row r="2812" spans="1:7" x14ac:dyDescent="0.25">
      <c r="A2812">
        <v>1</v>
      </c>
      <c r="B2812">
        <v>78</v>
      </c>
      <c r="C2812">
        <v>17.22</v>
      </c>
      <c r="D2812">
        <v>660</v>
      </c>
      <c r="E2812">
        <v>1</v>
      </c>
      <c r="F2812">
        <f t="shared" si="86"/>
        <v>0.82099999999999995</v>
      </c>
      <c r="G2812">
        <f t="shared" si="87"/>
        <v>-0.1972321695297089</v>
      </c>
    </row>
    <row r="2813" spans="1:7" x14ac:dyDescent="0.25">
      <c r="A2813">
        <v>1</v>
      </c>
      <c r="B2813">
        <v>74.400000000000006</v>
      </c>
      <c r="C2813">
        <v>12.21</v>
      </c>
      <c r="D2813">
        <v>700</v>
      </c>
      <c r="E2813">
        <v>0</v>
      </c>
      <c r="F2813">
        <f t="shared" si="86"/>
        <v>0.82099999999999995</v>
      </c>
      <c r="G2813">
        <f t="shared" si="87"/>
        <v>-1.7203694731413819</v>
      </c>
    </row>
    <row r="2814" spans="1:7" x14ac:dyDescent="0.25">
      <c r="A2814">
        <v>1</v>
      </c>
      <c r="B2814">
        <v>60</v>
      </c>
      <c r="C2814">
        <v>31.92</v>
      </c>
      <c r="D2814">
        <v>680</v>
      </c>
      <c r="E2814">
        <v>1</v>
      </c>
      <c r="F2814">
        <f t="shared" si="86"/>
        <v>0.54600000000000004</v>
      </c>
      <c r="G2814">
        <f t="shared" si="87"/>
        <v>-0.60513630323723189</v>
      </c>
    </row>
    <row r="2815" spans="1:7" x14ac:dyDescent="0.25">
      <c r="A2815">
        <v>0</v>
      </c>
      <c r="B2815">
        <v>73</v>
      </c>
      <c r="C2815">
        <v>21.4</v>
      </c>
      <c r="D2815">
        <v>695</v>
      </c>
      <c r="E2815">
        <v>1</v>
      </c>
      <c r="F2815">
        <f t="shared" si="86"/>
        <v>0.79</v>
      </c>
      <c r="G2815">
        <f t="shared" si="87"/>
        <v>-0.23572233352106983</v>
      </c>
    </row>
    <row r="2816" spans="1:7" x14ac:dyDescent="0.25">
      <c r="A2816">
        <v>0</v>
      </c>
      <c r="B2816">
        <v>35</v>
      </c>
      <c r="C2816">
        <v>29.12</v>
      </c>
      <c r="D2816">
        <v>695</v>
      </c>
      <c r="E2816">
        <v>1</v>
      </c>
      <c r="F2816">
        <f t="shared" si="86"/>
        <v>0.79</v>
      </c>
      <c r="G2816">
        <f t="shared" si="87"/>
        <v>-0.23572233352106983</v>
      </c>
    </row>
    <row r="2817" spans="1:7" x14ac:dyDescent="0.25">
      <c r="A2817">
        <v>0</v>
      </c>
      <c r="B2817">
        <v>36</v>
      </c>
      <c r="C2817">
        <v>18.329999999999998</v>
      </c>
      <c r="D2817">
        <v>685</v>
      </c>
      <c r="E2817">
        <v>1</v>
      </c>
      <c r="F2817">
        <f t="shared" si="86"/>
        <v>0.80600000000000005</v>
      </c>
      <c r="G2817">
        <f t="shared" si="87"/>
        <v>-0.21567153647550871</v>
      </c>
    </row>
    <row r="2818" spans="1:7" x14ac:dyDescent="0.25">
      <c r="A2818">
        <v>0</v>
      </c>
      <c r="B2818">
        <v>115</v>
      </c>
      <c r="C2818">
        <v>7.18</v>
      </c>
      <c r="D2818">
        <v>725</v>
      </c>
      <c r="E2818">
        <v>1</v>
      </c>
      <c r="F2818">
        <f t="shared" si="86"/>
        <v>0.92</v>
      </c>
      <c r="G2818">
        <f t="shared" si="87"/>
        <v>-8.3381608939051013E-2</v>
      </c>
    </row>
    <row r="2819" spans="1:7" x14ac:dyDescent="0.25">
      <c r="A2819">
        <v>0</v>
      </c>
      <c r="B2819">
        <v>43</v>
      </c>
      <c r="C2819">
        <v>22.8</v>
      </c>
      <c r="D2819">
        <v>675</v>
      </c>
      <c r="E2819">
        <v>1</v>
      </c>
      <c r="F2819">
        <f t="shared" si="86"/>
        <v>0.66100000000000003</v>
      </c>
      <c r="G2819">
        <f t="shared" si="87"/>
        <v>-0.41400143913045073</v>
      </c>
    </row>
    <row r="2820" spans="1:7" x14ac:dyDescent="0.25">
      <c r="A2820">
        <v>1</v>
      </c>
      <c r="B2820">
        <v>63</v>
      </c>
      <c r="C2820">
        <v>7.28</v>
      </c>
      <c r="D2820">
        <v>710</v>
      </c>
      <c r="E2820">
        <v>1</v>
      </c>
      <c r="F2820">
        <f t="shared" si="86"/>
        <v>0.878</v>
      </c>
      <c r="G2820">
        <f t="shared" si="87"/>
        <v>-0.13010868534702039</v>
      </c>
    </row>
    <row r="2821" spans="1:7" x14ac:dyDescent="0.25">
      <c r="A2821">
        <v>1</v>
      </c>
      <c r="B2821">
        <v>46</v>
      </c>
      <c r="C2821">
        <v>7.77</v>
      </c>
      <c r="D2821">
        <v>675</v>
      </c>
      <c r="E2821">
        <v>0</v>
      </c>
      <c r="F2821">
        <f t="shared" ref="F2821:F2884" si="88">IF(C2821&lt;=19.85,IF(D2821&lt;=722.5,IF(B2821&lt;=60.41,IF(D2821&lt;=667.5,0.729,0.806),IF(C2821&lt;=9.905,0.878,0.821)),0.92),IF(D2821&lt;=687.5,IF(C2821&lt;=31.375,IF(A2821&lt;=0.5,0.661,0.717),0.546),IF(D2821&lt;=727.5,IF(C2821&lt;=29.88,0.79,0.693),0.855)))</f>
        <v>0.80600000000000005</v>
      </c>
      <c r="G2821">
        <f t="shared" si="87"/>
        <v>-1.6398971199188093</v>
      </c>
    </row>
    <row r="2822" spans="1:7" x14ac:dyDescent="0.25">
      <c r="A2822">
        <v>0</v>
      </c>
      <c r="B2822">
        <v>50</v>
      </c>
      <c r="C2822">
        <v>29.31</v>
      </c>
      <c r="D2822">
        <v>665</v>
      </c>
      <c r="E2822">
        <v>0</v>
      </c>
      <c r="F2822">
        <f t="shared" si="88"/>
        <v>0.66100000000000003</v>
      </c>
      <c r="G2822">
        <f t="shared" ref="G2822:G2885" si="89">IF(E2822=1,LN(F2822),LN(1-F2822))</f>
        <v>-1.0817551716016869</v>
      </c>
    </row>
    <row r="2823" spans="1:7" x14ac:dyDescent="0.25">
      <c r="A2823">
        <v>1</v>
      </c>
      <c r="B2823">
        <v>62</v>
      </c>
      <c r="C2823">
        <v>5.88</v>
      </c>
      <c r="D2823">
        <v>710</v>
      </c>
      <c r="E2823">
        <v>1</v>
      </c>
      <c r="F2823">
        <f t="shared" si="88"/>
        <v>0.878</v>
      </c>
      <c r="G2823">
        <f t="shared" si="89"/>
        <v>-0.13010868534702039</v>
      </c>
    </row>
    <row r="2824" spans="1:7" x14ac:dyDescent="0.25">
      <c r="A2824">
        <v>0</v>
      </c>
      <c r="B2824">
        <v>50</v>
      </c>
      <c r="C2824">
        <v>17.11</v>
      </c>
      <c r="D2824">
        <v>665</v>
      </c>
      <c r="E2824">
        <v>0</v>
      </c>
      <c r="F2824">
        <f t="shared" si="88"/>
        <v>0.72899999999999998</v>
      </c>
      <c r="G2824">
        <f t="shared" si="89"/>
        <v>-1.305636458102436</v>
      </c>
    </row>
    <row r="2825" spans="1:7" x14ac:dyDescent="0.25">
      <c r="A2825">
        <v>1</v>
      </c>
      <c r="B2825">
        <v>97.5</v>
      </c>
      <c r="C2825">
        <v>1.1599999999999999</v>
      </c>
      <c r="D2825">
        <v>665</v>
      </c>
      <c r="E2825">
        <v>0</v>
      </c>
      <c r="F2825">
        <f t="shared" si="88"/>
        <v>0.878</v>
      </c>
      <c r="G2825">
        <f t="shared" si="89"/>
        <v>-2.1037342342488805</v>
      </c>
    </row>
    <row r="2826" spans="1:7" x14ac:dyDescent="0.25">
      <c r="A2826">
        <v>1</v>
      </c>
      <c r="B2826">
        <v>108</v>
      </c>
      <c r="C2826">
        <v>12.67</v>
      </c>
      <c r="D2826">
        <v>710</v>
      </c>
      <c r="E2826">
        <v>1</v>
      </c>
      <c r="F2826">
        <f t="shared" si="88"/>
        <v>0.82099999999999995</v>
      </c>
      <c r="G2826">
        <f t="shared" si="89"/>
        <v>-0.1972321695297089</v>
      </c>
    </row>
    <row r="2827" spans="1:7" x14ac:dyDescent="0.25">
      <c r="A2827">
        <v>0</v>
      </c>
      <c r="B2827">
        <v>250</v>
      </c>
      <c r="C2827">
        <v>23.31</v>
      </c>
      <c r="D2827">
        <v>715</v>
      </c>
      <c r="E2827">
        <v>0</v>
      </c>
      <c r="F2827">
        <f t="shared" si="88"/>
        <v>0.79</v>
      </c>
      <c r="G2827">
        <f t="shared" si="89"/>
        <v>-1.5606477482646686</v>
      </c>
    </row>
    <row r="2828" spans="1:7" x14ac:dyDescent="0.25">
      <c r="A2828">
        <v>1</v>
      </c>
      <c r="B2828">
        <v>57</v>
      </c>
      <c r="C2828">
        <v>14.91</v>
      </c>
      <c r="D2828">
        <v>660</v>
      </c>
      <c r="E2828">
        <v>1</v>
      </c>
      <c r="F2828">
        <f t="shared" si="88"/>
        <v>0.72899999999999998</v>
      </c>
      <c r="G2828">
        <f t="shared" si="89"/>
        <v>-0.31608154697347896</v>
      </c>
    </row>
    <row r="2829" spans="1:7" x14ac:dyDescent="0.25">
      <c r="A2829">
        <v>1</v>
      </c>
      <c r="B2829">
        <v>40</v>
      </c>
      <c r="C2829">
        <v>22.62</v>
      </c>
      <c r="D2829">
        <v>730</v>
      </c>
      <c r="E2829">
        <v>1</v>
      </c>
      <c r="F2829">
        <f t="shared" si="88"/>
        <v>0.85499999999999998</v>
      </c>
      <c r="G2829">
        <f t="shared" si="89"/>
        <v>-0.15665381004537685</v>
      </c>
    </row>
    <row r="2830" spans="1:7" x14ac:dyDescent="0.25">
      <c r="A2830">
        <v>1</v>
      </c>
      <c r="B2830">
        <v>58</v>
      </c>
      <c r="C2830">
        <v>18.350000000000001</v>
      </c>
      <c r="D2830">
        <v>670</v>
      </c>
      <c r="E2830">
        <v>1</v>
      </c>
      <c r="F2830">
        <f t="shared" si="88"/>
        <v>0.80600000000000005</v>
      </c>
      <c r="G2830">
        <f t="shared" si="89"/>
        <v>-0.21567153647550871</v>
      </c>
    </row>
    <row r="2831" spans="1:7" x14ac:dyDescent="0.25">
      <c r="A2831">
        <v>1</v>
      </c>
      <c r="B2831">
        <v>60</v>
      </c>
      <c r="C2831">
        <v>15.54</v>
      </c>
      <c r="D2831">
        <v>705</v>
      </c>
      <c r="E2831">
        <v>1</v>
      </c>
      <c r="F2831">
        <f t="shared" si="88"/>
        <v>0.80600000000000005</v>
      </c>
      <c r="G2831">
        <f t="shared" si="89"/>
        <v>-0.21567153647550871</v>
      </c>
    </row>
    <row r="2832" spans="1:7" x14ac:dyDescent="0.25">
      <c r="A2832">
        <v>1</v>
      </c>
      <c r="B2832">
        <v>55</v>
      </c>
      <c r="C2832">
        <v>19.16</v>
      </c>
      <c r="D2832">
        <v>700</v>
      </c>
      <c r="E2832">
        <v>1</v>
      </c>
      <c r="F2832">
        <f t="shared" si="88"/>
        <v>0.80600000000000005</v>
      </c>
      <c r="G2832">
        <f t="shared" si="89"/>
        <v>-0.21567153647550871</v>
      </c>
    </row>
    <row r="2833" spans="1:7" x14ac:dyDescent="0.25">
      <c r="A2833">
        <v>0</v>
      </c>
      <c r="B2833">
        <v>40</v>
      </c>
      <c r="C2833">
        <v>29.43</v>
      </c>
      <c r="D2833">
        <v>680</v>
      </c>
      <c r="E2833">
        <v>0</v>
      </c>
      <c r="F2833">
        <f t="shared" si="88"/>
        <v>0.66100000000000003</v>
      </c>
      <c r="G2833">
        <f t="shared" si="89"/>
        <v>-1.0817551716016869</v>
      </c>
    </row>
    <row r="2834" spans="1:7" x14ac:dyDescent="0.25">
      <c r="A2834">
        <v>0</v>
      </c>
      <c r="B2834">
        <v>35</v>
      </c>
      <c r="C2834">
        <v>19.2</v>
      </c>
      <c r="D2834">
        <v>665</v>
      </c>
      <c r="E2834">
        <v>1</v>
      </c>
      <c r="F2834">
        <f t="shared" si="88"/>
        <v>0.72899999999999998</v>
      </c>
      <c r="G2834">
        <f t="shared" si="89"/>
        <v>-0.31608154697347896</v>
      </c>
    </row>
    <row r="2835" spans="1:7" x14ac:dyDescent="0.25">
      <c r="A2835">
        <v>1</v>
      </c>
      <c r="B2835">
        <v>30</v>
      </c>
      <c r="C2835">
        <v>35.08</v>
      </c>
      <c r="D2835">
        <v>690</v>
      </c>
      <c r="E2835">
        <v>1</v>
      </c>
      <c r="F2835">
        <f t="shared" si="88"/>
        <v>0.69299999999999995</v>
      </c>
      <c r="G2835">
        <f t="shared" si="89"/>
        <v>-0.3667252797922339</v>
      </c>
    </row>
    <row r="2836" spans="1:7" x14ac:dyDescent="0.25">
      <c r="A2836">
        <v>0</v>
      </c>
      <c r="B2836">
        <v>30</v>
      </c>
      <c r="C2836">
        <v>1</v>
      </c>
      <c r="D2836">
        <v>680</v>
      </c>
      <c r="E2836">
        <v>1</v>
      </c>
      <c r="F2836">
        <f t="shared" si="88"/>
        <v>0.80600000000000005</v>
      </c>
      <c r="G2836">
        <f t="shared" si="89"/>
        <v>-0.21567153647550871</v>
      </c>
    </row>
    <row r="2837" spans="1:7" x14ac:dyDescent="0.25">
      <c r="A2837">
        <v>1</v>
      </c>
      <c r="B2837">
        <v>104</v>
      </c>
      <c r="C2837">
        <v>22.06</v>
      </c>
      <c r="D2837">
        <v>675</v>
      </c>
      <c r="E2837">
        <v>1</v>
      </c>
      <c r="F2837">
        <f t="shared" si="88"/>
        <v>0.71699999999999997</v>
      </c>
      <c r="G2837">
        <f t="shared" si="89"/>
        <v>-0.33267943838251673</v>
      </c>
    </row>
    <row r="2838" spans="1:7" x14ac:dyDescent="0.25">
      <c r="A2838">
        <v>0</v>
      </c>
      <c r="B2838">
        <v>52</v>
      </c>
      <c r="C2838">
        <v>20.29</v>
      </c>
      <c r="D2838">
        <v>675</v>
      </c>
      <c r="E2838">
        <v>1</v>
      </c>
      <c r="F2838">
        <f t="shared" si="88"/>
        <v>0.66100000000000003</v>
      </c>
      <c r="G2838">
        <f t="shared" si="89"/>
        <v>-0.41400143913045073</v>
      </c>
    </row>
    <row r="2839" spans="1:7" x14ac:dyDescent="0.25">
      <c r="A2839">
        <v>0</v>
      </c>
      <c r="B2839">
        <v>60</v>
      </c>
      <c r="C2839">
        <v>19.78</v>
      </c>
      <c r="D2839">
        <v>705</v>
      </c>
      <c r="E2839">
        <v>1</v>
      </c>
      <c r="F2839">
        <f t="shared" si="88"/>
        <v>0.80600000000000005</v>
      </c>
      <c r="G2839">
        <f t="shared" si="89"/>
        <v>-0.21567153647550871</v>
      </c>
    </row>
    <row r="2840" spans="1:7" x14ac:dyDescent="0.25">
      <c r="A2840">
        <v>1</v>
      </c>
      <c r="B2840">
        <v>90</v>
      </c>
      <c r="C2840">
        <v>25.99</v>
      </c>
      <c r="D2840">
        <v>680</v>
      </c>
      <c r="E2840">
        <v>0</v>
      </c>
      <c r="F2840">
        <f t="shared" si="88"/>
        <v>0.71699999999999997</v>
      </c>
      <c r="G2840">
        <f t="shared" si="89"/>
        <v>-1.2623083813388993</v>
      </c>
    </row>
    <row r="2841" spans="1:7" x14ac:dyDescent="0.25">
      <c r="A2841">
        <v>0</v>
      </c>
      <c r="B2841">
        <v>125</v>
      </c>
      <c r="C2841">
        <v>19.71</v>
      </c>
      <c r="D2841">
        <v>685</v>
      </c>
      <c r="E2841">
        <v>1</v>
      </c>
      <c r="F2841">
        <f t="shared" si="88"/>
        <v>0.82099999999999995</v>
      </c>
      <c r="G2841">
        <f t="shared" si="89"/>
        <v>-0.1972321695297089</v>
      </c>
    </row>
    <row r="2842" spans="1:7" x14ac:dyDescent="0.25">
      <c r="A2842">
        <v>0</v>
      </c>
      <c r="B2842">
        <v>55</v>
      </c>
      <c r="C2842">
        <v>9.0299999999999994</v>
      </c>
      <c r="D2842">
        <v>740</v>
      </c>
      <c r="E2842">
        <v>1</v>
      </c>
      <c r="F2842">
        <f t="shared" si="88"/>
        <v>0.92</v>
      </c>
      <c r="G2842">
        <f t="shared" si="89"/>
        <v>-8.3381608939051013E-2</v>
      </c>
    </row>
    <row r="2843" spans="1:7" x14ac:dyDescent="0.25">
      <c r="A2843">
        <v>1</v>
      </c>
      <c r="B2843">
        <v>100</v>
      </c>
      <c r="C2843">
        <v>22.56</v>
      </c>
      <c r="D2843">
        <v>680</v>
      </c>
      <c r="E2843">
        <v>1</v>
      </c>
      <c r="F2843">
        <f t="shared" si="88"/>
        <v>0.71699999999999997</v>
      </c>
      <c r="G2843">
        <f t="shared" si="89"/>
        <v>-0.33267943838251673</v>
      </c>
    </row>
    <row r="2844" spans="1:7" x14ac:dyDescent="0.25">
      <c r="A2844">
        <v>0</v>
      </c>
      <c r="B2844">
        <v>50</v>
      </c>
      <c r="C2844">
        <v>17.59</v>
      </c>
      <c r="D2844">
        <v>750</v>
      </c>
      <c r="E2844">
        <v>1</v>
      </c>
      <c r="F2844">
        <f t="shared" si="88"/>
        <v>0.92</v>
      </c>
      <c r="G2844">
        <f t="shared" si="89"/>
        <v>-8.3381608939051013E-2</v>
      </c>
    </row>
    <row r="2845" spans="1:7" x14ac:dyDescent="0.25">
      <c r="A2845">
        <v>1</v>
      </c>
      <c r="B2845">
        <v>25</v>
      </c>
      <c r="C2845">
        <v>4.8499999999999996</v>
      </c>
      <c r="D2845">
        <v>785</v>
      </c>
      <c r="E2845">
        <v>1</v>
      </c>
      <c r="F2845">
        <f t="shared" si="88"/>
        <v>0.92</v>
      </c>
      <c r="G2845">
        <f t="shared" si="89"/>
        <v>-8.3381608939051013E-2</v>
      </c>
    </row>
    <row r="2846" spans="1:7" x14ac:dyDescent="0.25">
      <c r="A2846">
        <v>1</v>
      </c>
      <c r="B2846">
        <v>76</v>
      </c>
      <c r="C2846">
        <v>28.79</v>
      </c>
      <c r="D2846">
        <v>740</v>
      </c>
      <c r="E2846">
        <v>1</v>
      </c>
      <c r="F2846">
        <f t="shared" si="88"/>
        <v>0.85499999999999998</v>
      </c>
      <c r="G2846">
        <f t="shared" si="89"/>
        <v>-0.15665381004537685</v>
      </c>
    </row>
    <row r="2847" spans="1:7" x14ac:dyDescent="0.25">
      <c r="A2847">
        <v>0</v>
      </c>
      <c r="B2847">
        <v>50</v>
      </c>
      <c r="C2847">
        <v>25.2</v>
      </c>
      <c r="D2847">
        <v>780</v>
      </c>
      <c r="E2847">
        <v>1</v>
      </c>
      <c r="F2847">
        <f t="shared" si="88"/>
        <v>0.85499999999999998</v>
      </c>
      <c r="G2847">
        <f t="shared" si="89"/>
        <v>-0.15665381004537685</v>
      </c>
    </row>
    <row r="2848" spans="1:7" x14ac:dyDescent="0.25">
      <c r="A2848">
        <v>0</v>
      </c>
      <c r="B2848">
        <v>71.25</v>
      </c>
      <c r="C2848">
        <v>22.65</v>
      </c>
      <c r="D2848">
        <v>660</v>
      </c>
      <c r="E2848">
        <v>1</v>
      </c>
      <c r="F2848">
        <f t="shared" si="88"/>
        <v>0.66100000000000003</v>
      </c>
      <c r="G2848">
        <f t="shared" si="89"/>
        <v>-0.41400143913045073</v>
      </c>
    </row>
    <row r="2849" spans="1:7" x14ac:dyDescent="0.25">
      <c r="A2849">
        <v>1</v>
      </c>
      <c r="B2849">
        <v>118</v>
      </c>
      <c r="C2849">
        <v>16.84</v>
      </c>
      <c r="D2849">
        <v>680</v>
      </c>
      <c r="E2849">
        <v>1</v>
      </c>
      <c r="F2849">
        <f t="shared" si="88"/>
        <v>0.82099999999999995</v>
      </c>
      <c r="G2849">
        <f t="shared" si="89"/>
        <v>-0.1972321695297089</v>
      </c>
    </row>
    <row r="2850" spans="1:7" x14ac:dyDescent="0.25">
      <c r="A2850">
        <v>0</v>
      </c>
      <c r="B2850">
        <v>42.548000000000002</v>
      </c>
      <c r="C2850">
        <v>8.07</v>
      </c>
      <c r="D2850">
        <v>685</v>
      </c>
      <c r="E2850">
        <v>1</v>
      </c>
      <c r="F2850">
        <f t="shared" si="88"/>
        <v>0.80600000000000005</v>
      </c>
      <c r="G2850">
        <f t="shared" si="89"/>
        <v>-0.21567153647550871</v>
      </c>
    </row>
    <row r="2851" spans="1:7" x14ac:dyDescent="0.25">
      <c r="A2851">
        <v>1</v>
      </c>
      <c r="B2851">
        <v>40</v>
      </c>
      <c r="C2851">
        <v>12.81</v>
      </c>
      <c r="D2851">
        <v>685</v>
      </c>
      <c r="E2851">
        <v>1</v>
      </c>
      <c r="F2851">
        <f t="shared" si="88"/>
        <v>0.80600000000000005</v>
      </c>
      <c r="G2851">
        <f t="shared" si="89"/>
        <v>-0.21567153647550871</v>
      </c>
    </row>
    <row r="2852" spans="1:7" x14ac:dyDescent="0.25">
      <c r="A2852">
        <v>1</v>
      </c>
      <c r="B2852">
        <v>80</v>
      </c>
      <c r="C2852">
        <v>14.34</v>
      </c>
      <c r="D2852">
        <v>690</v>
      </c>
      <c r="E2852">
        <v>1</v>
      </c>
      <c r="F2852">
        <f t="shared" si="88"/>
        <v>0.82099999999999995</v>
      </c>
      <c r="G2852">
        <f t="shared" si="89"/>
        <v>-0.1972321695297089</v>
      </c>
    </row>
    <row r="2853" spans="1:7" x14ac:dyDescent="0.25">
      <c r="A2853">
        <v>1</v>
      </c>
      <c r="B2853">
        <v>99</v>
      </c>
      <c r="C2853">
        <v>3.95</v>
      </c>
      <c r="D2853">
        <v>730</v>
      </c>
      <c r="E2853">
        <v>1</v>
      </c>
      <c r="F2853">
        <f t="shared" si="88"/>
        <v>0.92</v>
      </c>
      <c r="G2853">
        <f t="shared" si="89"/>
        <v>-8.3381608939051013E-2</v>
      </c>
    </row>
    <row r="2854" spans="1:7" x14ac:dyDescent="0.25">
      <c r="A2854">
        <v>0</v>
      </c>
      <c r="B2854">
        <v>37</v>
      </c>
      <c r="C2854">
        <v>15.63</v>
      </c>
      <c r="D2854">
        <v>710</v>
      </c>
      <c r="E2854">
        <v>1</v>
      </c>
      <c r="F2854">
        <f t="shared" si="88"/>
        <v>0.80600000000000005</v>
      </c>
      <c r="G2854">
        <f t="shared" si="89"/>
        <v>-0.21567153647550871</v>
      </c>
    </row>
    <row r="2855" spans="1:7" x14ac:dyDescent="0.25">
      <c r="A2855">
        <v>0</v>
      </c>
      <c r="B2855">
        <v>95</v>
      </c>
      <c r="C2855">
        <v>18.350000000000001</v>
      </c>
      <c r="D2855">
        <v>665</v>
      </c>
      <c r="E2855">
        <v>1</v>
      </c>
      <c r="F2855">
        <f t="shared" si="88"/>
        <v>0.82099999999999995</v>
      </c>
      <c r="G2855">
        <f t="shared" si="89"/>
        <v>-0.1972321695297089</v>
      </c>
    </row>
    <row r="2856" spans="1:7" x14ac:dyDescent="0.25">
      <c r="A2856">
        <v>1</v>
      </c>
      <c r="B2856">
        <v>30</v>
      </c>
      <c r="C2856">
        <v>3.04</v>
      </c>
      <c r="D2856">
        <v>735</v>
      </c>
      <c r="E2856">
        <v>1</v>
      </c>
      <c r="F2856">
        <f t="shared" si="88"/>
        <v>0.92</v>
      </c>
      <c r="G2856">
        <f t="shared" si="89"/>
        <v>-8.3381608939051013E-2</v>
      </c>
    </row>
    <row r="2857" spans="1:7" x14ac:dyDescent="0.25">
      <c r="A2857">
        <v>1</v>
      </c>
      <c r="B2857">
        <v>33</v>
      </c>
      <c r="C2857">
        <v>17.02</v>
      </c>
      <c r="D2857">
        <v>680</v>
      </c>
      <c r="E2857">
        <v>1</v>
      </c>
      <c r="F2857">
        <f t="shared" si="88"/>
        <v>0.80600000000000005</v>
      </c>
      <c r="G2857">
        <f t="shared" si="89"/>
        <v>-0.21567153647550871</v>
      </c>
    </row>
    <row r="2858" spans="1:7" x14ac:dyDescent="0.25">
      <c r="A2858">
        <v>1</v>
      </c>
      <c r="B2858">
        <v>65</v>
      </c>
      <c r="C2858">
        <v>21.97</v>
      </c>
      <c r="D2858">
        <v>700</v>
      </c>
      <c r="E2858">
        <v>1</v>
      </c>
      <c r="F2858">
        <f t="shared" si="88"/>
        <v>0.79</v>
      </c>
      <c r="G2858">
        <f t="shared" si="89"/>
        <v>-0.23572233352106983</v>
      </c>
    </row>
    <row r="2859" spans="1:7" x14ac:dyDescent="0.25">
      <c r="A2859">
        <v>1</v>
      </c>
      <c r="B2859">
        <v>65</v>
      </c>
      <c r="C2859">
        <v>33.15</v>
      </c>
      <c r="D2859">
        <v>660</v>
      </c>
      <c r="E2859">
        <v>1</v>
      </c>
      <c r="F2859">
        <f t="shared" si="88"/>
        <v>0.54600000000000004</v>
      </c>
      <c r="G2859">
        <f t="shared" si="89"/>
        <v>-0.60513630323723189</v>
      </c>
    </row>
    <row r="2860" spans="1:7" x14ac:dyDescent="0.25">
      <c r="A2860">
        <v>0</v>
      </c>
      <c r="B2860">
        <v>42</v>
      </c>
      <c r="C2860">
        <v>33.659999999999997</v>
      </c>
      <c r="D2860">
        <v>690</v>
      </c>
      <c r="E2860">
        <v>1</v>
      </c>
      <c r="F2860">
        <f t="shared" si="88"/>
        <v>0.69299999999999995</v>
      </c>
      <c r="G2860">
        <f t="shared" si="89"/>
        <v>-0.3667252797922339</v>
      </c>
    </row>
    <row r="2861" spans="1:7" x14ac:dyDescent="0.25">
      <c r="A2861">
        <v>0</v>
      </c>
      <c r="B2861">
        <v>37</v>
      </c>
      <c r="C2861">
        <v>24.2</v>
      </c>
      <c r="D2861">
        <v>660</v>
      </c>
      <c r="E2861">
        <v>1</v>
      </c>
      <c r="F2861">
        <f t="shared" si="88"/>
        <v>0.66100000000000003</v>
      </c>
      <c r="G2861">
        <f t="shared" si="89"/>
        <v>-0.41400143913045073</v>
      </c>
    </row>
    <row r="2862" spans="1:7" x14ac:dyDescent="0.25">
      <c r="A2862">
        <v>0</v>
      </c>
      <c r="B2862">
        <v>30</v>
      </c>
      <c r="C2862">
        <v>35.799999999999997</v>
      </c>
      <c r="D2862">
        <v>680</v>
      </c>
      <c r="E2862">
        <v>0</v>
      </c>
      <c r="F2862">
        <f t="shared" si="88"/>
        <v>0.54600000000000004</v>
      </c>
      <c r="G2862">
        <f t="shared" si="89"/>
        <v>-0.78965808094078915</v>
      </c>
    </row>
    <row r="2863" spans="1:7" x14ac:dyDescent="0.25">
      <c r="A2863">
        <v>0</v>
      </c>
      <c r="B2863">
        <v>240</v>
      </c>
      <c r="C2863">
        <v>15.39</v>
      </c>
      <c r="D2863">
        <v>690</v>
      </c>
      <c r="E2863">
        <v>1</v>
      </c>
      <c r="F2863">
        <f t="shared" si="88"/>
        <v>0.82099999999999995</v>
      </c>
      <c r="G2863">
        <f t="shared" si="89"/>
        <v>-0.1972321695297089</v>
      </c>
    </row>
    <row r="2864" spans="1:7" x14ac:dyDescent="0.25">
      <c r="A2864">
        <v>1</v>
      </c>
      <c r="B2864">
        <v>85</v>
      </c>
      <c r="C2864">
        <v>14.67</v>
      </c>
      <c r="D2864">
        <v>695</v>
      </c>
      <c r="E2864">
        <v>1</v>
      </c>
      <c r="F2864">
        <f t="shared" si="88"/>
        <v>0.82099999999999995</v>
      </c>
      <c r="G2864">
        <f t="shared" si="89"/>
        <v>-0.1972321695297089</v>
      </c>
    </row>
    <row r="2865" spans="1:7" x14ac:dyDescent="0.25">
      <c r="A2865">
        <v>1</v>
      </c>
      <c r="B2865">
        <v>66.599999999999994</v>
      </c>
      <c r="C2865">
        <v>16.559999999999999</v>
      </c>
      <c r="D2865">
        <v>720</v>
      </c>
      <c r="E2865">
        <v>1</v>
      </c>
      <c r="F2865">
        <f t="shared" si="88"/>
        <v>0.82099999999999995</v>
      </c>
      <c r="G2865">
        <f t="shared" si="89"/>
        <v>-0.1972321695297089</v>
      </c>
    </row>
    <row r="2866" spans="1:7" x14ac:dyDescent="0.25">
      <c r="A2866">
        <v>0</v>
      </c>
      <c r="B2866">
        <v>60</v>
      </c>
      <c r="C2866">
        <v>15.14</v>
      </c>
      <c r="D2866">
        <v>710</v>
      </c>
      <c r="E2866">
        <v>1</v>
      </c>
      <c r="F2866">
        <f t="shared" si="88"/>
        <v>0.80600000000000005</v>
      </c>
      <c r="G2866">
        <f t="shared" si="89"/>
        <v>-0.21567153647550871</v>
      </c>
    </row>
    <row r="2867" spans="1:7" x14ac:dyDescent="0.25">
      <c r="A2867">
        <v>1</v>
      </c>
      <c r="B2867">
        <v>120</v>
      </c>
      <c r="C2867">
        <v>15.81</v>
      </c>
      <c r="D2867">
        <v>685</v>
      </c>
      <c r="E2867">
        <v>1</v>
      </c>
      <c r="F2867">
        <f t="shared" si="88"/>
        <v>0.82099999999999995</v>
      </c>
      <c r="G2867">
        <f t="shared" si="89"/>
        <v>-0.1972321695297089</v>
      </c>
    </row>
    <row r="2868" spans="1:7" x14ac:dyDescent="0.25">
      <c r="A2868">
        <v>1</v>
      </c>
      <c r="B2868">
        <v>34</v>
      </c>
      <c r="C2868">
        <v>33.71</v>
      </c>
      <c r="D2868">
        <v>690</v>
      </c>
      <c r="E2868">
        <v>1</v>
      </c>
      <c r="F2868">
        <f t="shared" si="88"/>
        <v>0.69299999999999995</v>
      </c>
      <c r="G2868">
        <f t="shared" si="89"/>
        <v>-0.3667252797922339</v>
      </c>
    </row>
    <row r="2869" spans="1:7" x14ac:dyDescent="0.25">
      <c r="A2869">
        <v>0</v>
      </c>
      <c r="B2869">
        <v>98</v>
      </c>
      <c r="C2869">
        <v>18.36</v>
      </c>
      <c r="D2869">
        <v>670</v>
      </c>
      <c r="E2869">
        <v>1</v>
      </c>
      <c r="F2869">
        <f t="shared" si="88"/>
        <v>0.82099999999999995</v>
      </c>
      <c r="G2869">
        <f t="shared" si="89"/>
        <v>-0.1972321695297089</v>
      </c>
    </row>
    <row r="2870" spans="1:7" x14ac:dyDescent="0.25">
      <c r="A2870">
        <v>0</v>
      </c>
      <c r="B2870">
        <v>75</v>
      </c>
      <c r="C2870">
        <v>23.36</v>
      </c>
      <c r="D2870">
        <v>680</v>
      </c>
      <c r="E2870">
        <v>1</v>
      </c>
      <c r="F2870">
        <f t="shared" si="88"/>
        <v>0.66100000000000003</v>
      </c>
      <c r="G2870">
        <f t="shared" si="89"/>
        <v>-0.41400143913045073</v>
      </c>
    </row>
    <row r="2871" spans="1:7" x14ac:dyDescent="0.25">
      <c r="A2871">
        <v>0</v>
      </c>
      <c r="B2871">
        <v>62.8</v>
      </c>
      <c r="C2871">
        <v>15.86</v>
      </c>
      <c r="D2871">
        <v>660</v>
      </c>
      <c r="E2871">
        <v>1</v>
      </c>
      <c r="F2871">
        <f t="shared" si="88"/>
        <v>0.82099999999999995</v>
      </c>
      <c r="G2871">
        <f t="shared" si="89"/>
        <v>-0.1972321695297089</v>
      </c>
    </row>
    <row r="2872" spans="1:7" x14ac:dyDescent="0.25">
      <c r="A2872">
        <v>0</v>
      </c>
      <c r="B2872">
        <v>27.5</v>
      </c>
      <c r="C2872">
        <v>22.22</v>
      </c>
      <c r="D2872">
        <v>685</v>
      </c>
      <c r="E2872">
        <v>0</v>
      </c>
      <c r="F2872">
        <f t="shared" si="88"/>
        <v>0.66100000000000003</v>
      </c>
      <c r="G2872">
        <f t="shared" si="89"/>
        <v>-1.0817551716016869</v>
      </c>
    </row>
    <row r="2873" spans="1:7" x14ac:dyDescent="0.25">
      <c r="A2873">
        <v>0</v>
      </c>
      <c r="B2873">
        <v>48</v>
      </c>
      <c r="C2873">
        <v>17.43</v>
      </c>
      <c r="D2873">
        <v>740</v>
      </c>
      <c r="E2873">
        <v>1</v>
      </c>
      <c r="F2873">
        <f t="shared" si="88"/>
        <v>0.92</v>
      </c>
      <c r="G2873">
        <f t="shared" si="89"/>
        <v>-8.3381608939051013E-2</v>
      </c>
    </row>
    <row r="2874" spans="1:7" x14ac:dyDescent="0.25">
      <c r="A2874">
        <v>1</v>
      </c>
      <c r="B2874">
        <v>165</v>
      </c>
      <c r="C2874">
        <v>14.53</v>
      </c>
      <c r="D2874">
        <v>685</v>
      </c>
      <c r="E2874">
        <v>1</v>
      </c>
      <c r="F2874">
        <f t="shared" si="88"/>
        <v>0.82099999999999995</v>
      </c>
      <c r="G2874">
        <f t="shared" si="89"/>
        <v>-0.1972321695297089</v>
      </c>
    </row>
    <row r="2875" spans="1:7" x14ac:dyDescent="0.25">
      <c r="A2875">
        <v>1</v>
      </c>
      <c r="B2875">
        <v>32.64</v>
      </c>
      <c r="C2875">
        <v>33.97</v>
      </c>
      <c r="D2875">
        <v>705</v>
      </c>
      <c r="E2875">
        <v>1</v>
      </c>
      <c r="F2875">
        <f t="shared" si="88"/>
        <v>0.69299999999999995</v>
      </c>
      <c r="G2875">
        <f t="shared" si="89"/>
        <v>-0.3667252797922339</v>
      </c>
    </row>
    <row r="2876" spans="1:7" x14ac:dyDescent="0.25">
      <c r="A2876">
        <v>1</v>
      </c>
      <c r="B2876">
        <v>204</v>
      </c>
      <c r="C2876">
        <v>30.84</v>
      </c>
      <c r="D2876">
        <v>690</v>
      </c>
      <c r="E2876">
        <v>0</v>
      </c>
      <c r="F2876">
        <f t="shared" si="88"/>
        <v>0.69299999999999995</v>
      </c>
      <c r="G2876">
        <f t="shared" si="89"/>
        <v>-1.1809075313949398</v>
      </c>
    </row>
    <row r="2877" spans="1:7" x14ac:dyDescent="0.25">
      <c r="A2877">
        <v>0</v>
      </c>
      <c r="B2877">
        <v>43.655000000000001</v>
      </c>
      <c r="C2877">
        <v>28.95</v>
      </c>
      <c r="D2877">
        <v>680</v>
      </c>
      <c r="E2877">
        <v>1</v>
      </c>
      <c r="F2877">
        <f t="shared" si="88"/>
        <v>0.66100000000000003</v>
      </c>
      <c r="G2877">
        <f t="shared" si="89"/>
        <v>-0.41400143913045073</v>
      </c>
    </row>
    <row r="2878" spans="1:7" x14ac:dyDescent="0.25">
      <c r="A2878">
        <v>1</v>
      </c>
      <c r="B2878">
        <v>19</v>
      </c>
      <c r="C2878">
        <v>19.079999999999998</v>
      </c>
      <c r="D2878">
        <v>665</v>
      </c>
      <c r="E2878">
        <v>1</v>
      </c>
      <c r="F2878">
        <f t="shared" si="88"/>
        <v>0.72899999999999998</v>
      </c>
      <c r="G2878">
        <f t="shared" si="89"/>
        <v>-0.31608154697347896</v>
      </c>
    </row>
    <row r="2879" spans="1:7" x14ac:dyDescent="0.25">
      <c r="A2879">
        <v>1</v>
      </c>
      <c r="B2879">
        <v>140</v>
      </c>
      <c r="C2879">
        <v>9.85</v>
      </c>
      <c r="D2879">
        <v>725</v>
      </c>
      <c r="E2879">
        <v>1</v>
      </c>
      <c r="F2879">
        <f t="shared" si="88"/>
        <v>0.92</v>
      </c>
      <c r="G2879">
        <f t="shared" si="89"/>
        <v>-8.3381608939051013E-2</v>
      </c>
    </row>
    <row r="2880" spans="1:7" x14ac:dyDescent="0.25">
      <c r="A2880">
        <v>1</v>
      </c>
      <c r="B2880">
        <v>100</v>
      </c>
      <c r="C2880">
        <v>21.03</v>
      </c>
      <c r="D2880">
        <v>665</v>
      </c>
      <c r="E2880">
        <v>1</v>
      </c>
      <c r="F2880">
        <f t="shared" si="88"/>
        <v>0.71699999999999997</v>
      </c>
      <c r="G2880">
        <f t="shared" si="89"/>
        <v>-0.33267943838251673</v>
      </c>
    </row>
    <row r="2881" spans="1:7" x14ac:dyDescent="0.25">
      <c r="A2881">
        <v>1</v>
      </c>
      <c r="B2881">
        <v>180</v>
      </c>
      <c r="C2881">
        <v>10.67</v>
      </c>
      <c r="D2881">
        <v>720</v>
      </c>
      <c r="E2881">
        <v>1</v>
      </c>
      <c r="F2881">
        <f t="shared" si="88"/>
        <v>0.82099999999999995</v>
      </c>
      <c r="G2881">
        <f t="shared" si="89"/>
        <v>-0.1972321695297089</v>
      </c>
    </row>
    <row r="2882" spans="1:7" x14ac:dyDescent="0.25">
      <c r="A2882">
        <v>0</v>
      </c>
      <c r="B2882">
        <v>112</v>
      </c>
      <c r="C2882">
        <v>5.19</v>
      </c>
      <c r="D2882">
        <v>705</v>
      </c>
      <c r="E2882">
        <v>1</v>
      </c>
      <c r="F2882">
        <f t="shared" si="88"/>
        <v>0.878</v>
      </c>
      <c r="G2882">
        <f t="shared" si="89"/>
        <v>-0.13010868534702039</v>
      </c>
    </row>
    <row r="2883" spans="1:7" x14ac:dyDescent="0.25">
      <c r="A2883">
        <v>1</v>
      </c>
      <c r="B2883">
        <v>120</v>
      </c>
      <c r="C2883">
        <v>24</v>
      </c>
      <c r="D2883">
        <v>660</v>
      </c>
      <c r="E2883">
        <v>1</v>
      </c>
      <c r="F2883">
        <f t="shared" si="88"/>
        <v>0.71699999999999997</v>
      </c>
      <c r="G2883">
        <f t="shared" si="89"/>
        <v>-0.33267943838251673</v>
      </c>
    </row>
    <row r="2884" spans="1:7" x14ac:dyDescent="0.25">
      <c r="A2884">
        <v>1</v>
      </c>
      <c r="B2884">
        <v>98.5</v>
      </c>
      <c r="C2884">
        <v>12.01</v>
      </c>
      <c r="D2884">
        <v>675</v>
      </c>
      <c r="E2884">
        <v>1</v>
      </c>
      <c r="F2884">
        <f t="shared" si="88"/>
        <v>0.82099999999999995</v>
      </c>
      <c r="G2884">
        <f t="shared" si="89"/>
        <v>-0.1972321695297089</v>
      </c>
    </row>
    <row r="2885" spans="1:7" x14ac:dyDescent="0.25">
      <c r="A2885">
        <v>1</v>
      </c>
      <c r="B2885">
        <v>50</v>
      </c>
      <c r="C2885">
        <v>19.68</v>
      </c>
      <c r="D2885">
        <v>665</v>
      </c>
      <c r="E2885">
        <v>0</v>
      </c>
      <c r="F2885">
        <f t="shared" ref="F2885:F2948" si="90">IF(C2885&lt;=19.85,IF(D2885&lt;=722.5,IF(B2885&lt;=60.41,IF(D2885&lt;=667.5,0.729,0.806),IF(C2885&lt;=9.905,0.878,0.821)),0.92),IF(D2885&lt;=687.5,IF(C2885&lt;=31.375,IF(A2885&lt;=0.5,0.661,0.717),0.546),IF(D2885&lt;=727.5,IF(C2885&lt;=29.88,0.79,0.693),0.855)))</f>
        <v>0.72899999999999998</v>
      </c>
      <c r="G2885">
        <f t="shared" si="89"/>
        <v>-1.305636458102436</v>
      </c>
    </row>
    <row r="2886" spans="1:7" x14ac:dyDescent="0.25">
      <c r="A2886">
        <v>0</v>
      </c>
      <c r="B2886">
        <v>40.667999999999999</v>
      </c>
      <c r="C2886">
        <v>22.9</v>
      </c>
      <c r="D2886">
        <v>695</v>
      </c>
      <c r="E2886">
        <v>0</v>
      </c>
      <c r="F2886">
        <f t="shared" si="90"/>
        <v>0.79</v>
      </c>
      <c r="G2886">
        <f t="shared" ref="G2886:G2949" si="91">IF(E2886=1,LN(F2886),LN(1-F2886))</f>
        <v>-1.5606477482646686</v>
      </c>
    </row>
    <row r="2887" spans="1:7" x14ac:dyDescent="0.25">
      <c r="A2887">
        <v>1</v>
      </c>
      <c r="B2887">
        <v>47</v>
      </c>
      <c r="C2887">
        <v>24</v>
      </c>
      <c r="D2887">
        <v>720</v>
      </c>
      <c r="E2887">
        <v>1</v>
      </c>
      <c r="F2887">
        <f t="shared" si="90"/>
        <v>0.79</v>
      </c>
      <c r="G2887">
        <f t="shared" si="91"/>
        <v>-0.23572233352106983</v>
      </c>
    </row>
    <row r="2888" spans="1:7" x14ac:dyDescent="0.25">
      <c r="A2888">
        <v>1</v>
      </c>
      <c r="B2888">
        <v>65</v>
      </c>
      <c r="C2888">
        <v>17.170000000000002</v>
      </c>
      <c r="D2888">
        <v>685</v>
      </c>
      <c r="E2888">
        <v>0</v>
      </c>
      <c r="F2888">
        <f t="shared" si="90"/>
        <v>0.82099999999999995</v>
      </c>
      <c r="G2888">
        <f t="shared" si="91"/>
        <v>-1.7203694731413819</v>
      </c>
    </row>
    <row r="2889" spans="1:7" x14ac:dyDescent="0.25">
      <c r="A2889">
        <v>1</v>
      </c>
      <c r="B2889">
        <v>88</v>
      </c>
      <c r="C2889">
        <v>18.190000000000001</v>
      </c>
      <c r="D2889">
        <v>660</v>
      </c>
      <c r="E2889">
        <v>1</v>
      </c>
      <c r="F2889">
        <f t="shared" si="90"/>
        <v>0.82099999999999995</v>
      </c>
      <c r="G2889">
        <f t="shared" si="91"/>
        <v>-0.1972321695297089</v>
      </c>
    </row>
    <row r="2890" spans="1:7" x14ac:dyDescent="0.25">
      <c r="A2890">
        <v>1</v>
      </c>
      <c r="B2890">
        <v>220</v>
      </c>
      <c r="C2890">
        <v>15.24</v>
      </c>
      <c r="D2890">
        <v>670</v>
      </c>
      <c r="E2890">
        <v>1</v>
      </c>
      <c r="F2890">
        <f t="shared" si="90"/>
        <v>0.82099999999999995</v>
      </c>
      <c r="G2890">
        <f t="shared" si="91"/>
        <v>-0.1972321695297089</v>
      </c>
    </row>
    <row r="2891" spans="1:7" x14ac:dyDescent="0.25">
      <c r="A2891">
        <v>0</v>
      </c>
      <c r="B2891">
        <v>42</v>
      </c>
      <c r="C2891">
        <v>16.600000000000001</v>
      </c>
      <c r="D2891">
        <v>670</v>
      </c>
      <c r="E2891">
        <v>1</v>
      </c>
      <c r="F2891">
        <f t="shared" si="90"/>
        <v>0.80600000000000005</v>
      </c>
      <c r="G2891">
        <f t="shared" si="91"/>
        <v>-0.21567153647550871</v>
      </c>
    </row>
    <row r="2892" spans="1:7" x14ac:dyDescent="0.25">
      <c r="A2892">
        <v>1</v>
      </c>
      <c r="B2892">
        <v>100</v>
      </c>
      <c r="C2892">
        <v>8.2200000000000006</v>
      </c>
      <c r="D2892">
        <v>700</v>
      </c>
      <c r="E2892">
        <v>1</v>
      </c>
      <c r="F2892">
        <f t="shared" si="90"/>
        <v>0.878</v>
      </c>
      <c r="G2892">
        <f t="shared" si="91"/>
        <v>-0.13010868534702039</v>
      </c>
    </row>
    <row r="2893" spans="1:7" x14ac:dyDescent="0.25">
      <c r="A2893">
        <v>1</v>
      </c>
      <c r="B2893">
        <v>90</v>
      </c>
      <c r="C2893">
        <v>22.96</v>
      </c>
      <c r="D2893">
        <v>665</v>
      </c>
      <c r="E2893">
        <v>1</v>
      </c>
      <c r="F2893">
        <f t="shared" si="90"/>
        <v>0.71699999999999997</v>
      </c>
      <c r="G2893">
        <f t="shared" si="91"/>
        <v>-0.33267943838251673</v>
      </c>
    </row>
    <row r="2894" spans="1:7" x14ac:dyDescent="0.25">
      <c r="A2894">
        <v>0</v>
      </c>
      <c r="B2894">
        <v>45</v>
      </c>
      <c r="C2894">
        <v>31.81</v>
      </c>
      <c r="D2894">
        <v>675</v>
      </c>
      <c r="E2894">
        <v>1</v>
      </c>
      <c r="F2894">
        <f t="shared" si="90"/>
        <v>0.54600000000000004</v>
      </c>
      <c r="G2894">
        <f t="shared" si="91"/>
        <v>-0.60513630323723189</v>
      </c>
    </row>
    <row r="2895" spans="1:7" x14ac:dyDescent="0.25">
      <c r="A2895">
        <v>0</v>
      </c>
      <c r="B2895">
        <v>40</v>
      </c>
      <c r="C2895">
        <v>16.8</v>
      </c>
      <c r="D2895">
        <v>710</v>
      </c>
      <c r="E2895">
        <v>1</v>
      </c>
      <c r="F2895">
        <f t="shared" si="90"/>
        <v>0.80600000000000005</v>
      </c>
      <c r="G2895">
        <f t="shared" si="91"/>
        <v>-0.21567153647550871</v>
      </c>
    </row>
    <row r="2896" spans="1:7" x14ac:dyDescent="0.25">
      <c r="A2896">
        <v>1</v>
      </c>
      <c r="B2896">
        <v>23</v>
      </c>
      <c r="C2896">
        <v>11.48</v>
      </c>
      <c r="D2896">
        <v>665</v>
      </c>
      <c r="E2896">
        <v>1</v>
      </c>
      <c r="F2896">
        <f t="shared" si="90"/>
        <v>0.72899999999999998</v>
      </c>
      <c r="G2896">
        <f t="shared" si="91"/>
        <v>-0.31608154697347896</v>
      </c>
    </row>
    <row r="2897" spans="1:7" x14ac:dyDescent="0.25">
      <c r="A2897">
        <v>1</v>
      </c>
      <c r="B2897">
        <v>96</v>
      </c>
      <c r="C2897">
        <v>7.97</v>
      </c>
      <c r="D2897">
        <v>685</v>
      </c>
      <c r="E2897">
        <v>1</v>
      </c>
      <c r="F2897">
        <f t="shared" si="90"/>
        <v>0.878</v>
      </c>
      <c r="G2897">
        <f t="shared" si="91"/>
        <v>-0.13010868534702039</v>
      </c>
    </row>
    <row r="2898" spans="1:7" x14ac:dyDescent="0.25">
      <c r="A2898">
        <v>0</v>
      </c>
      <c r="B2898">
        <v>24</v>
      </c>
      <c r="C2898">
        <v>4.5999999999999996</v>
      </c>
      <c r="D2898">
        <v>695</v>
      </c>
      <c r="E2898">
        <v>1</v>
      </c>
      <c r="F2898">
        <f t="shared" si="90"/>
        <v>0.80600000000000005</v>
      </c>
      <c r="G2898">
        <f t="shared" si="91"/>
        <v>-0.21567153647550871</v>
      </c>
    </row>
    <row r="2899" spans="1:7" x14ac:dyDescent="0.25">
      <c r="A2899">
        <v>1</v>
      </c>
      <c r="B2899">
        <v>92</v>
      </c>
      <c r="C2899">
        <v>10.79</v>
      </c>
      <c r="D2899">
        <v>710</v>
      </c>
      <c r="E2899">
        <v>1</v>
      </c>
      <c r="F2899">
        <f t="shared" si="90"/>
        <v>0.82099999999999995</v>
      </c>
      <c r="G2899">
        <f t="shared" si="91"/>
        <v>-0.1972321695297089</v>
      </c>
    </row>
    <row r="2900" spans="1:7" x14ac:dyDescent="0.25">
      <c r="A2900">
        <v>1</v>
      </c>
      <c r="B2900">
        <v>47.5</v>
      </c>
      <c r="C2900">
        <v>11.7</v>
      </c>
      <c r="D2900">
        <v>765</v>
      </c>
      <c r="E2900">
        <v>1</v>
      </c>
      <c r="F2900">
        <f t="shared" si="90"/>
        <v>0.92</v>
      </c>
      <c r="G2900">
        <f t="shared" si="91"/>
        <v>-8.3381608939051013E-2</v>
      </c>
    </row>
    <row r="2901" spans="1:7" x14ac:dyDescent="0.25">
      <c r="A2901">
        <v>0</v>
      </c>
      <c r="B2901">
        <v>134</v>
      </c>
      <c r="C2901">
        <v>14.38</v>
      </c>
      <c r="D2901">
        <v>720</v>
      </c>
      <c r="E2901">
        <v>1</v>
      </c>
      <c r="F2901">
        <f t="shared" si="90"/>
        <v>0.82099999999999995</v>
      </c>
      <c r="G2901">
        <f t="shared" si="91"/>
        <v>-0.1972321695297089</v>
      </c>
    </row>
    <row r="2902" spans="1:7" x14ac:dyDescent="0.25">
      <c r="A2902">
        <v>1</v>
      </c>
      <c r="B2902">
        <v>56</v>
      </c>
      <c r="C2902">
        <v>12.37</v>
      </c>
      <c r="D2902">
        <v>730</v>
      </c>
      <c r="E2902">
        <v>1</v>
      </c>
      <c r="F2902">
        <f t="shared" si="90"/>
        <v>0.92</v>
      </c>
      <c r="G2902">
        <f t="shared" si="91"/>
        <v>-8.3381608939051013E-2</v>
      </c>
    </row>
    <row r="2903" spans="1:7" x14ac:dyDescent="0.25">
      <c r="A2903">
        <v>0</v>
      </c>
      <c r="B2903">
        <v>40</v>
      </c>
      <c r="C2903">
        <v>13.8</v>
      </c>
      <c r="D2903">
        <v>675</v>
      </c>
      <c r="E2903">
        <v>1</v>
      </c>
      <c r="F2903">
        <f t="shared" si="90"/>
        <v>0.80600000000000005</v>
      </c>
      <c r="G2903">
        <f t="shared" si="91"/>
        <v>-0.21567153647550871</v>
      </c>
    </row>
    <row r="2904" spans="1:7" x14ac:dyDescent="0.25">
      <c r="A2904">
        <v>0</v>
      </c>
      <c r="B2904">
        <v>54</v>
      </c>
      <c r="C2904">
        <v>11.07</v>
      </c>
      <c r="D2904">
        <v>680</v>
      </c>
      <c r="E2904">
        <v>1</v>
      </c>
      <c r="F2904">
        <f t="shared" si="90"/>
        <v>0.80600000000000005</v>
      </c>
      <c r="G2904">
        <f t="shared" si="91"/>
        <v>-0.21567153647550871</v>
      </c>
    </row>
    <row r="2905" spans="1:7" x14ac:dyDescent="0.25">
      <c r="A2905">
        <v>1</v>
      </c>
      <c r="B2905">
        <v>52</v>
      </c>
      <c r="C2905">
        <v>8.08</v>
      </c>
      <c r="D2905">
        <v>705</v>
      </c>
      <c r="E2905">
        <v>1</v>
      </c>
      <c r="F2905">
        <f t="shared" si="90"/>
        <v>0.80600000000000005</v>
      </c>
      <c r="G2905">
        <f t="shared" si="91"/>
        <v>-0.21567153647550871</v>
      </c>
    </row>
    <row r="2906" spans="1:7" x14ac:dyDescent="0.25">
      <c r="A2906">
        <v>1</v>
      </c>
      <c r="B2906">
        <v>250</v>
      </c>
      <c r="C2906">
        <v>16.170000000000002</v>
      </c>
      <c r="D2906">
        <v>690</v>
      </c>
      <c r="E2906">
        <v>1</v>
      </c>
      <c r="F2906">
        <f t="shared" si="90"/>
        <v>0.82099999999999995</v>
      </c>
      <c r="G2906">
        <f t="shared" si="91"/>
        <v>-0.1972321695297089</v>
      </c>
    </row>
    <row r="2907" spans="1:7" x14ac:dyDescent="0.25">
      <c r="A2907">
        <v>1</v>
      </c>
      <c r="B2907">
        <v>95</v>
      </c>
      <c r="C2907">
        <v>15.22</v>
      </c>
      <c r="D2907">
        <v>665</v>
      </c>
      <c r="E2907">
        <v>1</v>
      </c>
      <c r="F2907">
        <f t="shared" si="90"/>
        <v>0.82099999999999995</v>
      </c>
      <c r="G2907">
        <f t="shared" si="91"/>
        <v>-0.1972321695297089</v>
      </c>
    </row>
    <row r="2908" spans="1:7" x14ac:dyDescent="0.25">
      <c r="A2908">
        <v>1</v>
      </c>
      <c r="B2908">
        <v>80</v>
      </c>
      <c r="C2908">
        <v>21.17</v>
      </c>
      <c r="D2908">
        <v>730</v>
      </c>
      <c r="E2908">
        <v>1</v>
      </c>
      <c r="F2908">
        <f t="shared" si="90"/>
        <v>0.85499999999999998</v>
      </c>
      <c r="G2908">
        <f t="shared" si="91"/>
        <v>-0.15665381004537685</v>
      </c>
    </row>
    <row r="2909" spans="1:7" x14ac:dyDescent="0.25">
      <c r="A2909">
        <v>1</v>
      </c>
      <c r="B2909">
        <v>50</v>
      </c>
      <c r="C2909">
        <v>15.96</v>
      </c>
      <c r="D2909">
        <v>730</v>
      </c>
      <c r="E2909">
        <v>0</v>
      </c>
      <c r="F2909">
        <f t="shared" si="90"/>
        <v>0.92</v>
      </c>
      <c r="G2909">
        <f t="shared" si="91"/>
        <v>-2.5257286443082561</v>
      </c>
    </row>
    <row r="2910" spans="1:7" x14ac:dyDescent="0.25">
      <c r="A2910">
        <v>0</v>
      </c>
      <c r="B2910">
        <v>55</v>
      </c>
      <c r="C2910">
        <v>22.93</v>
      </c>
      <c r="D2910">
        <v>660</v>
      </c>
      <c r="E2910">
        <v>1</v>
      </c>
      <c r="F2910">
        <f t="shared" si="90"/>
        <v>0.66100000000000003</v>
      </c>
      <c r="G2910">
        <f t="shared" si="91"/>
        <v>-0.41400143913045073</v>
      </c>
    </row>
    <row r="2911" spans="1:7" x14ac:dyDescent="0.25">
      <c r="A2911">
        <v>1</v>
      </c>
      <c r="B2911">
        <v>85</v>
      </c>
      <c r="C2911">
        <v>25.07</v>
      </c>
      <c r="D2911">
        <v>660</v>
      </c>
      <c r="E2911">
        <v>1</v>
      </c>
      <c r="F2911">
        <f t="shared" si="90"/>
        <v>0.71699999999999997</v>
      </c>
      <c r="G2911">
        <f t="shared" si="91"/>
        <v>-0.33267943838251673</v>
      </c>
    </row>
    <row r="2912" spans="1:7" x14ac:dyDescent="0.25">
      <c r="A2912">
        <v>1</v>
      </c>
      <c r="B2912">
        <v>150</v>
      </c>
      <c r="C2912">
        <v>16.36</v>
      </c>
      <c r="D2912">
        <v>670</v>
      </c>
      <c r="E2912">
        <v>1</v>
      </c>
      <c r="F2912">
        <f t="shared" si="90"/>
        <v>0.82099999999999995</v>
      </c>
      <c r="G2912">
        <f t="shared" si="91"/>
        <v>-0.1972321695297089</v>
      </c>
    </row>
    <row r="2913" spans="1:7" x14ac:dyDescent="0.25">
      <c r="A2913">
        <v>1</v>
      </c>
      <c r="B2913">
        <v>187</v>
      </c>
      <c r="C2913">
        <v>12.06</v>
      </c>
      <c r="D2913">
        <v>695</v>
      </c>
      <c r="E2913">
        <v>1</v>
      </c>
      <c r="F2913">
        <f t="shared" si="90"/>
        <v>0.82099999999999995</v>
      </c>
      <c r="G2913">
        <f t="shared" si="91"/>
        <v>-0.1972321695297089</v>
      </c>
    </row>
    <row r="2914" spans="1:7" x14ac:dyDescent="0.25">
      <c r="A2914">
        <v>1</v>
      </c>
      <c r="B2914">
        <v>65</v>
      </c>
      <c r="C2914">
        <v>22.64</v>
      </c>
      <c r="D2914">
        <v>685</v>
      </c>
      <c r="E2914">
        <v>1</v>
      </c>
      <c r="F2914">
        <f t="shared" si="90"/>
        <v>0.71699999999999997</v>
      </c>
      <c r="G2914">
        <f t="shared" si="91"/>
        <v>-0.33267943838251673</v>
      </c>
    </row>
    <row r="2915" spans="1:7" x14ac:dyDescent="0.25">
      <c r="A2915">
        <v>1</v>
      </c>
      <c r="B2915">
        <v>80</v>
      </c>
      <c r="C2915">
        <v>19.02</v>
      </c>
      <c r="D2915">
        <v>710</v>
      </c>
      <c r="E2915">
        <v>1</v>
      </c>
      <c r="F2915">
        <f t="shared" si="90"/>
        <v>0.82099999999999995</v>
      </c>
      <c r="G2915">
        <f t="shared" si="91"/>
        <v>-0.1972321695297089</v>
      </c>
    </row>
    <row r="2916" spans="1:7" x14ac:dyDescent="0.25">
      <c r="A2916">
        <v>0</v>
      </c>
      <c r="B2916">
        <v>64</v>
      </c>
      <c r="C2916">
        <v>18.059999999999999</v>
      </c>
      <c r="D2916">
        <v>660</v>
      </c>
      <c r="E2916">
        <v>0</v>
      </c>
      <c r="F2916">
        <f t="shared" si="90"/>
        <v>0.82099999999999995</v>
      </c>
      <c r="G2916">
        <f t="shared" si="91"/>
        <v>-1.7203694731413819</v>
      </c>
    </row>
    <row r="2917" spans="1:7" x14ac:dyDescent="0.25">
      <c r="A2917">
        <v>0</v>
      </c>
      <c r="B2917">
        <v>74</v>
      </c>
      <c r="C2917">
        <v>22.54</v>
      </c>
      <c r="D2917">
        <v>695</v>
      </c>
      <c r="E2917">
        <v>1</v>
      </c>
      <c r="F2917">
        <f t="shared" si="90"/>
        <v>0.79</v>
      </c>
      <c r="G2917">
        <f t="shared" si="91"/>
        <v>-0.23572233352106983</v>
      </c>
    </row>
    <row r="2918" spans="1:7" x14ac:dyDescent="0.25">
      <c r="A2918">
        <v>1</v>
      </c>
      <c r="B2918">
        <v>156</v>
      </c>
      <c r="C2918">
        <v>18.91</v>
      </c>
      <c r="D2918">
        <v>680</v>
      </c>
      <c r="E2918">
        <v>1</v>
      </c>
      <c r="F2918">
        <f t="shared" si="90"/>
        <v>0.82099999999999995</v>
      </c>
      <c r="G2918">
        <f t="shared" si="91"/>
        <v>-0.1972321695297089</v>
      </c>
    </row>
    <row r="2919" spans="1:7" x14ac:dyDescent="0.25">
      <c r="A2919">
        <v>1</v>
      </c>
      <c r="B2919">
        <v>30</v>
      </c>
      <c r="C2919">
        <v>30.28</v>
      </c>
      <c r="D2919">
        <v>705</v>
      </c>
      <c r="E2919">
        <v>1</v>
      </c>
      <c r="F2919">
        <f t="shared" si="90"/>
        <v>0.69299999999999995</v>
      </c>
      <c r="G2919">
        <f t="shared" si="91"/>
        <v>-0.3667252797922339</v>
      </c>
    </row>
    <row r="2920" spans="1:7" x14ac:dyDescent="0.25">
      <c r="A2920">
        <v>0</v>
      </c>
      <c r="B2920">
        <v>52</v>
      </c>
      <c r="C2920">
        <v>1.1100000000000001</v>
      </c>
      <c r="D2920">
        <v>750</v>
      </c>
      <c r="E2920">
        <v>1</v>
      </c>
      <c r="F2920">
        <f t="shared" si="90"/>
        <v>0.92</v>
      </c>
      <c r="G2920">
        <f t="shared" si="91"/>
        <v>-8.3381608939051013E-2</v>
      </c>
    </row>
    <row r="2921" spans="1:7" x14ac:dyDescent="0.25">
      <c r="A2921">
        <v>1</v>
      </c>
      <c r="B2921">
        <v>102</v>
      </c>
      <c r="C2921">
        <v>28.56</v>
      </c>
      <c r="D2921">
        <v>665</v>
      </c>
      <c r="E2921">
        <v>0</v>
      </c>
      <c r="F2921">
        <f t="shared" si="90"/>
        <v>0.71699999999999997</v>
      </c>
      <c r="G2921">
        <f t="shared" si="91"/>
        <v>-1.2623083813388993</v>
      </c>
    </row>
    <row r="2922" spans="1:7" x14ac:dyDescent="0.25">
      <c r="A2922">
        <v>0</v>
      </c>
      <c r="B2922">
        <v>75</v>
      </c>
      <c r="C2922">
        <v>7.69</v>
      </c>
      <c r="D2922">
        <v>705</v>
      </c>
      <c r="E2922">
        <v>1</v>
      </c>
      <c r="F2922">
        <f t="shared" si="90"/>
        <v>0.878</v>
      </c>
      <c r="G2922">
        <f t="shared" si="91"/>
        <v>-0.13010868534702039</v>
      </c>
    </row>
    <row r="2923" spans="1:7" x14ac:dyDescent="0.25">
      <c r="A2923">
        <v>1</v>
      </c>
      <c r="B2923">
        <v>95</v>
      </c>
      <c r="C2923">
        <v>21.78</v>
      </c>
      <c r="D2923">
        <v>670</v>
      </c>
      <c r="E2923">
        <v>1</v>
      </c>
      <c r="F2923">
        <f t="shared" si="90"/>
        <v>0.71699999999999997</v>
      </c>
      <c r="G2923">
        <f t="shared" si="91"/>
        <v>-0.33267943838251673</v>
      </c>
    </row>
    <row r="2924" spans="1:7" x14ac:dyDescent="0.25">
      <c r="A2924">
        <v>1</v>
      </c>
      <c r="B2924">
        <v>118</v>
      </c>
      <c r="C2924">
        <v>7.16</v>
      </c>
      <c r="D2924">
        <v>690</v>
      </c>
      <c r="E2924">
        <v>1</v>
      </c>
      <c r="F2924">
        <f t="shared" si="90"/>
        <v>0.878</v>
      </c>
      <c r="G2924">
        <f t="shared" si="91"/>
        <v>-0.13010868534702039</v>
      </c>
    </row>
    <row r="2925" spans="1:7" x14ac:dyDescent="0.25">
      <c r="A2925">
        <v>0</v>
      </c>
      <c r="B2925">
        <v>130</v>
      </c>
      <c r="C2925">
        <v>21.46</v>
      </c>
      <c r="D2925">
        <v>675</v>
      </c>
      <c r="E2925">
        <v>1</v>
      </c>
      <c r="F2925">
        <f t="shared" si="90"/>
        <v>0.66100000000000003</v>
      </c>
      <c r="G2925">
        <f t="shared" si="91"/>
        <v>-0.41400143913045073</v>
      </c>
    </row>
    <row r="2926" spans="1:7" x14ac:dyDescent="0.25">
      <c r="A2926">
        <v>0</v>
      </c>
      <c r="B2926">
        <v>24.8</v>
      </c>
      <c r="C2926">
        <v>9.83</v>
      </c>
      <c r="D2926">
        <v>755</v>
      </c>
      <c r="E2926">
        <v>1</v>
      </c>
      <c r="F2926">
        <f t="shared" si="90"/>
        <v>0.92</v>
      </c>
      <c r="G2926">
        <f t="shared" si="91"/>
        <v>-8.3381608939051013E-2</v>
      </c>
    </row>
    <row r="2927" spans="1:7" x14ac:dyDescent="0.25">
      <c r="A2927">
        <v>0</v>
      </c>
      <c r="B2927">
        <v>42</v>
      </c>
      <c r="C2927">
        <v>26.06</v>
      </c>
      <c r="D2927">
        <v>665</v>
      </c>
      <c r="E2927">
        <v>0</v>
      </c>
      <c r="F2927">
        <f t="shared" si="90"/>
        <v>0.66100000000000003</v>
      </c>
      <c r="G2927">
        <f t="shared" si="91"/>
        <v>-1.0817551716016869</v>
      </c>
    </row>
    <row r="2928" spans="1:7" x14ac:dyDescent="0.25">
      <c r="A2928">
        <v>1</v>
      </c>
      <c r="B2928">
        <v>127</v>
      </c>
      <c r="C2928">
        <v>14.45</v>
      </c>
      <c r="D2928">
        <v>670</v>
      </c>
      <c r="E2928">
        <v>1</v>
      </c>
      <c r="F2928">
        <f t="shared" si="90"/>
        <v>0.82099999999999995</v>
      </c>
      <c r="G2928">
        <f t="shared" si="91"/>
        <v>-0.1972321695297089</v>
      </c>
    </row>
    <row r="2929" spans="1:7" x14ac:dyDescent="0.25">
      <c r="A2929">
        <v>1</v>
      </c>
      <c r="B2929">
        <v>105</v>
      </c>
      <c r="C2929">
        <v>6.63</v>
      </c>
      <c r="D2929">
        <v>665</v>
      </c>
      <c r="E2929">
        <v>1</v>
      </c>
      <c r="F2929">
        <f t="shared" si="90"/>
        <v>0.878</v>
      </c>
      <c r="G2929">
        <f t="shared" si="91"/>
        <v>-0.13010868534702039</v>
      </c>
    </row>
    <row r="2930" spans="1:7" x14ac:dyDescent="0.25">
      <c r="A2930">
        <v>0</v>
      </c>
      <c r="B2930">
        <v>33</v>
      </c>
      <c r="C2930">
        <v>15.6</v>
      </c>
      <c r="D2930">
        <v>690</v>
      </c>
      <c r="E2930">
        <v>1</v>
      </c>
      <c r="F2930">
        <f t="shared" si="90"/>
        <v>0.80600000000000005</v>
      </c>
      <c r="G2930">
        <f t="shared" si="91"/>
        <v>-0.21567153647550871</v>
      </c>
    </row>
    <row r="2931" spans="1:7" x14ac:dyDescent="0.25">
      <c r="A2931">
        <v>1</v>
      </c>
      <c r="B2931">
        <v>130</v>
      </c>
      <c r="C2931">
        <v>24.81</v>
      </c>
      <c r="D2931">
        <v>695</v>
      </c>
      <c r="E2931">
        <v>0</v>
      </c>
      <c r="F2931">
        <f t="shared" si="90"/>
        <v>0.79</v>
      </c>
      <c r="G2931">
        <f t="shared" si="91"/>
        <v>-1.5606477482646686</v>
      </c>
    </row>
    <row r="2932" spans="1:7" x14ac:dyDescent="0.25">
      <c r="A2932">
        <v>1</v>
      </c>
      <c r="B2932">
        <v>40</v>
      </c>
      <c r="C2932">
        <v>18.920000000000002</v>
      </c>
      <c r="D2932">
        <v>815</v>
      </c>
      <c r="E2932">
        <v>1</v>
      </c>
      <c r="F2932">
        <f t="shared" si="90"/>
        <v>0.92</v>
      </c>
      <c r="G2932">
        <f t="shared" si="91"/>
        <v>-8.3381608939051013E-2</v>
      </c>
    </row>
    <row r="2933" spans="1:7" x14ac:dyDescent="0.25">
      <c r="A2933">
        <v>0</v>
      </c>
      <c r="B2933">
        <v>29</v>
      </c>
      <c r="C2933">
        <v>30.67</v>
      </c>
      <c r="D2933">
        <v>660</v>
      </c>
      <c r="E2933">
        <v>1</v>
      </c>
      <c r="F2933">
        <f t="shared" si="90"/>
        <v>0.66100000000000003</v>
      </c>
      <c r="G2933">
        <f t="shared" si="91"/>
        <v>-0.41400143913045073</v>
      </c>
    </row>
    <row r="2934" spans="1:7" x14ac:dyDescent="0.25">
      <c r="A2934">
        <v>1</v>
      </c>
      <c r="B2934">
        <v>53</v>
      </c>
      <c r="C2934">
        <v>34.04</v>
      </c>
      <c r="D2934">
        <v>675</v>
      </c>
      <c r="E2934">
        <v>1</v>
      </c>
      <c r="F2934">
        <f t="shared" si="90"/>
        <v>0.54600000000000004</v>
      </c>
      <c r="G2934">
        <f t="shared" si="91"/>
        <v>-0.60513630323723189</v>
      </c>
    </row>
    <row r="2935" spans="1:7" x14ac:dyDescent="0.25">
      <c r="A2935">
        <v>0</v>
      </c>
      <c r="B2935">
        <v>30</v>
      </c>
      <c r="C2935">
        <v>28.32</v>
      </c>
      <c r="D2935">
        <v>660</v>
      </c>
      <c r="E2935">
        <v>0</v>
      </c>
      <c r="F2935">
        <f t="shared" si="90"/>
        <v>0.66100000000000003</v>
      </c>
      <c r="G2935">
        <f t="shared" si="91"/>
        <v>-1.0817551716016869</v>
      </c>
    </row>
    <row r="2936" spans="1:7" x14ac:dyDescent="0.25">
      <c r="A2936">
        <v>0</v>
      </c>
      <c r="B2936">
        <v>126.4</v>
      </c>
      <c r="C2936">
        <v>11.72</v>
      </c>
      <c r="D2936">
        <v>700</v>
      </c>
      <c r="E2936">
        <v>1</v>
      </c>
      <c r="F2936">
        <f t="shared" si="90"/>
        <v>0.82099999999999995</v>
      </c>
      <c r="G2936">
        <f t="shared" si="91"/>
        <v>-0.1972321695297089</v>
      </c>
    </row>
    <row r="2937" spans="1:7" x14ac:dyDescent="0.25">
      <c r="A2937">
        <v>0</v>
      </c>
      <c r="B2937">
        <v>243.81</v>
      </c>
      <c r="C2937">
        <v>17.23</v>
      </c>
      <c r="D2937">
        <v>715</v>
      </c>
      <c r="E2937">
        <v>1</v>
      </c>
      <c r="F2937">
        <f t="shared" si="90"/>
        <v>0.82099999999999995</v>
      </c>
      <c r="G2937">
        <f t="shared" si="91"/>
        <v>-0.1972321695297089</v>
      </c>
    </row>
    <row r="2938" spans="1:7" x14ac:dyDescent="0.25">
      <c r="A2938">
        <v>1</v>
      </c>
      <c r="B2938">
        <v>70</v>
      </c>
      <c r="C2938">
        <v>13.9</v>
      </c>
      <c r="D2938">
        <v>675</v>
      </c>
      <c r="E2938">
        <v>1</v>
      </c>
      <c r="F2938">
        <f t="shared" si="90"/>
        <v>0.82099999999999995</v>
      </c>
      <c r="G2938">
        <f t="shared" si="91"/>
        <v>-0.1972321695297089</v>
      </c>
    </row>
    <row r="2939" spans="1:7" x14ac:dyDescent="0.25">
      <c r="A2939">
        <v>1</v>
      </c>
      <c r="B2939">
        <v>53</v>
      </c>
      <c r="C2939">
        <v>14.88</v>
      </c>
      <c r="D2939">
        <v>790</v>
      </c>
      <c r="E2939">
        <v>1</v>
      </c>
      <c r="F2939">
        <f t="shared" si="90"/>
        <v>0.92</v>
      </c>
      <c r="G2939">
        <f t="shared" si="91"/>
        <v>-8.3381608939051013E-2</v>
      </c>
    </row>
    <row r="2940" spans="1:7" x14ac:dyDescent="0.25">
      <c r="A2940">
        <v>1</v>
      </c>
      <c r="B2940">
        <v>60</v>
      </c>
      <c r="C2940">
        <v>19.760000000000002</v>
      </c>
      <c r="D2940">
        <v>685</v>
      </c>
      <c r="E2940">
        <v>1</v>
      </c>
      <c r="F2940">
        <f t="shared" si="90"/>
        <v>0.80600000000000005</v>
      </c>
      <c r="G2940">
        <f t="shared" si="91"/>
        <v>-0.21567153647550871</v>
      </c>
    </row>
    <row r="2941" spans="1:7" x14ac:dyDescent="0.25">
      <c r="A2941">
        <v>1</v>
      </c>
      <c r="B2941">
        <v>95</v>
      </c>
      <c r="C2941">
        <v>12.46</v>
      </c>
      <c r="D2941">
        <v>735</v>
      </c>
      <c r="E2941">
        <v>1</v>
      </c>
      <c r="F2941">
        <f t="shared" si="90"/>
        <v>0.92</v>
      </c>
      <c r="G2941">
        <f t="shared" si="91"/>
        <v>-8.3381608939051013E-2</v>
      </c>
    </row>
    <row r="2942" spans="1:7" x14ac:dyDescent="0.25">
      <c r="A2942">
        <v>0</v>
      </c>
      <c r="B2942">
        <v>40</v>
      </c>
      <c r="C2942">
        <v>19.2</v>
      </c>
      <c r="D2942">
        <v>665</v>
      </c>
      <c r="E2942">
        <v>0</v>
      </c>
      <c r="F2942">
        <f t="shared" si="90"/>
        <v>0.72899999999999998</v>
      </c>
      <c r="G2942">
        <f t="shared" si="91"/>
        <v>-1.305636458102436</v>
      </c>
    </row>
    <row r="2943" spans="1:7" x14ac:dyDescent="0.25">
      <c r="A2943">
        <v>1</v>
      </c>
      <c r="B2943">
        <v>77</v>
      </c>
      <c r="C2943">
        <v>15.82</v>
      </c>
      <c r="D2943">
        <v>670</v>
      </c>
      <c r="E2943">
        <v>1</v>
      </c>
      <c r="F2943">
        <f t="shared" si="90"/>
        <v>0.82099999999999995</v>
      </c>
      <c r="G2943">
        <f t="shared" si="91"/>
        <v>-0.1972321695297089</v>
      </c>
    </row>
    <row r="2944" spans="1:7" x14ac:dyDescent="0.25">
      <c r="A2944">
        <v>0</v>
      </c>
      <c r="B2944">
        <v>35</v>
      </c>
      <c r="C2944">
        <v>24</v>
      </c>
      <c r="D2944">
        <v>725</v>
      </c>
      <c r="E2944">
        <v>1</v>
      </c>
      <c r="F2944">
        <f t="shared" si="90"/>
        <v>0.79</v>
      </c>
      <c r="G2944">
        <f t="shared" si="91"/>
        <v>-0.23572233352106983</v>
      </c>
    </row>
    <row r="2945" spans="1:7" x14ac:dyDescent="0.25">
      <c r="A2945">
        <v>1</v>
      </c>
      <c r="B2945">
        <v>110</v>
      </c>
      <c r="C2945">
        <v>18.440000000000001</v>
      </c>
      <c r="D2945">
        <v>695</v>
      </c>
      <c r="E2945">
        <v>1</v>
      </c>
      <c r="F2945">
        <f t="shared" si="90"/>
        <v>0.82099999999999995</v>
      </c>
      <c r="G2945">
        <f t="shared" si="91"/>
        <v>-0.1972321695297089</v>
      </c>
    </row>
    <row r="2946" spans="1:7" x14ac:dyDescent="0.25">
      <c r="A2946">
        <v>1</v>
      </c>
      <c r="B2946">
        <v>54.5</v>
      </c>
      <c r="C2946">
        <v>16.32</v>
      </c>
      <c r="D2946">
        <v>725</v>
      </c>
      <c r="E2946">
        <v>0</v>
      </c>
      <c r="F2946">
        <f t="shared" si="90"/>
        <v>0.92</v>
      </c>
      <c r="G2946">
        <f t="shared" si="91"/>
        <v>-2.5257286443082561</v>
      </c>
    </row>
    <row r="2947" spans="1:7" x14ac:dyDescent="0.25">
      <c r="A2947">
        <v>0</v>
      </c>
      <c r="B2947">
        <v>42</v>
      </c>
      <c r="C2947">
        <v>24.14</v>
      </c>
      <c r="D2947">
        <v>725</v>
      </c>
      <c r="E2947">
        <v>1</v>
      </c>
      <c r="F2947">
        <f t="shared" si="90"/>
        <v>0.79</v>
      </c>
      <c r="G2947">
        <f t="shared" si="91"/>
        <v>-0.23572233352106983</v>
      </c>
    </row>
    <row r="2948" spans="1:7" x14ac:dyDescent="0.25">
      <c r="A2948">
        <v>1</v>
      </c>
      <c r="B2948">
        <v>40.5</v>
      </c>
      <c r="C2948">
        <v>17.39</v>
      </c>
      <c r="D2948">
        <v>710</v>
      </c>
      <c r="E2948">
        <v>1</v>
      </c>
      <c r="F2948">
        <f t="shared" si="90"/>
        <v>0.80600000000000005</v>
      </c>
      <c r="G2948">
        <f t="shared" si="91"/>
        <v>-0.21567153647550871</v>
      </c>
    </row>
    <row r="2949" spans="1:7" x14ac:dyDescent="0.25">
      <c r="A2949">
        <v>0</v>
      </c>
      <c r="B2949">
        <v>27.9</v>
      </c>
      <c r="C2949">
        <v>21.72</v>
      </c>
      <c r="D2949">
        <v>670</v>
      </c>
      <c r="E2949">
        <v>0</v>
      </c>
      <c r="F2949">
        <f t="shared" ref="F2949:F3012" si="92">IF(C2949&lt;=19.85,IF(D2949&lt;=722.5,IF(B2949&lt;=60.41,IF(D2949&lt;=667.5,0.729,0.806),IF(C2949&lt;=9.905,0.878,0.821)),0.92),IF(D2949&lt;=687.5,IF(C2949&lt;=31.375,IF(A2949&lt;=0.5,0.661,0.717),0.546),IF(D2949&lt;=727.5,IF(C2949&lt;=29.88,0.79,0.693),0.855)))</f>
        <v>0.66100000000000003</v>
      </c>
      <c r="G2949">
        <f t="shared" si="91"/>
        <v>-1.0817551716016869</v>
      </c>
    </row>
    <row r="2950" spans="1:7" x14ac:dyDescent="0.25">
      <c r="A2950">
        <v>1</v>
      </c>
      <c r="B2950">
        <v>125</v>
      </c>
      <c r="C2950">
        <v>30.23</v>
      </c>
      <c r="D2950">
        <v>725</v>
      </c>
      <c r="E2950">
        <v>1</v>
      </c>
      <c r="F2950">
        <f t="shared" si="92"/>
        <v>0.69299999999999995</v>
      </c>
      <c r="G2950">
        <f t="shared" ref="G2950:G3013" si="93">IF(E2950=1,LN(F2950),LN(1-F2950))</f>
        <v>-0.3667252797922339</v>
      </c>
    </row>
    <row r="2951" spans="1:7" x14ac:dyDescent="0.25">
      <c r="A2951">
        <v>1</v>
      </c>
      <c r="B2951">
        <v>70</v>
      </c>
      <c r="C2951">
        <v>3.02</v>
      </c>
      <c r="D2951">
        <v>755</v>
      </c>
      <c r="E2951">
        <v>1</v>
      </c>
      <c r="F2951">
        <f t="shared" si="92"/>
        <v>0.92</v>
      </c>
      <c r="G2951">
        <f t="shared" si="93"/>
        <v>-8.3381608939051013E-2</v>
      </c>
    </row>
    <row r="2952" spans="1:7" x14ac:dyDescent="0.25">
      <c r="A2952">
        <v>1</v>
      </c>
      <c r="B2952">
        <v>43</v>
      </c>
      <c r="C2952">
        <v>24.64</v>
      </c>
      <c r="D2952">
        <v>660</v>
      </c>
      <c r="E2952">
        <v>1</v>
      </c>
      <c r="F2952">
        <f t="shared" si="92"/>
        <v>0.71699999999999997</v>
      </c>
      <c r="G2952">
        <f t="shared" si="93"/>
        <v>-0.33267943838251673</v>
      </c>
    </row>
    <row r="2953" spans="1:7" x14ac:dyDescent="0.25">
      <c r="A2953">
        <v>0</v>
      </c>
      <c r="B2953">
        <v>60</v>
      </c>
      <c r="C2953">
        <v>12.98</v>
      </c>
      <c r="D2953">
        <v>660</v>
      </c>
      <c r="E2953">
        <v>1</v>
      </c>
      <c r="F2953">
        <f t="shared" si="92"/>
        <v>0.72899999999999998</v>
      </c>
      <c r="G2953">
        <f t="shared" si="93"/>
        <v>-0.31608154697347896</v>
      </c>
    </row>
    <row r="2954" spans="1:7" x14ac:dyDescent="0.25">
      <c r="A2954">
        <v>1</v>
      </c>
      <c r="B2954">
        <v>32.76</v>
      </c>
      <c r="C2954">
        <v>16.48</v>
      </c>
      <c r="D2954">
        <v>675</v>
      </c>
      <c r="E2954">
        <v>0</v>
      </c>
      <c r="F2954">
        <f t="shared" si="92"/>
        <v>0.80600000000000005</v>
      </c>
      <c r="G2954">
        <f t="shared" si="93"/>
        <v>-1.6398971199188093</v>
      </c>
    </row>
    <row r="2955" spans="1:7" x14ac:dyDescent="0.25">
      <c r="A2955">
        <v>1</v>
      </c>
      <c r="B2955">
        <v>45</v>
      </c>
      <c r="C2955">
        <v>34.049999999999997</v>
      </c>
      <c r="D2955">
        <v>660</v>
      </c>
      <c r="E2955">
        <v>1</v>
      </c>
      <c r="F2955">
        <f t="shared" si="92"/>
        <v>0.54600000000000004</v>
      </c>
      <c r="G2955">
        <f t="shared" si="93"/>
        <v>-0.60513630323723189</v>
      </c>
    </row>
    <row r="2956" spans="1:7" x14ac:dyDescent="0.25">
      <c r="A2956">
        <v>1</v>
      </c>
      <c r="B2956">
        <v>75</v>
      </c>
      <c r="C2956">
        <v>9</v>
      </c>
      <c r="D2956">
        <v>690</v>
      </c>
      <c r="E2956">
        <v>1</v>
      </c>
      <c r="F2956">
        <f t="shared" si="92"/>
        <v>0.878</v>
      </c>
      <c r="G2956">
        <f t="shared" si="93"/>
        <v>-0.13010868534702039</v>
      </c>
    </row>
    <row r="2957" spans="1:7" x14ac:dyDescent="0.25">
      <c r="A2957">
        <v>1</v>
      </c>
      <c r="B2957">
        <v>74</v>
      </c>
      <c r="C2957">
        <v>8.5</v>
      </c>
      <c r="D2957">
        <v>740</v>
      </c>
      <c r="E2957">
        <v>1</v>
      </c>
      <c r="F2957">
        <f t="shared" si="92"/>
        <v>0.92</v>
      </c>
      <c r="G2957">
        <f t="shared" si="93"/>
        <v>-8.3381608939051013E-2</v>
      </c>
    </row>
    <row r="2958" spans="1:7" x14ac:dyDescent="0.25">
      <c r="A2958">
        <v>1</v>
      </c>
      <c r="B2958">
        <v>135</v>
      </c>
      <c r="C2958">
        <v>21.55</v>
      </c>
      <c r="D2958">
        <v>690</v>
      </c>
      <c r="E2958">
        <v>1</v>
      </c>
      <c r="F2958">
        <f t="shared" si="92"/>
        <v>0.79</v>
      </c>
      <c r="G2958">
        <f t="shared" si="93"/>
        <v>-0.23572233352106983</v>
      </c>
    </row>
    <row r="2959" spans="1:7" x14ac:dyDescent="0.25">
      <c r="A2959">
        <v>1</v>
      </c>
      <c r="B2959">
        <v>72</v>
      </c>
      <c r="C2959">
        <v>18.37</v>
      </c>
      <c r="D2959">
        <v>680</v>
      </c>
      <c r="E2959">
        <v>1</v>
      </c>
      <c r="F2959">
        <f t="shared" si="92"/>
        <v>0.82099999999999995</v>
      </c>
      <c r="G2959">
        <f t="shared" si="93"/>
        <v>-0.1972321695297089</v>
      </c>
    </row>
    <row r="2960" spans="1:7" x14ac:dyDescent="0.25">
      <c r="A2960">
        <v>1</v>
      </c>
      <c r="B2960">
        <v>77</v>
      </c>
      <c r="C2960">
        <v>9.5399999999999991</v>
      </c>
      <c r="D2960">
        <v>680</v>
      </c>
      <c r="E2960">
        <v>1</v>
      </c>
      <c r="F2960">
        <f t="shared" si="92"/>
        <v>0.878</v>
      </c>
      <c r="G2960">
        <f t="shared" si="93"/>
        <v>-0.13010868534702039</v>
      </c>
    </row>
    <row r="2961" spans="1:7" x14ac:dyDescent="0.25">
      <c r="A2961">
        <v>1</v>
      </c>
      <c r="B2961">
        <v>58</v>
      </c>
      <c r="C2961">
        <v>19.61</v>
      </c>
      <c r="D2961">
        <v>670</v>
      </c>
      <c r="E2961">
        <v>1</v>
      </c>
      <c r="F2961">
        <f t="shared" si="92"/>
        <v>0.80600000000000005</v>
      </c>
      <c r="G2961">
        <f t="shared" si="93"/>
        <v>-0.21567153647550871</v>
      </c>
    </row>
    <row r="2962" spans="1:7" x14ac:dyDescent="0.25">
      <c r="A2962">
        <v>0</v>
      </c>
      <c r="B2962">
        <v>124</v>
      </c>
      <c r="C2962">
        <v>11.59</v>
      </c>
      <c r="D2962">
        <v>695</v>
      </c>
      <c r="E2962">
        <v>1</v>
      </c>
      <c r="F2962">
        <f t="shared" si="92"/>
        <v>0.82099999999999995</v>
      </c>
      <c r="G2962">
        <f t="shared" si="93"/>
        <v>-0.1972321695297089</v>
      </c>
    </row>
    <row r="2963" spans="1:7" x14ac:dyDescent="0.25">
      <c r="A2963">
        <v>1</v>
      </c>
      <c r="B2963">
        <v>21</v>
      </c>
      <c r="C2963">
        <v>28.17</v>
      </c>
      <c r="D2963">
        <v>660</v>
      </c>
      <c r="E2963">
        <v>1</v>
      </c>
      <c r="F2963">
        <f t="shared" si="92"/>
        <v>0.71699999999999997</v>
      </c>
      <c r="G2963">
        <f t="shared" si="93"/>
        <v>-0.33267943838251673</v>
      </c>
    </row>
    <row r="2964" spans="1:7" x14ac:dyDescent="0.25">
      <c r="A2964">
        <v>1</v>
      </c>
      <c r="B2964">
        <v>300</v>
      </c>
      <c r="C2964">
        <v>10.6</v>
      </c>
      <c r="D2964">
        <v>695</v>
      </c>
      <c r="E2964">
        <v>1</v>
      </c>
      <c r="F2964">
        <f t="shared" si="92"/>
        <v>0.82099999999999995</v>
      </c>
      <c r="G2964">
        <f t="shared" si="93"/>
        <v>-0.1972321695297089</v>
      </c>
    </row>
    <row r="2965" spans="1:7" x14ac:dyDescent="0.25">
      <c r="A2965">
        <v>0</v>
      </c>
      <c r="B2965">
        <v>180</v>
      </c>
      <c r="C2965">
        <v>19.18</v>
      </c>
      <c r="D2965">
        <v>750</v>
      </c>
      <c r="E2965">
        <v>1</v>
      </c>
      <c r="F2965">
        <f t="shared" si="92"/>
        <v>0.92</v>
      </c>
      <c r="G2965">
        <f t="shared" si="93"/>
        <v>-8.3381608939051013E-2</v>
      </c>
    </row>
    <row r="2966" spans="1:7" x14ac:dyDescent="0.25">
      <c r="A2966">
        <v>1</v>
      </c>
      <c r="B2966">
        <v>150</v>
      </c>
      <c r="C2966">
        <v>0.2</v>
      </c>
      <c r="D2966">
        <v>805</v>
      </c>
      <c r="E2966">
        <v>1</v>
      </c>
      <c r="F2966">
        <f t="shared" si="92"/>
        <v>0.92</v>
      </c>
      <c r="G2966">
        <f t="shared" si="93"/>
        <v>-8.3381608939051013E-2</v>
      </c>
    </row>
    <row r="2967" spans="1:7" x14ac:dyDescent="0.25">
      <c r="A2967">
        <v>0</v>
      </c>
      <c r="B2967">
        <v>42</v>
      </c>
      <c r="C2967">
        <v>19.170000000000002</v>
      </c>
      <c r="D2967">
        <v>665</v>
      </c>
      <c r="E2967">
        <v>1</v>
      </c>
      <c r="F2967">
        <f t="shared" si="92"/>
        <v>0.72899999999999998</v>
      </c>
      <c r="G2967">
        <f t="shared" si="93"/>
        <v>-0.31608154697347896</v>
      </c>
    </row>
    <row r="2968" spans="1:7" x14ac:dyDescent="0.25">
      <c r="A2968">
        <v>1</v>
      </c>
      <c r="B2968">
        <v>70</v>
      </c>
      <c r="C2968">
        <v>27.44</v>
      </c>
      <c r="D2968">
        <v>700</v>
      </c>
      <c r="E2968">
        <v>1</v>
      </c>
      <c r="F2968">
        <f t="shared" si="92"/>
        <v>0.79</v>
      </c>
      <c r="G2968">
        <f t="shared" si="93"/>
        <v>-0.23572233352106983</v>
      </c>
    </row>
    <row r="2969" spans="1:7" x14ac:dyDescent="0.25">
      <c r="A2969">
        <v>1</v>
      </c>
      <c r="B2969">
        <v>53</v>
      </c>
      <c r="C2969">
        <v>24.2</v>
      </c>
      <c r="D2969">
        <v>700</v>
      </c>
      <c r="E2969">
        <v>1</v>
      </c>
      <c r="F2969">
        <f t="shared" si="92"/>
        <v>0.79</v>
      </c>
      <c r="G2969">
        <f t="shared" si="93"/>
        <v>-0.23572233352106983</v>
      </c>
    </row>
    <row r="2970" spans="1:7" x14ac:dyDescent="0.25">
      <c r="A2970">
        <v>1</v>
      </c>
      <c r="B2970">
        <v>110</v>
      </c>
      <c r="C2970">
        <v>22.13</v>
      </c>
      <c r="D2970">
        <v>700</v>
      </c>
      <c r="E2970">
        <v>1</v>
      </c>
      <c r="F2970">
        <f t="shared" si="92"/>
        <v>0.79</v>
      </c>
      <c r="G2970">
        <f t="shared" si="93"/>
        <v>-0.23572233352106983</v>
      </c>
    </row>
    <row r="2971" spans="1:7" x14ac:dyDescent="0.25">
      <c r="A2971">
        <v>1</v>
      </c>
      <c r="B2971">
        <v>36</v>
      </c>
      <c r="C2971">
        <v>23.33</v>
      </c>
      <c r="D2971">
        <v>700</v>
      </c>
      <c r="E2971">
        <v>1</v>
      </c>
      <c r="F2971">
        <f t="shared" si="92"/>
        <v>0.79</v>
      </c>
      <c r="G2971">
        <f t="shared" si="93"/>
        <v>-0.23572233352106983</v>
      </c>
    </row>
    <row r="2972" spans="1:7" x14ac:dyDescent="0.25">
      <c r="A2972">
        <v>1</v>
      </c>
      <c r="B2972">
        <v>48</v>
      </c>
      <c r="C2972">
        <v>21.1</v>
      </c>
      <c r="D2972">
        <v>660</v>
      </c>
      <c r="E2972">
        <v>1</v>
      </c>
      <c r="F2972">
        <f t="shared" si="92"/>
        <v>0.71699999999999997</v>
      </c>
      <c r="G2972">
        <f t="shared" si="93"/>
        <v>-0.33267943838251673</v>
      </c>
    </row>
    <row r="2973" spans="1:7" x14ac:dyDescent="0.25">
      <c r="A2973">
        <v>0</v>
      </c>
      <c r="B2973">
        <v>36</v>
      </c>
      <c r="C2973">
        <v>29.53</v>
      </c>
      <c r="D2973">
        <v>660</v>
      </c>
      <c r="E2973">
        <v>1</v>
      </c>
      <c r="F2973">
        <f t="shared" si="92"/>
        <v>0.66100000000000003</v>
      </c>
      <c r="G2973">
        <f t="shared" si="93"/>
        <v>-0.41400143913045073</v>
      </c>
    </row>
    <row r="2974" spans="1:7" x14ac:dyDescent="0.25">
      <c r="A2974">
        <v>0</v>
      </c>
      <c r="B2974">
        <v>110</v>
      </c>
      <c r="C2974">
        <v>22.06</v>
      </c>
      <c r="D2974">
        <v>675</v>
      </c>
      <c r="E2974">
        <v>0</v>
      </c>
      <c r="F2974">
        <f t="shared" si="92"/>
        <v>0.66100000000000003</v>
      </c>
      <c r="G2974">
        <f t="shared" si="93"/>
        <v>-1.0817551716016869</v>
      </c>
    </row>
    <row r="2975" spans="1:7" x14ac:dyDescent="0.25">
      <c r="A2975">
        <v>1</v>
      </c>
      <c r="B2975">
        <v>90</v>
      </c>
      <c r="C2975">
        <v>24.53</v>
      </c>
      <c r="D2975">
        <v>660</v>
      </c>
      <c r="E2975">
        <v>1</v>
      </c>
      <c r="F2975">
        <f t="shared" si="92"/>
        <v>0.71699999999999997</v>
      </c>
      <c r="G2975">
        <f t="shared" si="93"/>
        <v>-0.33267943838251673</v>
      </c>
    </row>
    <row r="2976" spans="1:7" x14ac:dyDescent="0.25">
      <c r="A2976">
        <v>1</v>
      </c>
      <c r="B2976">
        <v>55</v>
      </c>
      <c r="C2976">
        <v>4.6900000000000004</v>
      </c>
      <c r="D2976">
        <v>675</v>
      </c>
      <c r="E2976">
        <v>1</v>
      </c>
      <c r="F2976">
        <f t="shared" si="92"/>
        <v>0.80600000000000005</v>
      </c>
      <c r="G2976">
        <f t="shared" si="93"/>
        <v>-0.21567153647550871</v>
      </c>
    </row>
    <row r="2977" spans="1:7" x14ac:dyDescent="0.25">
      <c r="A2977">
        <v>0</v>
      </c>
      <c r="B2977">
        <v>100</v>
      </c>
      <c r="C2977">
        <v>21.41</v>
      </c>
      <c r="D2977">
        <v>730</v>
      </c>
      <c r="E2977">
        <v>1</v>
      </c>
      <c r="F2977">
        <f t="shared" si="92"/>
        <v>0.85499999999999998</v>
      </c>
      <c r="G2977">
        <f t="shared" si="93"/>
        <v>-0.15665381004537685</v>
      </c>
    </row>
    <row r="2978" spans="1:7" x14ac:dyDescent="0.25">
      <c r="A2978">
        <v>1</v>
      </c>
      <c r="B2978">
        <v>250</v>
      </c>
      <c r="C2978">
        <v>11.25</v>
      </c>
      <c r="D2978">
        <v>715</v>
      </c>
      <c r="E2978">
        <v>0</v>
      </c>
      <c r="F2978">
        <f t="shared" si="92"/>
        <v>0.82099999999999995</v>
      </c>
      <c r="G2978">
        <f t="shared" si="93"/>
        <v>-1.7203694731413819</v>
      </c>
    </row>
    <row r="2979" spans="1:7" x14ac:dyDescent="0.25">
      <c r="A2979">
        <v>1</v>
      </c>
      <c r="B2979">
        <v>155.904</v>
      </c>
      <c r="C2979">
        <v>10.53</v>
      </c>
      <c r="D2979">
        <v>685</v>
      </c>
      <c r="E2979">
        <v>1</v>
      </c>
      <c r="F2979">
        <f t="shared" si="92"/>
        <v>0.82099999999999995</v>
      </c>
      <c r="G2979">
        <f t="shared" si="93"/>
        <v>-0.1972321695297089</v>
      </c>
    </row>
    <row r="2980" spans="1:7" x14ac:dyDescent="0.25">
      <c r="A2980">
        <v>1</v>
      </c>
      <c r="B2980">
        <v>55.4</v>
      </c>
      <c r="C2980">
        <v>23.98</v>
      </c>
      <c r="D2980">
        <v>750</v>
      </c>
      <c r="E2980">
        <v>1</v>
      </c>
      <c r="F2980">
        <f t="shared" si="92"/>
        <v>0.85499999999999998</v>
      </c>
      <c r="G2980">
        <f t="shared" si="93"/>
        <v>-0.15665381004537685</v>
      </c>
    </row>
    <row r="2981" spans="1:7" x14ac:dyDescent="0.25">
      <c r="A2981">
        <v>1</v>
      </c>
      <c r="B2981">
        <v>151.57499999999999</v>
      </c>
      <c r="C2981">
        <v>12.07</v>
      </c>
      <c r="D2981">
        <v>710</v>
      </c>
      <c r="E2981">
        <v>1</v>
      </c>
      <c r="F2981">
        <f t="shared" si="92"/>
        <v>0.82099999999999995</v>
      </c>
      <c r="G2981">
        <f t="shared" si="93"/>
        <v>-0.1972321695297089</v>
      </c>
    </row>
    <row r="2982" spans="1:7" x14ac:dyDescent="0.25">
      <c r="A2982">
        <v>1</v>
      </c>
      <c r="B2982">
        <v>63.654000000000003</v>
      </c>
      <c r="C2982">
        <v>34.67</v>
      </c>
      <c r="D2982">
        <v>660</v>
      </c>
      <c r="E2982">
        <v>1</v>
      </c>
      <c r="F2982">
        <f t="shared" si="92"/>
        <v>0.54600000000000004</v>
      </c>
      <c r="G2982">
        <f t="shared" si="93"/>
        <v>-0.60513630323723189</v>
      </c>
    </row>
    <row r="2983" spans="1:7" x14ac:dyDescent="0.25">
      <c r="A2983">
        <v>1</v>
      </c>
      <c r="B2983">
        <v>70</v>
      </c>
      <c r="C2983">
        <v>6.79</v>
      </c>
      <c r="D2983">
        <v>710</v>
      </c>
      <c r="E2983">
        <v>1</v>
      </c>
      <c r="F2983">
        <f t="shared" si="92"/>
        <v>0.878</v>
      </c>
      <c r="G2983">
        <f t="shared" si="93"/>
        <v>-0.13010868534702039</v>
      </c>
    </row>
    <row r="2984" spans="1:7" x14ac:dyDescent="0.25">
      <c r="A2984">
        <v>0</v>
      </c>
      <c r="B2984">
        <v>65</v>
      </c>
      <c r="C2984">
        <v>20.88</v>
      </c>
      <c r="D2984">
        <v>710</v>
      </c>
      <c r="E2984">
        <v>0</v>
      </c>
      <c r="F2984">
        <f t="shared" si="92"/>
        <v>0.79</v>
      </c>
      <c r="G2984">
        <f t="shared" si="93"/>
        <v>-1.5606477482646686</v>
      </c>
    </row>
    <row r="2985" spans="1:7" x14ac:dyDescent="0.25">
      <c r="A2985">
        <v>1</v>
      </c>
      <c r="B2985">
        <v>60</v>
      </c>
      <c r="C2985">
        <v>17.350000000000001</v>
      </c>
      <c r="D2985">
        <v>710</v>
      </c>
      <c r="E2985">
        <v>1</v>
      </c>
      <c r="F2985">
        <f t="shared" si="92"/>
        <v>0.80600000000000005</v>
      </c>
      <c r="G2985">
        <f t="shared" si="93"/>
        <v>-0.21567153647550871</v>
      </c>
    </row>
    <row r="2986" spans="1:7" x14ac:dyDescent="0.25">
      <c r="A2986">
        <v>1</v>
      </c>
      <c r="B2986">
        <v>52</v>
      </c>
      <c r="C2986">
        <v>16.71</v>
      </c>
      <c r="D2986">
        <v>680</v>
      </c>
      <c r="E2986">
        <v>1</v>
      </c>
      <c r="F2986">
        <f t="shared" si="92"/>
        <v>0.80600000000000005</v>
      </c>
      <c r="G2986">
        <f t="shared" si="93"/>
        <v>-0.21567153647550871</v>
      </c>
    </row>
    <row r="2987" spans="1:7" x14ac:dyDescent="0.25">
      <c r="A2987">
        <v>0</v>
      </c>
      <c r="B2987">
        <v>33</v>
      </c>
      <c r="C2987">
        <v>17.75</v>
      </c>
      <c r="D2987">
        <v>660</v>
      </c>
      <c r="E2987">
        <v>0</v>
      </c>
      <c r="F2987">
        <f t="shared" si="92"/>
        <v>0.72899999999999998</v>
      </c>
      <c r="G2987">
        <f t="shared" si="93"/>
        <v>-1.305636458102436</v>
      </c>
    </row>
    <row r="2988" spans="1:7" x14ac:dyDescent="0.25">
      <c r="A2988">
        <v>1</v>
      </c>
      <c r="B2988">
        <v>45</v>
      </c>
      <c r="C2988">
        <v>26.85</v>
      </c>
      <c r="D2988">
        <v>700</v>
      </c>
      <c r="E2988">
        <v>1</v>
      </c>
      <c r="F2988">
        <f t="shared" si="92"/>
        <v>0.79</v>
      </c>
      <c r="G2988">
        <f t="shared" si="93"/>
        <v>-0.23572233352106983</v>
      </c>
    </row>
    <row r="2989" spans="1:7" x14ac:dyDescent="0.25">
      <c r="A2989">
        <v>1</v>
      </c>
      <c r="B2989">
        <v>80</v>
      </c>
      <c r="C2989">
        <v>24.44</v>
      </c>
      <c r="D2989">
        <v>715</v>
      </c>
      <c r="E2989">
        <v>0</v>
      </c>
      <c r="F2989">
        <f t="shared" si="92"/>
        <v>0.79</v>
      </c>
      <c r="G2989">
        <f t="shared" si="93"/>
        <v>-1.5606477482646686</v>
      </c>
    </row>
    <row r="2990" spans="1:7" x14ac:dyDescent="0.25">
      <c r="A2990">
        <v>0</v>
      </c>
      <c r="B2990">
        <v>22</v>
      </c>
      <c r="C2990">
        <v>14.13</v>
      </c>
      <c r="D2990">
        <v>680</v>
      </c>
      <c r="E2990">
        <v>0</v>
      </c>
      <c r="F2990">
        <f t="shared" si="92"/>
        <v>0.80600000000000005</v>
      </c>
      <c r="G2990">
        <f t="shared" si="93"/>
        <v>-1.6398971199188093</v>
      </c>
    </row>
    <row r="2991" spans="1:7" x14ac:dyDescent="0.25">
      <c r="A2991">
        <v>1</v>
      </c>
      <c r="B2991">
        <v>82</v>
      </c>
      <c r="C2991">
        <v>1.52</v>
      </c>
      <c r="D2991">
        <v>700</v>
      </c>
      <c r="E2991">
        <v>1</v>
      </c>
      <c r="F2991">
        <f t="shared" si="92"/>
        <v>0.878</v>
      </c>
      <c r="G2991">
        <f t="shared" si="93"/>
        <v>-0.13010868534702039</v>
      </c>
    </row>
    <row r="2992" spans="1:7" x14ac:dyDescent="0.25">
      <c r="A2992">
        <v>1</v>
      </c>
      <c r="B2992">
        <v>91</v>
      </c>
      <c r="C2992">
        <v>20.12</v>
      </c>
      <c r="D2992">
        <v>710</v>
      </c>
      <c r="E2992">
        <v>1</v>
      </c>
      <c r="F2992">
        <f t="shared" si="92"/>
        <v>0.79</v>
      </c>
      <c r="G2992">
        <f t="shared" si="93"/>
        <v>-0.23572233352106983</v>
      </c>
    </row>
    <row r="2993" spans="1:7" x14ac:dyDescent="0.25">
      <c r="A2993">
        <v>1</v>
      </c>
      <c r="B2993">
        <v>30.3888</v>
      </c>
      <c r="C2993">
        <v>21.01</v>
      </c>
      <c r="D2993">
        <v>740</v>
      </c>
      <c r="E2993">
        <v>1</v>
      </c>
      <c r="F2993">
        <f t="shared" si="92"/>
        <v>0.85499999999999998</v>
      </c>
      <c r="G2993">
        <f t="shared" si="93"/>
        <v>-0.15665381004537685</v>
      </c>
    </row>
    <row r="2994" spans="1:7" x14ac:dyDescent="0.25">
      <c r="A2994">
        <v>1</v>
      </c>
      <c r="B2994">
        <v>38</v>
      </c>
      <c r="C2994">
        <v>37.21</v>
      </c>
      <c r="D2994">
        <v>665</v>
      </c>
      <c r="E2994">
        <v>1</v>
      </c>
      <c r="F2994">
        <f t="shared" si="92"/>
        <v>0.54600000000000004</v>
      </c>
      <c r="G2994">
        <f t="shared" si="93"/>
        <v>-0.60513630323723189</v>
      </c>
    </row>
    <row r="2995" spans="1:7" x14ac:dyDescent="0.25">
      <c r="A2995">
        <v>1</v>
      </c>
      <c r="B2995">
        <v>85</v>
      </c>
      <c r="C2995">
        <v>25.68</v>
      </c>
      <c r="D2995">
        <v>690</v>
      </c>
      <c r="E2995">
        <v>1</v>
      </c>
      <c r="F2995">
        <f t="shared" si="92"/>
        <v>0.79</v>
      </c>
      <c r="G2995">
        <f t="shared" si="93"/>
        <v>-0.23572233352106983</v>
      </c>
    </row>
    <row r="2996" spans="1:7" x14ac:dyDescent="0.25">
      <c r="A2996">
        <v>1</v>
      </c>
      <c r="B2996">
        <v>38</v>
      </c>
      <c r="C2996">
        <v>34.49</v>
      </c>
      <c r="D2996">
        <v>660</v>
      </c>
      <c r="E2996">
        <v>0</v>
      </c>
      <c r="F2996">
        <f t="shared" si="92"/>
        <v>0.54600000000000004</v>
      </c>
      <c r="G2996">
        <f t="shared" si="93"/>
        <v>-0.78965808094078915</v>
      </c>
    </row>
    <row r="2997" spans="1:7" x14ac:dyDescent="0.25">
      <c r="A2997">
        <v>0</v>
      </c>
      <c r="B2997">
        <v>65</v>
      </c>
      <c r="C2997">
        <v>19.89</v>
      </c>
      <c r="D2997">
        <v>680</v>
      </c>
      <c r="E2997">
        <v>0</v>
      </c>
      <c r="F2997">
        <f t="shared" si="92"/>
        <v>0.66100000000000003</v>
      </c>
      <c r="G2997">
        <f t="shared" si="93"/>
        <v>-1.0817551716016869</v>
      </c>
    </row>
    <row r="2998" spans="1:7" x14ac:dyDescent="0.25">
      <c r="A2998">
        <v>1</v>
      </c>
      <c r="B2998">
        <v>66</v>
      </c>
      <c r="C2998">
        <v>15.11</v>
      </c>
      <c r="D2998">
        <v>690</v>
      </c>
      <c r="E2998">
        <v>1</v>
      </c>
      <c r="F2998">
        <f t="shared" si="92"/>
        <v>0.82099999999999995</v>
      </c>
      <c r="G2998">
        <f t="shared" si="93"/>
        <v>-0.1972321695297089</v>
      </c>
    </row>
    <row r="2999" spans="1:7" x14ac:dyDescent="0.25">
      <c r="A2999">
        <v>1</v>
      </c>
      <c r="B2999">
        <v>91.851839999999996</v>
      </c>
      <c r="C2999">
        <v>16.89</v>
      </c>
      <c r="D2999">
        <v>755</v>
      </c>
      <c r="E2999">
        <v>0</v>
      </c>
      <c r="F2999">
        <f t="shared" si="92"/>
        <v>0.92</v>
      </c>
      <c r="G2999">
        <f t="shared" si="93"/>
        <v>-2.5257286443082561</v>
      </c>
    </row>
    <row r="3000" spans="1:7" x14ac:dyDescent="0.25">
      <c r="A3000">
        <v>0</v>
      </c>
      <c r="B3000">
        <v>65</v>
      </c>
      <c r="C3000">
        <v>33.33</v>
      </c>
      <c r="D3000">
        <v>660</v>
      </c>
      <c r="E3000">
        <v>1</v>
      </c>
      <c r="F3000">
        <f t="shared" si="92"/>
        <v>0.54600000000000004</v>
      </c>
      <c r="G3000">
        <f t="shared" si="93"/>
        <v>-0.60513630323723189</v>
      </c>
    </row>
    <row r="3001" spans="1:7" x14ac:dyDescent="0.25">
      <c r="A3001">
        <v>1</v>
      </c>
      <c r="B3001">
        <v>61.795999999999999</v>
      </c>
      <c r="C3001">
        <v>20.55</v>
      </c>
      <c r="D3001">
        <v>700</v>
      </c>
      <c r="E3001">
        <v>1</v>
      </c>
      <c r="F3001">
        <f t="shared" si="92"/>
        <v>0.79</v>
      </c>
      <c r="G3001">
        <f t="shared" si="93"/>
        <v>-0.23572233352106983</v>
      </c>
    </row>
    <row r="3002" spans="1:7" x14ac:dyDescent="0.25">
      <c r="A3002">
        <v>0</v>
      </c>
      <c r="B3002">
        <v>63</v>
      </c>
      <c r="C3002">
        <v>19.510000000000002</v>
      </c>
      <c r="D3002">
        <v>680</v>
      </c>
      <c r="E3002">
        <v>1</v>
      </c>
      <c r="F3002">
        <f t="shared" si="92"/>
        <v>0.82099999999999995</v>
      </c>
      <c r="G3002">
        <f t="shared" si="93"/>
        <v>-0.1972321695297089</v>
      </c>
    </row>
    <row r="3003" spans="1:7" x14ac:dyDescent="0.25">
      <c r="A3003">
        <v>1</v>
      </c>
      <c r="B3003">
        <v>50</v>
      </c>
      <c r="C3003">
        <v>17.02</v>
      </c>
      <c r="D3003">
        <v>690</v>
      </c>
      <c r="E3003">
        <v>1</v>
      </c>
      <c r="F3003">
        <f t="shared" si="92"/>
        <v>0.80600000000000005</v>
      </c>
      <c r="G3003">
        <f t="shared" si="93"/>
        <v>-0.21567153647550871</v>
      </c>
    </row>
    <row r="3004" spans="1:7" x14ac:dyDescent="0.25">
      <c r="A3004">
        <v>0</v>
      </c>
      <c r="B3004">
        <v>45</v>
      </c>
      <c r="C3004">
        <v>34.32</v>
      </c>
      <c r="D3004">
        <v>680</v>
      </c>
      <c r="E3004">
        <v>1</v>
      </c>
      <c r="F3004">
        <f t="shared" si="92"/>
        <v>0.54600000000000004</v>
      </c>
      <c r="G3004">
        <f t="shared" si="93"/>
        <v>-0.60513630323723189</v>
      </c>
    </row>
    <row r="3005" spans="1:7" x14ac:dyDescent="0.25">
      <c r="A3005">
        <v>1</v>
      </c>
      <c r="B3005">
        <v>60</v>
      </c>
      <c r="C3005">
        <v>27.46</v>
      </c>
      <c r="D3005">
        <v>665</v>
      </c>
      <c r="E3005">
        <v>1</v>
      </c>
      <c r="F3005">
        <f t="shared" si="92"/>
        <v>0.71699999999999997</v>
      </c>
      <c r="G3005">
        <f t="shared" si="93"/>
        <v>-0.33267943838251673</v>
      </c>
    </row>
    <row r="3006" spans="1:7" x14ac:dyDescent="0.25">
      <c r="A3006">
        <v>1</v>
      </c>
      <c r="B3006">
        <v>18</v>
      </c>
      <c r="C3006">
        <v>19.670000000000002</v>
      </c>
      <c r="D3006">
        <v>700</v>
      </c>
      <c r="E3006">
        <v>1</v>
      </c>
      <c r="F3006">
        <f t="shared" si="92"/>
        <v>0.80600000000000005</v>
      </c>
      <c r="G3006">
        <f t="shared" si="93"/>
        <v>-0.21567153647550871</v>
      </c>
    </row>
    <row r="3007" spans="1:7" x14ac:dyDescent="0.25">
      <c r="A3007">
        <v>0</v>
      </c>
      <c r="B3007">
        <v>42</v>
      </c>
      <c r="C3007">
        <v>8.4499999999999993</v>
      </c>
      <c r="D3007">
        <v>710</v>
      </c>
      <c r="E3007">
        <v>0</v>
      </c>
      <c r="F3007">
        <f t="shared" si="92"/>
        <v>0.80600000000000005</v>
      </c>
      <c r="G3007">
        <f t="shared" si="93"/>
        <v>-1.6398971199188093</v>
      </c>
    </row>
    <row r="3008" spans="1:7" x14ac:dyDescent="0.25">
      <c r="A3008">
        <v>0</v>
      </c>
      <c r="B3008">
        <v>60</v>
      </c>
      <c r="C3008">
        <v>32.520000000000003</v>
      </c>
      <c r="D3008">
        <v>670</v>
      </c>
      <c r="E3008">
        <v>1</v>
      </c>
      <c r="F3008">
        <f t="shared" si="92"/>
        <v>0.54600000000000004</v>
      </c>
      <c r="G3008">
        <f t="shared" si="93"/>
        <v>-0.60513630323723189</v>
      </c>
    </row>
    <row r="3009" spans="1:7" x14ac:dyDescent="0.25">
      <c r="A3009">
        <v>1</v>
      </c>
      <c r="B3009">
        <v>140</v>
      </c>
      <c r="C3009">
        <v>15.99</v>
      </c>
      <c r="D3009">
        <v>675</v>
      </c>
      <c r="E3009">
        <v>1</v>
      </c>
      <c r="F3009">
        <f t="shared" si="92"/>
        <v>0.82099999999999995</v>
      </c>
      <c r="G3009">
        <f t="shared" si="93"/>
        <v>-0.1972321695297089</v>
      </c>
    </row>
    <row r="3010" spans="1:7" x14ac:dyDescent="0.25">
      <c r="A3010">
        <v>0</v>
      </c>
      <c r="B3010">
        <v>42</v>
      </c>
      <c r="C3010">
        <v>19.88</v>
      </c>
      <c r="D3010">
        <v>725</v>
      </c>
      <c r="E3010">
        <v>1</v>
      </c>
      <c r="F3010">
        <f t="shared" si="92"/>
        <v>0.79</v>
      </c>
      <c r="G3010">
        <f t="shared" si="93"/>
        <v>-0.23572233352106983</v>
      </c>
    </row>
    <row r="3011" spans="1:7" x14ac:dyDescent="0.25">
      <c r="A3011">
        <v>1</v>
      </c>
      <c r="B3011">
        <v>63</v>
      </c>
      <c r="C3011">
        <v>17.39</v>
      </c>
      <c r="D3011">
        <v>725</v>
      </c>
      <c r="E3011">
        <v>1</v>
      </c>
      <c r="F3011">
        <f t="shared" si="92"/>
        <v>0.92</v>
      </c>
      <c r="G3011">
        <f t="shared" si="93"/>
        <v>-8.3381608939051013E-2</v>
      </c>
    </row>
    <row r="3012" spans="1:7" x14ac:dyDescent="0.25">
      <c r="A3012">
        <v>0</v>
      </c>
      <c r="B3012">
        <v>42</v>
      </c>
      <c r="C3012">
        <v>7.66</v>
      </c>
      <c r="D3012">
        <v>700</v>
      </c>
      <c r="E3012">
        <v>1</v>
      </c>
      <c r="F3012">
        <f t="shared" si="92"/>
        <v>0.80600000000000005</v>
      </c>
      <c r="G3012">
        <f t="shared" si="93"/>
        <v>-0.21567153647550871</v>
      </c>
    </row>
    <row r="3013" spans="1:7" x14ac:dyDescent="0.25">
      <c r="A3013">
        <v>1</v>
      </c>
      <c r="B3013">
        <v>25</v>
      </c>
      <c r="C3013">
        <v>17.66</v>
      </c>
      <c r="D3013">
        <v>720</v>
      </c>
      <c r="E3013">
        <v>1</v>
      </c>
      <c r="F3013">
        <f t="shared" ref="F3013:F3076" si="94">IF(C3013&lt;=19.85,IF(D3013&lt;=722.5,IF(B3013&lt;=60.41,IF(D3013&lt;=667.5,0.729,0.806),IF(C3013&lt;=9.905,0.878,0.821)),0.92),IF(D3013&lt;=687.5,IF(C3013&lt;=31.375,IF(A3013&lt;=0.5,0.661,0.717),0.546),IF(D3013&lt;=727.5,IF(C3013&lt;=29.88,0.79,0.693),0.855)))</f>
        <v>0.80600000000000005</v>
      </c>
      <c r="G3013">
        <f t="shared" si="93"/>
        <v>-0.21567153647550871</v>
      </c>
    </row>
    <row r="3014" spans="1:7" x14ac:dyDescent="0.25">
      <c r="A3014">
        <v>1</v>
      </c>
      <c r="B3014">
        <v>70.992000000000004</v>
      </c>
      <c r="C3014">
        <v>18.11</v>
      </c>
      <c r="D3014">
        <v>675</v>
      </c>
      <c r="E3014">
        <v>1</v>
      </c>
      <c r="F3014">
        <f t="shared" si="94"/>
        <v>0.82099999999999995</v>
      </c>
      <c r="G3014">
        <f t="shared" ref="G3014:G3077" si="95">IF(E3014=1,LN(F3014),LN(1-F3014))</f>
        <v>-0.1972321695297089</v>
      </c>
    </row>
    <row r="3015" spans="1:7" x14ac:dyDescent="0.25">
      <c r="A3015">
        <v>1</v>
      </c>
      <c r="B3015">
        <v>29</v>
      </c>
      <c r="C3015">
        <v>39.11</v>
      </c>
      <c r="D3015">
        <v>750</v>
      </c>
      <c r="E3015">
        <v>1</v>
      </c>
      <c r="F3015">
        <f t="shared" si="94"/>
        <v>0.85499999999999998</v>
      </c>
      <c r="G3015">
        <f t="shared" si="95"/>
        <v>-0.15665381004537685</v>
      </c>
    </row>
    <row r="3016" spans="1:7" x14ac:dyDescent="0.25">
      <c r="A3016">
        <v>0</v>
      </c>
      <c r="B3016">
        <v>45</v>
      </c>
      <c r="C3016">
        <v>20.18</v>
      </c>
      <c r="D3016">
        <v>660</v>
      </c>
      <c r="E3016">
        <v>1</v>
      </c>
      <c r="F3016">
        <f t="shared" si="94"/>
        <v>0.66100000000000003</v>
      </c>
      <c r="G3016">
        <f t="shared" si="95"/>
        <v>-0.41400143913045073</v>
      </c>
    </row>
    <row r="3017" spans="1:7" x14ac:dyDescent="0.25">
      <c r="A3017">
        <v>1</v>
      </c>
      <c r="B3017">
        <v>21.221</v>
      </c>
      <c r="C3017">
        <v>8.76</v>
      </c>
      <c r="D3017">
        <v>725</v>
      </c>
      <c r="E3017">
        <v>1</v>
      </c>
      <c r="F3017">
        <f t="shared" si="94"/>
        <v>0.92</v>
      </c>
      <c r="G3017">
        <f t="shared" si="95"/>
        <v>-8.3381608939051013E-2</v>
      </c>
    </row>
    <row r="3018" spans="1:7" x14ac:dyDescent="0.25">
      <c r="A3018">
        <v>0</v>
      </c>
      <c r="B3018">
        <v>60</v>
      </c>
      <c r="C3018">
        <v>1.36</v>
      </c>
      <c r="D3018">
        <v>675</v>
      </c>
      <c r="E3018">
        <v>0</v>
      </c>
      <c r="F3018">
        <f t="shared" si="94"/>
        <v>0.80600000000000005</v>
      </c>
      <c r="G3018">
        <f t="shared" si="95"/>
        <v>-1.6398971199188093</v>
      </c>
    </row>
    <row r="3019" spans="1:7" x14ac:dyDescent="0.25">
      <c r="A3019">
        <v>0</v>
      </c>
      <c r="B3019">
        <v>61</v>
      </c>
      <c r="C3019">
        <v>11.15</v>
      </c>
      <c r="D3019">
        <v>660</v>
      </c>
      <c r="E3019">
        <v>1</v>
      </c>
      <c r="F3019">
        <f t="shared" si="94"/>
        <v>0.82099999999999995</v>
      </c>
      <c r="G3019">
        <f t="shared" si="95"/>
        <v>-0.1972321695297089</v>
      </c>
    </row>
    <row r="3020" spans="1:7" x14ac:dyDescent="0.25">
      <c r="A3020">
        <v>1</v>
      </c>
      <c r="B3020">
        <v>58.554000000000002</v>
      </c>
      <c r="C3020">
        <v>20.02</v>
      </c>
      <c r="D3020">
        <v>695</v>
      </c>
      <c r="E3020">
        <v>1</v>
      </c>
      <c r="F3020">
        <f t="shared" si="94"/>
        <v>0.79</v>
      </c>
      <c r="G3020">
        <f t="shared" si="95"/>
        <v>-0.23572233352106983</v>
      </c>
    </row>
    <row r="3021" spans="1:7" x14ac:dyDescent="0.25">
      <c r="A3021">
        <v>0</v>
      </c>
      <c r="B3021">
        <v>55</v>
      </c>
      <c r="C3021">
        <v>22.56</v>
      </c>
      <c r="D3021">
        <v>670</v>
      </c>
      <c r="E3021">
        <v>0</v>
      </c>
      <c r="F3021">
        <f t="shared" si="94"/>
        <v>0.66100000000000003</v>
      </c>
      <c r="G3021">
        <f t="shared" si="95"/>
        <v>-1.0817551716016869</v>
      </c>
    </row>
    <row r="3022" spans="1:7" x14ac:dyDescent="0.25">
      <c r="A3022">
        <v>0</v>
      </c>
      <c r="B3022">
        <v>36.5</v>
      </c>
      <c r="C3022">
        <v>20.82</v>
      </c>
      <c r="D3022">
        <v>700</v>
      </c>
      <c r="E3022">
        <v>1</v>
      </c>
      <c r="F3022">
        <f t="shared" si="94"/>
        <v>0.79</v>
      </c>
      <c r="G3022">
        <f t="shared" si="95"/>
        <v>-0.23572233352106983</v>
      </c>
    </row>
    <row r="3023" spans="1:7" x14ac:dyDescent="0.25">
      <c r="A3023">
        <v>1</v>
      </c>
      <c r="B3023">
        <v>70</v>
      </c>
      <c r="C3023">
        <v>15.86</v>
      </c>
      <c r="D3023">
        <v>690</v>
      </c>
      <c r="E3023">
        <v>1</v>
      </c>
      <c r="F3023">
        <f t="shared" si="94"/>
        <v>0.82099999999999995</v>
      </c>
      <c r="G3023">
        <f t="shared" si="95"/>
        <v>-0.1972321695297089</v>
      </c>
    </row>
    <row r="3024" spans="1:7" x14ac:dyDescent="0.25">
      <c r="A3024">
        <v>1</v>
      </c>
      <c r="B3024">
        <v>220</v>
      </c>
      <c r="C3024">
        <v>8.57</v>
      </c>
      <c r="D3024">
        <v>700</v>
      </c>
      <c r="E3024">
        <v>1</v>
      </c>
      <c r="F3024">
        <f t="shared" si="94"/>
        <v>0.878</v>
      </c>
      <c r="G3024">
        <f t="shared" si="95"/>
        <v>-0.13010868534702039</v>
      </c>
    </row>
    <row r="3025" spans="1:7" x14ac:dyDescent="0.25">
      <c r="A3025">
        <v>0</v>
      </c>
      <c r="B3025">
        <v>95.4</v>
      </c>
      <c r="C3025">
        <v>31.45</v>
      </c>
      <c r="D3025">
        <v>735</v>
      </c>
      <c r="E3025">
        <v>1</v>
      </c>
      <c r="F3025">
        <f t="shared" si="94"/>
        <v>0.85499999999999998</v>
      </c>
      <c r="G3025">
        <f t="shared" si="95"/>
        <v>-0.15665381004537685</v>
      </c>
    </row>
    <row r="3026" spans="1:7" x14ac:dyDescent="0.25">
      <c r="A3026">
        <v>0</v>
      </c>
      <c r="B3026">
        <v>115</v>
      </c>
      <c r="C3026">
        <v>10.86</v>
      </c>
      <c r="D3026">
        <v>715</v>
      </c>
      <c r="E3026">
        <v>1</v>
      </c>
      <c r="F3026">
        <f t="shared" si="94"/>
        <v>0.82099999999999995</v>
      </c>
      <c r="G3026">
        <f t="shared" si="95"/>
        <v>-0.1972321695297089</v>
      </c>
    </row>
    <row r="3027" spans="1:7" x14ac:dyDescent="0.25">
      <c r="A3027">
        <v>0</v>
      </c>
      <c r="B3027">
        <v>55</v>
      </c>
      <c r="C3027">
        <v>1.51</v>
      </c>
      <c r="D3027">
        <v>675</v>
      </c>
      <c r="E3027">
        <v>1</v>
      </c>
      <c r="F3027">
        <f t="shared" si="94"/>
        <v>0.80600000000000005</v>
      </c>
      <c r="G3027">
        <f t="shared" si="95"/>
        <v>-0.21567153647550871</v>
      </c>
    </row>
    <row r="3028" spans="1:7" x14ac:dyDescent="0.25">
      <c r="A3028">
        <v>1</v>
      </c>
      <c r="B3028">
        <v>52</v>
      </c>
      <c r="C3028">
        <v>13.34</v>
      </c>
      <c r="D3028">
        <v>700</v>
      </c>
      <c r="E3028">
        <v>1</v>
      </c>
      <c r="F3028">
        <f t="shared" si="94"/>
        <v>0.80600000000000005</v>
      </c>
      <c r="G3028">
        <f t="shared" si="95"/>
        <v>-0.21567153647550871</v>
      </c>
    </row>
    <row r="3029" spans="1:7" x14ac:dyDescent="0.25">
      <c r="A3029">
        <v>1</v>
      </c>
      <c r="B3029">
        <v>76</v>
      </c>
      <c r="C3029">
        <v>17.23</v>
      </c>
      <c r="D3029">
        <v>745</v>
      </c>
      <c r="E3029">
        <v>1</v>
      </c>
      <c r="F3029">
        <f t="shared" si="94"/>
        <v>0.92</v>
      </c>
      <c r="G3029">
        <f t="shared" si="95"/>
        <v>-8.3381608939051013E-2</v>
      </c>
    </row>
    <row r="3030" spans="1:7" x14ac:dyDescent="0.25">
      <c r="A3030">
        <v>1</v>
      </c>
      <c r="B3030">
        <v>45</v>
      </c>
      <c r="C3030">
        <v>28.03</v>
      </c>
      <c r="D3030">
        <v>685</v>
      </c>
      <c r="E3030">
        <v>0</v>
      </c>
      <c r="F3030">
        <f t="shared" si="94"/>
        <v>0.71699999999999997</v>
      </c>
      <c r="G3030">
        <f t="shared" si="95"/>
        <v>-1.2623083813388993</v>
      </c>
    </row>
    <row r="3031" spans="1:7" x14ac:dyDescent="0.25">
      <c r="A3031">
        <v>1</v>
      </c>
      <c r="B3031">
        <v>105</v>
      </c>
      <c r="C3031">
        <v>5.66</v>
      </c>
      <c r="D3031">
        <v>830</v>
      </c>
      <c r="E3031">
        <v>1</v>
      </c>
      <c r="F3031">
        <f t="shared" si="94"/>
        <v>0.92</v>
      </c>
      <c r="G3031">
        <f t="shared" si="95"/>
        <v>-8.3381608939051013E-2</v>
      </c>
    </row>
    <row r="3032" spans="1:7" x14ac:dyDescent="0.25">
      <c r="A3032">
        <v>1</v>
      </c>
      <c r="B3032">
        <v>52</v>
      </c>
      <c r="C3032">
        <v>12.46</v>
      </c>
      <c r="D3032">
        <v>685</v>
      </c>
      <c r="E3032">
        <v>1</v>
      </c>
      <c r="F3032">
        <f t="shared" si="94"/>
        <v>0.80600000000000005</v>
      </c>
      <c r="G3032">
        <f t="shared" si="95"/>
        <v>-0.21567153647550871</v>
      </c>
    </row>
    <row r="3033" spans="1:7" x14ac:dyDescent="0.25">
      <c r="A3033">
        <v>0</v>
      </c>
      <c r="B3033">
        <v>53</v>
      </c>
      <c r="C3033">
        <v>14.31</v>
      </c>
      <c r="D3033">
        <v>685</v>
      </c>
      <c r="E3033">
        <v>0</v>
      </c>
      <c r="F3033">
        <f t="shared" si="94"/>
        <v>0.80600000000000005</v>
      </c>
      <c r="G3033">
        <f t="shared" si="95"/>
        <v>-1.6398971199188093</v>
      </c>
    </row>
    <row r="3034" spans="1:7" x14ac:dyDescent="0.25">
      <c r="A3034">
        <v>1</v>
      </c>
      <c r="B3034">
        <v>42.225819999999999</v>
      </c>
      <c r="C3034">
        <v>24.76</v>
      </c>
      <c r="D3034">
        <v>695</v>
      </c>
      <c r="E3034">
        <v>1</v>
      </c>
      <c r="F3034">
        <f t="shared" si="94"/>
        <v>0.79</v>
      </c>
      <c r="G3034">
        <f t="shared" si="95"/>
        <v>-0.23572233352106983</v>
      </c>
    </row>
    <row r="3035" spans="1:7" x14ac:dyDescent="0.25">
      <c r="A3035">
        <v>1</v>
      </c>
      <c r="B3035">
        <v>92</v>
      </c>
      <c r="C3035">
        <v>13.44</v>
      </c>
      <c r="D3035">
        <v>710</v>
      </c>
      <c r="E3035">
        <v>1</v>
      </c>
      <c r="F3035">
        <f t="shared" si="94"/>
        <v>0.82099999999999995</v>
      </c>
      <c r="G3035">
        <f t="shared" si="95"/>
        <v>-0.1972321695297089</v>
      </c>
    </row>
    <row r="3036" spans="1:7" x14ac:dyDescent="0.25">
      <c r="A3036">
        <v>1</v>
      </c>
      <c r="B3036">
        <v>52</v>
      </c>
      <c r="C3036">
        <v>22.12</v>
      </c>
      <c r="D3036">
        <v>695</v>
      </c>
      <c r="E3036">
        <v>1</v>
      </c>
      <c r="F3036">
        <f t="shared" si="94"/>
        <v>0.79</v>
      </c>
      <c r="G3036">
        <f t="shared" si="95"/>
        <v>-0.23572233352106983</v>
      </c>
    </row>
    <row r="3037" spans="1:7" x14ac:dyDescent="0.25">
      <c r="A3037">
        <v>1</v>
      </c>
      <c r="B3037">
        <v>56.03</v>
      </c>
      <c r="C3037">
        <v>20.11</v>
      </c>
      <c r="D3037">
        <v>735</v>
      </c>
      <c r="E3037">
        <v>1</v>
      </c>
      <c r="F3037">
        <f t="shared" si="94"/>
        <v>0.85499999999999998</v>
      </c>
      <c r="G3037">
        <f t="shared" si="95"/>
        <v>-0.15665381004537685</v>
      </c>
    </row>
    <row r="3038" spans="1:7" x14ac:dyDescent="0.25">
      <c r="A3038">
        <v>1</v>
      </c>
      <c r="B3038">
        <v>79</v>
      </c>
      <c r="C3038">
        <v>7.12</v>
      </c>
      <c r="D3038">
        <v>685</v>
      </c>
      <c r="E3038">
        <v>1</v>
      </c>
      <c r="F3038">
        <f t="shared" si="94"/>
        <v>0.878</v>
      </c>
      <c r="G3038">
        <f t="shared" si="95"/>
        <v>-0.13010868534702039</v>
      </c>
    </row>
    <row r="3039" spans="1:7" x14ac:dyDescent="0.25">
      <c r="A3039">
        <v>0</v>
      </c>
      <c r="B3039">
        <v>42</v>
      </c>
      <c r="C3039">
        <v>20.14</v>
      </c>
      <c r="D3039">
        <v>675</v>
      </c>
      <c r="E3039">
        <v>0</v>
      </c>
      <c r="F3039">
        <f t="shared" si="94"/>
        <v>0.66100000000000003</v>
      </c>
      <c r="G3039">
        <f t="shared" si="95"/>
        <v>-1.0817551716016869</v>
      </c>
    </row>
    <row r="3040" spans="1:7" x14ac:dyDescent="0.25">
      <c r="A3040">
        <v>1</v>
      </c>
      <c r="B3040">
        <v>39</v>
      </c>
      <c r="C3040">
        <v>27.91</v>
      </c>
      <c r="D3040">
        <v>720</v>
      </c>
      <c r="E3040">
        <v>1</v>
      </c>
      <c r="F3040">
        <f t="shared" si="94"/>
        <v>0.79</v>
      </c>
      <c r="G3040">
        <f t="shared" si="95"/>
        <v>-0.23572233352106983</v>
      </c>
    </row>
    <row r="3041" spans="1:7" x14ac:dyDescent="0.25">
      <c r="A3041">
        <v>1</v>
      </c>
      <c r="B3041">
        <v>38</v>
      </c>
      <c r="C3041">
        <v>16.93</v>
      </c>
      <c r="D3041">
        <v>660</v>
      </c>
      <c r="E3041">
        <v>1</v>
      </c>
      <c r="F3041">
        <f t="shared" si="94"/>
        <v>0.72899999999999998</v>
      </c>
      <c r="G3041">
        <f t="shared" si="95"/>
        <v>-0.31608154697347896</v>
      </c>
    </row>
    <row r="3042" spans="1:7" x14ac:dyDescent="0.25">
      <c r="A3042">
        <v>0</v>
      </c>
      <c r="B3042">
        <v>41.25</v>
      </c>
      <c r="C3042">
        <v>26.04</v>
      </c>
      <c r="D3042">
        <v>715</v>
      </c>
      <c r="E3042">
        <v>1</v>
      </c>
      <c r="F3042">
        <f t="shared" si="94"/>
        <v>0.79</v>
      </c>
      <c r="G3042">
        <f t="shared" si="95"/>
        <v>-0.23572233352106983</v>
      </c>
    </row>
    <row r="3043" spans="1:7" x14ac:dyDescent="0.25">
      <c r="A3043">
        <v>1</v>
      </c>
      <c r="B3043">
        <v>65</v>
      </c>
      <c r="C3043">
        <v>20.11</v>
      </c>
      <c r="D3043">
        <v>680</v>
      </c>
      <c r="E3043">
        <v>0</v>
      </c>
      <c r="F3043">
        <f t="shared" si="94"/>
        <v>0.71699999999999997</v>
      </c>
      <c r="G3043">
        <f t="shared" si="95"/>
        <v>-1.2623083813388993</v>
      </c>
    </row>
    <row r="3044" spans="1:7" x14ac:dyDescent="0.25">
      <c r="A3044">
        <v>1</v>
      </c>
      <c r="B3044">
        <v>75</v>
      </c>
      <c r="C3044">
        <v>17.79</v>
      </c>
      <c r="D3044">
        <v>705</v>
      </c>
      <c r="E3044">
        <v>1</v>
      </c>
      <c r="F3044">
        <f t="shared" si="94"/>
        <v>0.82099999999999995</v>
      </c>
      <c r="G3044">
        <f t="shared" si="95"/>
        <v>-0.1972321695297089</v>
      </c>
    </row>
    <row r="3045" spans="1:7" x14ac:dyDescent="0.25">
      <c r="A3045">
        <v>0</v>
      </c>
      <c r="B3045">
        <v>28.08</v>
      </c>
      <c r="C3045">
        <v>29.7</v>
      </c>
      <c r="D3045">
        <v>675</v>
      </c>
      <c r="E3045">
        <v>1</v>
      </c>
      <c r="F3045">
        <f t="shared" si="94"/>
        <v>0.66100000000000003</v>
      </c>
      <c r="G3045">
        <f t="shared" si="95"/>
        <v>-0.41400143913045073</v>
      </c>
    </row>
    <row r="3046" spans="1:7" x14ac:dyDescent="0.25">
      <c r="A3046">
        <v>1</v>
      </c>
      <c r="B3046">
        <v>100</v>
      </c>
      <c r="C3046">
        <v>33.01</v>
      </c>
      <c r="D3046">
        <v>675</v>
      </c>
      <c r="E3046">
        <v>1</v>
      </c>
      <c r="F3046">
        <f t="shared" si="94"/>
        <v>0.54600000000000004</v>
      </c>
      <c r="G3046">
        <f t="shared" si="95"/>
        <v>-0.60513630323723189</v>
      </c>
    </row>
    <row r="3047" spans="1:7" x14ac:dyDescent="0.25">
      <c r="A3047">
        <v>1</v>
      </c>
      <c r="B3047">
        <v>82</v>
      </c>
      <c r="C3047">
        <v>39.200000000000003</v>
      </c>
      <c r="D3047">
        <v>660</v>
      </c>
      <c r="E3047">
        <v>0</v>
      </c>
      <c r="F3047">
        <f t="shared" si="94"/>
        <v>0.54600000000000004</v>
      </c>
      <c r="G3047">
        <f t="shared" si="95"/>
        <v>-0.78965808094078915</v>
      </c>
    </row>
    <row r="3048" spans="1:7" x14ac:dyDescent="0.25">
      <c r="A3048">
        <v>1</v>
      </c>
      <c r="B3048">
        <v>90</v>
      </c>
      <c r="C3048">
        <v>8.01</v>
      </c>
      <c r="D3048">
        <v>660</v>
      </c>
      <c r="E3048">
        <v>1</v>
      </c>
      <c r="F3048">
        <f t="shared" si="94"/>
        <v>0.878</v>
      </c>
      <c r="G3048">
        <f t="shared" si="95"/>
        <v>-0.13010868534702039</v>
      </c>
    </row>
    <row r="3049" spans="1:7" x14ac:dyDescent="0.25">
      <c r="A3049">
        <v>0</v>
      </c>
      <c r="B3049">
        <v>30</v>
      </c>
      <c r="C3049">
        <v>26.92</v>
      </c>
      <c r="D3049">
        <v>685</v>
      </c>
      <c r="E3049">
        <v>0</v>
      </c>
      <c r="F3049">
        <f t="shared" si="94"/>
        <v>0.66100000000000003</v>
      </c>
      <c r="G3049">
        <f t="shared" si="95"/>
        <v>-1.0817551716016869</v>
      </c>
    </row>
    <row r="3050" spans="1:7" x14ac:dyDescent="0.25">
      <c r="A3050">
        <v>1</v>
      </c>
      <c r="B3050">
        <v>17</v>
      </c>
      <c r="C3050">
        <v>34.96</v>
      </c>
      <c r="D3050">
        <v>660</v>
      </c>
      <c r="E3050">
        <v>0</v>
      </c>
      <c r="F3050">
        <f t="shared" si="94"/>
        <v>0.54600000000000004</v>
      </c>
      <c r="G3050">
        <f t="shared" si="95"/>
        <v>-0.78965808094078915</v>
      </c>
    </row>
    <row r="3051" spans="1:7" x14ac:dyDescent="0.25">
      <c r="A3051">
        <v>0</v>
      </c>
      <c r="B3051">
        <v>45</v>
      </c>
      <c r="C3051">
        <v>17.920000000000002</v>
      </c>
      <c r="D3051">
        <v>735</v>
      </c>
      <c r="E3051">
        <v>1</v>
      </c>
      <c r="F3051">
        <f t="shared" si="94"/>
        <v>0.92</v>
      </c>
      <c r="G3051">
        <f t="shared" si="95"/>
        <v>-8.3381608939051013E-2</v>
      </c>
    </row>
    <row r="3052" spans="1:7" x14ac:dyDescent="0.25">
      <c r="A3052">
        <v>1</v>
      </c>
      <c r="B3052">
        <v>46</v>
      </c>
      <c r="C3052">
        <v>9.99</v>
      </c>
      <c r="D3052">
        <v>700</v>
      </c>
      <c r="E3052">
        <v>1</v>
      </c>
      <c r="F3052">
        <f t="shared" si="94"/>
        <v>0.80600000000000005</v>
      </c>
      <c r="G3052">
        <f t="shared" si="95"/>
        <v>-0.21567153647550871</v>
      </c>
    </row>
    <row r="3053" spans="1:7" x14ac:dyDescent="0.25">
      <c r="A3053">
        <v>1</v>
      </c>
      <c r="B3053">
        <v>158.71199999999999</v>
      </c>
      <c r="C3053">
        <v>19.440000000000001</v>
      </c>
      <c r="D3053">
        <v>670</v>
      </c>
      <c r="E3053">
        <v>1</v>
      </c>
      <c r="F3053">
        <f t="shared" si="94"/>
        <v>0.82099999999999995</v>
      </c>
      <c r="G3053">
        <f t="shared" si="95"/>
        <v>-0.1972321695297089</v>
      </c>
    </row>
    <row r="3054" spans="1:7" x14ac:dyDescent="0.25">
      <c r="A3054">
        <v>0</v>
      </c>
      <c r="B3054">
        <v>50</v>
      </c>
      <c r="C3054">
        <v>16.59</v>
      </c>
      <c r="D3054">
        <v>700</v>
      </c>
      <c r="E3054">
        <v>1</v>
      </c>
      <c r="F3054">
        <f t="shared" si="94"/>
        <v>0.80600000000000005</v>
      </c>
      <c r="G3054">
        <f t="shared" si="95"/>
        <v>-0.21567153647550871</v>
      </c>
    </row>
    <row r="3055" spans="1:7" x14ac:dyDescent="0.25">
      <c r="A3055">
        <v>1</v>
      </c>
      <c r="B3055">
        <v>90</v>
      </c>
      <c r="C3055">
        <v>15.65</v>
      </c>
      <c r="D3055">
        <v>670</v>
      </c>
      <c r="E3055">
        <v>1</v>
      </c>
      <c r="F3055">
        <f t="shared" si="94"/>
        <v>0.82099999999999995</v>
      </c>
      <c r="G3055">
        <f t="shared" si="95"/>
        <v>-0.1972321695297089</v>
      </c>
    </row>
    <row r="3056" spans="1:7" x14ac:dyDescent="0.25">
      <c r="A3056">
        <v>0</v>
      </c>
      <c r="B3056">
        <v>58</v>
      </c>
      <c r="C3056">
        <v>14.94</v>
      </c>
      <c r="D3056">
        <v>715</v>
      </c>
      <c r="E3056">
        <v>0</v>
      </c>
      <c r="F3056">
        <f t="shared" si="94"/>
        <v>0.80600000000000005</v>
      </c>
      <c r="G3056">
        <f t="shared" si="95"/>
        <v>-1.6398971199188093</v>
      </c>
    </row>
    <row r="3057" spans="1:7" x14ac:dyDescent="0.25">
      <c r="A3057">
        <v>1</v>
      </c>
      <c r="B3057">
        <v>99.2</v>
      </c>
      <c r="C3057">
        <v>9.01</v>
      </c>
      <c r="D3057">
        <v>675</v>
      </c>
      <c r="E3057">
        <v>1</v>
      </c>
      <c r="F3057">
        <f t="shared" si="94"/>
        <v>0.878</v>
      </c>
      <c r="G3057">
        <f t="shared" si="95"/>
        <v>-0.13010868534702039</v>
      </c>
    </row>
    <row r="3058" spans="1:7" x14ac:dyDescent="0.25">
      <c r="A3058">
        <v>1</v>
      </c>
      <c r="B3058">
        <v>110</v>
      </c>
      <c r="C3058">
        <v>15</v>
      </c>
      <c r="D3058">
        <v>740</v>
      </c>
      <c r="E3058">
        <v>1</v>
      </c>
      <c r="F3058">
        <f t="shared" si="94"/>
        <v>0.92</v>
      </c>
      <c r="G3058">
        <f t="shared" si="95"/>
        <v>-8.3381608939051013E-2</v>
      </c>
    </row>
    <row r="3059" spans="1:7" x14ac:dyDescent="0.25">
      <c r="A3059">
        <v>1</v>
      </c>
      <c r="B3059">
        <v>80</v>
      </c>
      <c r="C3059">
        <v>16.25</v>
      </c>
      <c r="D3059">
        <v>695</v>
      </c>
      <c r="E3059">
        <v>0</v>
      </c>
      <c r="F3059">
        <f t="shared" si="94"/>
        <v>0.82099999999999995</v>
      </c>
      <c r="G3059">
        <f t="shared" si="95"/>
        <v>-1.7203694731413819</v>
      </c>
    </row>
    <row r="3060" spans="1:7" x14ac:dyDescent="0.25">
      <c r="A3060">
        <v>0</v>
      </c>
      <c r="B3060">
        <v>39</v>
      </c>
      <c r="C3060">
        <v>12.06</v>
      </c>
      <c r="D3060">
        <v>800</v>
      </c>
      <c r="E3060">
        <v>1</v>
      </c>
      <c r="F3060">
        <f t="shared" si="94"/>
        <v>0.92</v>
      </c>
      <c r="G3060">
        <f t="shared" si="95"/>
        <v>-8.3381608939051013E-2</v>
      </c>
    </row>
    <row r="3061" spans="1:7" x14ac:dyDescent="0.25">
      <c r="A3061">
        <v>1</v>
      </c>
      <c r="B3061">
        <v>70</v>
      </c>
      <c r="C3061">
        <v>5.71</v>
      </c>
      <c r="D3061">
        <v>665</v>
      </c>
      <c r="E3061">
        <v>1</v>
      </c>
      <c r="F3061">
        <f t="shared" si="94"/>
        <v>0.878</v>
      </c>
      <c r="G3061">
        <f t="shared" si="95"/>
        <v>-0.13010868534702039</v>
      </c>
    </row>
    <row r="3062" spans="1:7" x14ac:dyDescent="0.25">
      <c r="A3062">
        <v>0</v>
      </c>
      <c r="B3062">
        <v>105</v>
      </c>
      <c r="C3062">
        <v>9.26</v>
      </c>
      <c r="D3062">
        <v>665</v>
      </c>
      <c r="E3062">
        <v>1</v>
      </c>
      <c r="F3062">
        <f t="shared" si="94"/>
        <v>0.878</v>
      </c>
      <c r="G3062">
        <f t="shared" si="95"/>
        <v>-0.13010868534702039</v>
      </c>
    </row>
    <row r="3063" spans="1:7" x14ac:dyDescent="0.25">
      <c r="A3063">
        <v>1</v>
      </c>
      <c r="B3063">
        <v>65</v>
      </c>
      <c r="C3063">
        <v>16.16</v>
      </c>
      <c r="D3063">
        <v>665</v>
      </c>
      <c r="E3063">
        <v>1</v>
      </c>
      <c r="F3063">
        <f t="shared" si="94"/>
        <v>0.82099999999999995</v>
      </c>
      <c r="G3063">
        <f t="shared" si="95"/>
        <v>-0.1972321695297089</v>
      </c>
    </row>
    <row r="3064" spans="1:7" x14ac:dyDescent="0.25">
      <c r="A3064">
        <v>0</v>
      </c>
      <c r="B3064">
        <v>40</v>
      </c>
      <c r="C3064">
        <v>23.25</v>
      </c>
      <c r="D3064">
        <v>700</v>
      </c>
      <c r="E3064">
        <v>1</v>
      </c>
      <c r="F3064">
        <f t="shared" si="94"/>
        <v>0.79</v>
      </c>
      <c r="G3064">
        <f t="shared" si="95"/>
        <v>-0.23572233352106983</v>
      </c>
    </row>
    <row r="3065" spans="1:7" x14ac:dyDescent="0.25">
      <c r="A3065">
        <v>1</v>
      </c>
      <c r="B3065">
        <v>58.8</v>
      </c>
      <c r="C3065">
        <v>11.06</v>
      </c>
      <c r="D3065">
        <v>695</v>
      </c>
      <c r="E3065">
        <v>0</v>
      </c>
      <c r="F3065">
        <f t="shared" si="94"/>
        <v>0.80600000000000005</v>
      </c>
      <c r="G3065">
        <f t="shared" si="95"/>
        <v>-1.6398971199188093</v>
      </c>
    </row>
    <row r="3066" spans="1:7" x14ac:dyDescent="0.25">
      <c r="A3066">
        <v>0</v>
      </c>
      <c r="B3066">
        <v>36.200000000000003</v>
      </c>
      <c r="C3066">
        <v>15.78</v>
      </c>
      <c r="D3066">
        <v>720</v>
      </c>
      <c r="E3066">
        <v>1</v>
      </c>
      <c r="F3066">
        <f t="shared" si="94"/>
        <v>0.80600000000000005</v>
      </c>
      <c r="G3066">
        <f t="shared" si="95"/>
        <v>-0.21567153647550871</v>
      </c>
    </row>
    <row r="3067" spans="1:7" x14ac:dyDescent="0.25">
      <c r="A3067">
        <v>0</v>
      </c>
      <c r="B3067">
        <v>41.999000000000002</v>
      </c>
      <c r="C3067">
        <v>30.23</v>
      </c>
      <c r="D3067">
        <v>675</v>
      </c>
      <c r="E3067">
        <v>1</v>
      </c>
      <c r="F3067">
        <f t="shared" si="94"/>
        <v>0.66100000000000003</v>
      </c>
      <c r="G3067">
        <f t="shared" si="95"/>
        <v>-0.41400143913045073</v>
      </c>
    </row>
    <row r="3068" spans="1:7" x14ac:dyDescent="0.25">
      <c r="A3068">
        <v>1</v>
      </c>
      <c r="B3068">
        <v>45</v>
      </c>
      <c r="C3068">
        <v>14.48</v>
      </c>
      <c r="D3068">
        <v>695</v>
      </c>
      <c r="E3068">
        <v>1</v>
      </c>
      <c r="F3068">
        <f t="shared" si="94"/>
        <v>0.80600000000000005</v>
      </c>
      <c r="G3068">
        <f t="shared" si="95"/>
        <v>-0.21567153647550871</v>
      </c>
    </row>
    <row r="3069" spans="1:7" x14ac:dyDescent="0.25">
      <c r="A3069">
        <v>0</v>
      </c>
      <c r="B3069">
        <v>25.041</v>
      </c>
      <c r="C3069">
        <v>21.57</v>
      </c>
      <c r="D3069">
        <v>685</v>
      </c>
      <c r="E3069">
        <v>1</v>
      </c>
      <c r="F3069">
        <f t="shared" si="94"/>
        <v>0.66100000000000003</v>
      </c>
      <c r="G3069">
        <f t="shared" si="95"/>
        <v>-0.41400143913045073</v>
      </c>
    </row>
    <row r="3070" spans="1:7" x14ac:dyDescent="0.25">
      <c r="A3070">
        <v>1</v>
      </c>
      <c r="B3070">
        <v>85</v>
      </c>
      <c r="C3070">
        <v>20.05</v>
      </c>
      <c r="D3070">
        <v>675</v>
      </c>
      <c r="E3070">
        <v>0</v>
      </c>
      <c r="F3070">
        <f t="shared" si="94"/>
        <v>0.71699999999999997</v>
      </c>
      <c r="G3070">
        <f t="shared" si="95"/>
        <v>-1.2623083813388993</v>
      </c>
    </row>
    <row r="3071" spans="1:7" x14ac:dyDescent="0.25">
      <c r="A3071">
        <v>1</v>
      </c>
      <c r="B3071">
        <v>47</v>
      </c>
      <c r="C3071">
        <v>26.05</v>
      </c>
      <c r="D3071">
        <v>715</v>
      </c>
      <c r="E3071">
        <v>0</v>
      </c>
      <c r="F3071">
        <f t="shared" si="94"/>
        <v>0.79</v>
      </c>
      <c r="G3071">
        <f t="shared" si="95"/>
        <v>-1.5606477482646686</v>
      </c>
    </row>
    <row r="3072" spans="1:7" x14ac:dyDescent="0.25">
      <c r="A3072">
        <v>1</v>
      </c>
      <c r="B3072">
        <v>54</v>
      </c>
      <c r="C3072">
        <v>31.58</v>
      </c>
      <c r="D3072">
        <v>725</v>
      </c>
      <c r="E3072">
        <v>1</v>
      </c>
      <c r="F3072">
        <f t="shared" si="94"/>
        <v>0.69299999999999995</v>
      </c>
      <c r="G3072">
        <f t="shared" si="95"/>
        <v>-0.3667252797922339</v>
      </c>
    </row>
    <row r="3073" spans="1:7" x14ac:dyDescent="0.25">
      <c r="A3073">
        <v>0</v>
      </c>
      <c r="B3073">
        <v>130</v>
      </c>
      <c r="C3073">
        <v>16.63</v>
      </c>
      <c r="D3073">
        <v>660</v>
      </c>
      <c r="E3073">
        <v>1</v>
      </c>
      <c r="F3073">
        <f t="shared" si="94"/>
        <v>0.82099999999999995</v>
      </c>
      <c r="G3073">
        <f t="shared" si="95"/>
        <v>-0.1972321695297089</v>
      </c>
    </row>
    <row r="3074" spans="1:7" x14ac:dyDescent="0.25">
      <c r="A3074">
        <v>1</v>
      </c>
      <c r="B3074">
        <v>55</v>
      </c>
      <c r="C3074">
        <v>24.37</v>
      </c>
      <c r="D3074">
        <v>680</v>
      </c>
      <c r="E3074">
        <v>1</v>
      </c>
      <c r="F3074">
        <f t="shared" si="94"/>
        <v>0.71699999999999997</v>
      </c>
      <c r="G3074">
        <f t="shared" si="95"/>
        <v>-0.33267943838251673</v>
      </c>
    </row>
    <row r="3075" spans="1:7" x14ac:dyDescent="0.25">
      <c r="A3075">
        <v>1</v>
      </c>
      <c r="B3075">
        <v>52.6</v>
      </c>
      <c r="C3075">
        <v>4.75</v>
      </c>
      <c r="D3075">
        <v>820</v>
      </c>
      <c r="E3075">
        <v>1</v>
      </c>
      <c r="F3075">
        <f t="shared" si="94"/>
        <v>0.92</v>
      </c>
      <c r="G3075">
        <f t="shared" si="95"/>
        <v>-8.3381608939051013E-2</v>
      </c>
    </row>
    <row r="3076" spans="1:7" x14ac:dyDescent="0.25">
      <c r="A3076">
        <v>0</v>
      </c>
      <c r="B3076">
        <v>53</v>
      </c>
      <c r="C3076">
        <v>18.87</v>
      </c>
      <c r="D3076">
        <v>675</v>
      </c>
      <c r="E3076">
        <v>1</v>
      </c>
      <c r="F3076">
        <f t="shared" si="94"/>
        <v>0.80600000000000005</v>
      </c>
      <c r="G3076">
        <f t="shared" si="95"/>
        <v>-0.21567153647550871</v>
      </c>
    </row>
    <row r="3077" spans="1:7" x14ac:dyDescent="0.25">
      <c r="A3077">
        <v>1</v>
      </c>
      <c r="B3077">
        <v>95</v>
      </c>
      <c r="C3077">
        <v>16.97</v>
      </c>
      <c r="D3077">
        <v>675</v>
      </c>
      <c r="E3077">
        <v>1</v>
      </c>
      <c r="F3077">
        <f t="shared" ref="F3077:F3140" si="96">IF(C3077&lt;=19.85,IF(D3077&lt;=722.5,IF(B3077&lt;=60.41,IF(D3077&lt;=667.5,0.729,0.806),IF(C3077&lt;=9.905,0.878,0.821)),0.92),IF(D3077&lt;=687.5,IF(C3077&lt;=31.375,IF(A3077&lt;=0.5,0.661,0.717),0.546),IF(D3077&lt;=727.5,IF(C3077&lt;=29.88,0.79,0.693),0.855)))</f>
        <v>0.82099999999999995</v>
      </c>
      <c r="G3077">
        <f t="shared" si="95"/>
        <v>-0.1972321695297089</v>
      </c>
    </row>
    <row r="3078" spans="1:7" x14ac:dyDescent="0.25">
      <c r="A3078">
        <v>0</v>
      </c>
      <c r="B3078">
        <v>75</v>
      </c>
      <c r="C3078">
        <v>11.78</v>
      </c>
      <c r="D3078">
        <v>685</v>
      </c>
      <c r="E3078">
        <v>1</v>
      </c>
      <c r="F3078">
        <f t="shared" si="96"/>
        <v>0.82099999999999995</v>
      </c>
      <c r="G3078">
        <f t="shared" ref="G3078:G3141" si="97">IF(E3078=1,LN(F3078),LN(1-F3078))</f>
        <v>-0.1972321695297089</v>
      </c>
    </row>
    <row r="3079" spans="1:7" x14ac:dyDescent="0.25">
      <c r="A3079">
        <v>0</v>
      </c>
      <c r="B3079">
        <v>38</v>
      </c>
      <c r="C3079">
        <v>24.89</v>
      </c>
      <c r="D3079">
        <v>660</v>
      </c>
      <c r="E3079">
        <v>1</v>
      </c>
      <c r="F3079">
        <f t="shared" si="96"/>
        <v>0.66100000000000003</v>
      </c>
      <c r="G3079">
        <f t="shared" si="97"/>
        <v>-0.41400143913045073</v>
      </c>
    </row>
    <row r="3080" spans="1:7" x14ac:dyDescent="0.25">
      <c r="A3080">
        <v>1</v>
      </c>
      <c r="B3080">
        <v>61</v>
      </c>
      <c r="C3080">
        <v>23.73</v>
      </c>
      <c r="D3080">
        <v>700</v>
      </c>
      <c r="E3080">
        <v>1</v>
      </c>
      <c r="F3080">
        <f t="shared" si="96"/>
        <v>0.79</v>
      </c>
      <c r="G3080">
        <f t="shared" si="97"/>
        <v>-0.23572233352106983</v>
      </c>
    </row>
    <row r="3081" spans="1:7" x14ac:dyDescent="0.25">
      <c r="A3081">
        <v>1</v>
      </c>
      <c r="B3081">
        <v>74.434960000000004</v>
      </c>
      <c r="C3081">
        <v>28.96</v>
      </c>
      <c r="D3081">
        <v>700</v>
      </c>
      <c r="E3081">
        <v>1</v>
      </c>
      <c r="F3081">
        <f t="shared" si="96"/>
        <v>0.79</v>
      </c>
      <c r="G3081">
        <f t="shared" si="97"/>
        <v>-0.23572233352106983</v>
      </c>
    </row>
    <row r="3082" spans="1:7" x14ac:dyDescent="0.25">
      <c r="A3082">
        <v>1</v>
      </c>
      <c r="B3082">
        <v>43.929600000000001</v>
      </c>
      <c r="C3082">
        <v>0</v>
      </c>
      <c r="D3082">
        <v>760</v>
      </c>
      <c r="E3082">
        <v>1</v>
      </c>
      <c r="F3082">
        <f t="shared" si="96"/>
        <v>0.92</v>
      </c>
      <c r="G3082">
        <f t="shared" si="97"/>
        <v>-8.3381608939051013E-2</v>
      </c>
    </row>
    <row r="3083" spans="1:7" x14ac:dyDescent="0.25">
      <c r="A3083">
        <v>0</v>
      </c>
      <c r="B3083">
        <v>48</v>
      </c>
      <c r="C3083">
        <v>39.22</v>
      </c>
      <c r="D3083">
        <v>710</v>
      </c>
      <c r="E3083">
        <v>0</v>
      </c>
      <c r="F3083">
        <f t="shared" si="96"/>
        <v>0.69299999999999995</v>
      </c>
      <c r="G3083">
        <f t="shared" si="97"/>
        <v>-1.1809075313949398</v>
      </c>
    </row>
    <row r="3084" spans="1:7" x14ac:dyDescent="0.25">
      <c r="A3084">
        <v>0</v>
      </c>
      <c r="B3084">
        <v>60</v>
      </c>
      <c r="C3084">
        <v>18.100000000000001</v>
      </c>
      <c r="D3084">
        <v>680</v>
      </c>
      <c r="E3084">
        <v>0</v>
      </c>
      <c r="F3084">
        <f t="shared" si="96"/>
        <v>0.80600000000000005</v>
      </c>
      <c r="G3084">
        <f t="shared" si="97"/>
        <v>-1.6398971199188093</v>
      </c>
    </row>
    <row r="3085" spans="1:7" x14ac:dyDescent="0.25">
      <c r="A3085">
        <v>0</v>
      </c>
      <c r="B3085">
        <v>110</v>
      </c>
      <c r="C3085">
        <v>22.38</v>
      </c>
      <c r="D3085">
        <v>685</v>
      </c>
      <c r="E3085">
        <v>1</v>
      </c>
      <c r="F3085">
        <f t="shared" si="96"/>
        <v>0.66100000000000003</v>
      </c>
      <c r="G3085">
        <f t="shared" si="97"/>
        <v>-0.41400143913045073</v>
      </c>
    </row>
    <row r="3086" spans="1:7" x14ac:dyDescent="0.25">
      <c r="A3086">
        <v>0</v>
      </c>
      <c r="B3086">
        <v>33.28</v>
      </c>
      <c r="C3086">
        <v>24.88</v>
      </c>
      <c r="D3086">
        <v>700</v>
      </c>
      <c r="E3086">
        <v>1</v>
      </c>
      <c r="F3086">
        <f t="shared" si="96"/>
        <v>0.79</v>
      </c>
      <c r="G3086">
        <f t="shared" si="97"/>
        <v>-0.23572233352106983</v>
      </c>
    </row>
    <row r="3087" spans="1:7" x14ac:dyDescent="0.25">
      <c r="A3087">
        <v>0</v>
      </c>
      <c r="B3087">
        <v>43</v>
      </c>
      <c r="C3087">
        <v>38.43</v>
      </c>
      <c r="D3087">
        <v>675</v>
      </c>
      <c r="E3087">
        <v>0</v>
      </c>
      <c r="F3087">
        <f t="shared" si="96"/>
        <v>0.54600000000000004</v>
      </c>
      <c r="G3087">
        <f t="shared" si="97"/>
        <v>-0.78965808094078915</v>
      </c>
    </row>
    <row r="3088" spans="1:7" x14ac:dyDescent="0.25">
      <c r="A3088">
        <v>1</v>
      </c>
      <c r="B3088">
        <v>50</v>
      </c>
      <c r="C3088">
        <v>9.19</v>
      </c>
      <c r="D3088">
        <v>755</v>
      </c>
      <c r="E3088">
        <v>1</v>
      </c>
      <c r="F3088">
        <f t="shared" si="96"/>
        <v>0.92</v>
      </c>
      <c r="G3088">
        <f t="shared" si="97"/>
        <v>-8.3381608939051013E-2</v>
      </c>
    </row>
    <row r="3089" spans="1:7" x14ac:dyDescent="0.25">
      <c r="A3089">
        <v>0</v>
      </c>
      <c r="B3089">
        <v>68</v>
      </c>
      <c r="C3089">
        <v>11.96</v>
      </c>
      <c r="D3089">
        <v>765</v>
      </c>
      <c r="E3089">
        <v>1</v>
      </c>
      <c r="F3089">
        <f t="shared" si="96"/>
        <v>0.92</v>
      </c>
      <c r="G3089">
        <f t="shared" si="97"/>
        <v>-8.3381608939051013E-2</v>
      </c>
    </row>
    <row r="3090" spans="1:7" x14ac:dyDescent="0.25">
      <c r="A3090">
        <v>0</v>
      </c>
      <c r="B3090">
        <v>89.6</v>
      </c>
      <c r="C3090">
        <v>22.92</v>
      </c>
      <c r="D3090">
        <v>660</v>
      </c>
      <c r="E3090">
        <v>0</v>
      </c>
      <c r="F3090">
        <f t="shared" si="96"/>
        <v>0.66100000000000003</v>
      </c>
      <c r="G3090">
        <f t="shared" si="97"/>
        <v>-1.0817551716016869</v>
      </c>
    </row>
    <row r="3091" spans="1:7" x14ac:dyDescent="0.25">
      <c r="A3091">
        <v>0</v>
      </c>
      <c r="B3091">
        <v>27.35</v>
      </c>
      <c r="C3091">
        <v>13.16</v>
      </c>
      <c r="D3091">
        <v>675</v>
      </c>
      <c r="E3091">
        <v>0</v>
      </c>
      <c r="F3091">
        <f t="shared" si="96"/>
        <v>0.80600000000000005</v>
      </c>
      <c r="G3091">
        <f t="shared" si="97"/>
        <v>-1.6398971199188093</v>
      </c>
    </row>
    <row r="3092" spans="1:7" x14ac:dyDescent="0.25">
      <c r="A3092">
        <v>0</v>
      </c>
      <c r="B3092">
        <v>45</v>
      </c>
      <c r="C3092">
        <v>6.91</v>
      </c>
      <c r="D3092">
        <v>690</v>
      </c>
      <c r="E3092">
        <v>1</v>
      </c>
      <c r="F3092">
        <f t="shared" si="96"/>
        <v>0.80600000000000005</v>
      </c>
      <c r="G3092">
        <f t="shared" si="97"/>
        <v>-0.21567153647550871</v>
      </c>
    </row>
    <row r="3093" spans="1:7" x14ac:dyDescent="0.25">
      <c r="A3093">
        <v>1</v>
      </c>
      <c r="B3093">
        <v>32</v>
      </c>
      <c r="C3093">
        <v>17.48</v>
      </c>
      <c r="D3093">
        <v>685</v>
      </c>
      <c r="E3093">
        <v>1</v>
      </c>
      <c r="F3093">
        <f t="shared" si="96"/>
        <v>0.80600000000000005</v>
      </c>
      <c r="G3093">
        <f t="shared" si="97"/>
        <v>-0.21567153647550871</v>
      </c>
    </row>
    <row r="3094" spans="1:7" x14ac:dyDescent="0.25">
      <c r="A3094">
        <v>0</v>
      </c>
      <c r="B3094">
        <v>75</v>
      </c>
      <c r="C3094">
        <v>10</v>
      </c>
      <c r="D3094">
        <v>695</v>
      </c>
      <c r="E3094">
        <v>1</v>
      </c>
      <c r="F3094">
        <f t="shared" si="96"/>
        <v>0.82099999999999995</v>
      </c>
      <c r="G3094">
        <f t="shared" si="97"/>
        <v>-0.1972321695297089</v>
      </c>
    </row>
    <row r="3095" spans="1:7" x14ac:dyDescent="0.25">
      <c r="A3095">
        <v>1</v>
      </c>
      <c r="B3095">
        <v>49</v>
      </c>
      <c r="C3095">
        <v>12.71</v>
      </c>
      <c r="D3095">
        <v>695</v>
      </c>
      <c r="E3095">
        <v>1</v>
      </c>
      <c r="F3095">
        <f t="shared" si="96"/>
        <v>0.80600000000000005</v>
      </c>
      <c r="G3095">
        <f t="shared" si="97"/>
        <v>-0.21567153647550871</v>
      </c>
    </row>
    <row r="3096" spans="1:7" x14ac:dyDescent="0.25">
      <c r="A3096">
        <v>1</v>
      </c>
      <c r="B3096">
        <v>53</v>
      </c>
      <c r="C3096">
        <v>6.02</v>
      </c>
      <c r="D3096">
        <v>730</v>
      </c>
      <c r="E3096">
        <v>1</v>
      </c>
      <c r="F3096">
        <f t="shared" si="96"/>
        <v>0.92</v>
      </c>
      <c r="G3096">
        <f t="shared" si="97"/>
        <v>-8.3381608939051013E-2</v>
      </c>
    </row>
    <row r="3097" spans="1:7" x14ac:dyDescent="0.25">
      <c r="A3097">
        <v>1</v>
      </c>
      <c r="B3097">
        <v>128.00399999999999</v>
      </c>
      <c r="C3097">
        <v>4.13</v>
      </c>
      <c r="D3097">
        <v>800</v>
      </c>
      <c r="E3097">
        <v>1</v>
      </c>
      <c r="F3097">
        <f t="shared" si="96"/>
        <v>0.92</v>
      </c>
      <c r="G3097">
        <f t="shared" si="97"/>
        <v>-8.3381608939051013E-2</v>
      </c>
    </row>
    <row r="3098" spans="1:7" x14ac:dyDescent="0.25">
      <c r="A3098">
        <v>1</v>
      </c>
      <c r="B3098">
        <v>112</v>
      </c>
      <c r="C3098">
        <v>19.54</v>
      </c>
      <c r="D3098">
        <v>695</v>
      </c>
      <c r="E3098">
        <v>1</v>
      </c>
      <c r="F3098">
        <f t="shared" si="96"/>
        <v>0.82099999999999995</v>
      </c>
      <c r="G3098">
        <f t="shared" si="97"/>
        <v>-0.1972321695297089</v>
      </c>
    </row>
    <row r="3099" spans="1:7" x14ac:dyDescent="0.25">
      <c r="A3099">
        <v>1</v>
      </c>
      <c r="B3099">
        <v>64.8</v>
      </c>
      <c r="C3099">
        <v>29.23</v>
      </c>
      <c r="D3099">
        <v>705</v>
      </c>
      <c r="E3099">
        <v>0</v>
      </c>
      <c r="F3099">
        <f t="shared" si="96"/>
        <v>0.79</v>
      </c>
      <c r="G3099">
        <f t="shared" si="97"/>
        <v>-1.5606477482646686</v>
      </c>
    </row>
    <row r="3100" spans="1:7" x14ac:dyDescent="0.25">
      <c r="A3100">
        <v>1</v>
      </c>
      <c r="B3100">
        <v>45</v>
      </c>
      <c r="C3100">
        <v>15.76</v>
      </c>
      <c r="D3100">
        <v>675</v>
      </c>
      <c r="E3100">
        <v>0</v>
      </c>
      <c r="F3100">
        <f t="shared" si="96"/>
        <v>0.80600000000000005</v>
      </c>
      <c r="G3100">
        <f t="shared" si="97"/>
        <v>-1.6398971199188093</v>
      </c>
    </row>
    <row r="3101" spans="1:7" x14ac:dyDescent="0.25">
      <c r="A3101">
        <v>0</v>
      </c>
      <c r="B3101">
        <v>21.84</v>
      </c>
      <c r="C3101">
        <v>24.01</v>
      </c>
      <c r="D3101">
        <v>685</v>
      </c>
      <c r="E3101">
        <v>1</v>
      </c>
      <c r="F3101">
        <f t="shared" si="96"/>
        <v>0.66100000000000003</v>
      </c>
      <c r="G3101">
        <f t="shared" si="97"/>
        <v>-0.41400143913045073</v>
      </c>
    </row>
    <row r="3102" spans="1:7" x14ac:dyDescent="0.25">
      <c r="A3102">
        <v>1</v>
      </c>
      <c r="B3102">
        <v>97</v>
      </c>
      <c r="C3102">
        <v>28.79</v>
      </c>
      <c r="D3102">
        <v>685</v>
      </c>
      <c r="E3102">
        <v>1</v>
      </c>
      <c r="F3102">
        <f t="shared" si="96"/>
        <v>0.71699999999999997</v>
      </c>
      <c r="G3102">
        <f t="shared" si="97"/>
        <v>-0.33267943838251673</v>
      </c>
    </row>
    <row r="3103" spans="1:7" x14ac:dyDescent="0.25">
      <c r="A3103">
        <v>1</v>
      </c>
      <c r="B3103">
        <v>70</v>
      </c>
      <c r="C3103">
        <v>13.42</v>
      </c>
      <c r="D3103">
        <v>705</v>
      </c>
      <c r="E3103">
        <v>1</v>
      </c>
      <c r="F3103">
        <f t="shared" si="96"/>
        <v>0.82099999999999995</v>
      </c>
      <c r="G3103">
        <f t="shared" si="97"/>
        <v>-0.1972321695297089</v>
      </c>
    </row>
    <row r="3104" spans="1:7" x14ac:dyDescent="0.25">
      <c r="A3104">
        <v>0</v>
      </c>
      <c r="B3104">
        <v>30</v>
      </c>
      <c r="C3104">
        <v>10.51</v>
      </c>
      <c r="D3104">
        <v>670</v>
      </c>
      <c r="E3104">
        <v>0</v>
      </c>
      <c r="F3104">
        <f t="shared" si="96"/>
        <v>0.80600000000000005</v>
      </c>
      <c r="G3104">
        <f t="shared" si="97"/>
        <v>-1.6398971199188093</v>
      </c>
    </row>
    <row r="3105" spans="1:7" x14ac:dyDescent="0.25">
      <c r="A3105">
        <v>0</v>
      </c>
      <c r="B3105">
        <v>123</v>
      </c>
      <c r="C3105">
        <v>15.7</v>
      </c>
      <c r="D3105">
        <v>680</v>
      </c>
      <c r="E3105">
        <v>1</v>
      </c>
      <c r="F3105">
        <f t="shared" si="96"/>
        <v>0.82099999999999995</v>
      </c>
      <c r="G3105">
        <f t="shared" si="97"/>
        <v>-0.1972321695297089</v>
      </c>
    </row>
    <row r="3106" spans="1:7" x14ac:dyDescent="0.25">
      <c r="A3106">
        <v>1</v>
      </c>
      <c r="B3106">
        <v>96</v>
      </c>
      <c r="C3106">
        <v>11.43</v>
      </c>
      <c r="D3106">
        <v>675</v>
      </c>
      <c r="E3106">
        <v>1</v>
      </c>
      <c r="F3106">
        <f t="shared" si="96"/>
        <v>0.82099999999999995</v>
      </c>
      <c r="G3106">
        <f t="shared" si="97"/>
        <v>-0.1972321695297089</v>
      </c>
    </row>
    <row r="3107" spans="1:7" x14ac:dyDescent="0.25">
      <c r="A3107">
        <v>0</v>
      </c>
      <c r="B3107">
        <v>60</v>
      </c>
      <c r="C3107">
        <v>23.5</v>
      </c>
      <c r="D3107">
        <v>690</v>
      </c>
      <c r="E3107">
        <v>1</v>
      </c>
      <c r="F3107">
        <f t="shared" si="96"/>
        <v>0.79</v>
      </c>
      <c r="G3107">
        <f t="shared" si="97"/>
        <v>-0.23572233352106983</v>
      </c>
    </row>
    <row r="3108" spans="1:7" x14ac:dyDescent="0.25">
      <c r="A3108">
        <v>0</v>
      </c>
      <c r="B3108">
        <v>48</v>
      </c>
      <c r="C3108">
        <v>24.8</v>
      </c>
      <c r="D3108">
        <v>740</v>
      </c>
      <c r="E3108">
        <v>0</v>
      </c>
      <c r="F3108">
        <f t="shared" si="96"/>
        <v>0.85499999999999998</v>
      </c>
      <c r="G3108">
        <f t="shared" si="97"/>
        <v>-1.9310215365615626</v>
      </c>
    </row>
    <row r="3109" spans="1:7" x14ac:dyDescent="0.25">
      <c r="A3109">
        <v>1</v>
      </c>
      <c r="B3109">
        <v>55</v>
      </c>
      <c r="C3109">
        <v>4.2300000000000004</v>
      </c>
      <c r="D3109">
        <v>660</v>
      </c>
      <c r="E3109">
        <v>1</v>
      </c>
      <c r="F3109">
        <f t="shared" si="96"/>
        <v>0.72899999999999998</v>
      </c>
      <c r="G3109">
        <f t="shared" si="97"/>
        <v>-0.31608154697347896</v>
      </c>
    </row>
    <row r="3110" spans="1:7" x14ac:dyDescent="0.25">
      <c r="A3110">
        <v>0</v>
      </c>
      <c r="B3110">
        <v>220</v>
      </c>
      <c r="C3110">
        <v>9.93</v>
      </c>
      <c r="D3110">
        <v>715</v>
      </c>
      <c r="E3110">
        <v>1</v>
      </c>
      <c r="F3110">
        <f t="shared" si="96"/>
        <v>0.82099999999999995</v>
      </c>
      <c r="G3110">
        <f t="shared" si="97"/>
        <v>-0.1972321695297089</v>
      </c>
    </row>
    <row r="3111" spans="1:7" x14ac:dyDescent="0.25">
      <c r="A3111">
        <v>1</v>
      </c>
      <c r="B3111">
        <v>40</v>
      </c>
      <c r="C3111">
        <v>15.09</v>
      </c>
      <c r="D3111">
        <v>690</v>
      </c>
      <c r="E3111">
        <v>1</v>
      </c>
      <c r="F3111">
        <f t="shared" si="96"/>
        <v>0.80600000000000005</v>
      </c>
      <c r="G3111">
        <f t="shared" si="97"/>
        <v>-0.21567153647550871</v>
      </c>
    </row>
    <row r="3112" spans="1:7" x14ac:dyDescent="0.25">
      <c r="A3112">
        <v>1</v>
      </c>
      <c r="B3112">
        <v>30</v>
      </c>
      <c r="C3112">
        <v>4.32</v>
      </c>
      <c r="D3112">
        <v>675</v>
      </c>
      <c r="E3112">
        <v>1</v>
      </c>
      <c r="F3112">
        <f t="shared" si="96"/>
        <v>0.80600000000000005</v>
      </c>
      <c r="G3112">
        <f t="shared" si="97"/>
        <v>-0.21567153647550871</v>
      </c>
    </row>
    <row r="3113" spans="1:7" x14ac:dyDescent="0.25">
      <c r="A3113">
        <v>1</v>
      </c>
      <c r="B3113">
        <v>62</v>
      </c>
      <c r="C3113">
        <v>31.24</v>
      </c>
      <c r="D3113">
        <v>690</v>
      </c>
      <c r="E3113">
        <v>1</v>
      </c>
      <c r="F3113">
        <f t="shared" si="96"/>
        <v>0.69299999999999995</v>
      </c>
      <c r="G3113">
        <f t="shared" si="97"/>
        <v>-0.3667252797922339</v>
      </c>
    </row>
    <row r="3114" spans="1:7" x14ac:dyDescent="0.25">
      <c r="A3114">
        <v>1</v>
      </c>
      <c r="B3114">
        <v>235</v>
      </c>
      <c r="C3114">
        <v>9.52</v>
      </c>
      <c r="D3114">
        <v>695</v>
      </c>
      <c r="E3114">
        <v>1</v>
      </c>
      <c r="F3114">
        <f t="shared" si="96"/>
        <v>0.878</v>
      </c>
      <c r="G3114">
        <f t="shared" si="97"/>
        <v>-0.13010868534702039</v>
      </c>
    </row>
    <row r="3115" spans="1:7" x14ac:dyDescent="0.25">
      <c r="A3115">
        <v>0</v>
      </c>
      <c r="B3115">
        <v>79</v>
      </c>
      <c r="C3115">
        <v>39.86</v>
      </c>
      <c r="D3115">
        <v>670</v>
      </c>
      <c r="E3115">
        <v>0</v>
      </c>
      <c r="F3115">
        <f t="shared" si="96"/>
        <v>0.54600000000000004</v>
      </c>
      <c r="G3115">
        <f t="shared" si="97"/>
        <v>-0.78965808094078915</v>
      </c>
    </row>
    <row r="3116" spans="1:7" x14ac:dyDescent="0.25">
      <c r="A3116">
        <v>0</v>
      </c>
      <c r="B3116">
        <v>66.56</v>
      </c>
      <c r="C3116">
        <v>20.12</v>
      </c>
      <c r="D3116">
        <v>675</v>
      </c>
      <c r="E3116">
        <v>1</v>
      </c>
      <c r="F3116">
        <f t="shared" si="96"/>
        <v>0.66100000000000003</v>
      </c>
      <c r="G3116">
        <f t="shared" si="97"/>
        <v>-0.41400143913045073</v>
      </c>
    </row>
    <row r="3117" spans="1:7" x14ac:dyDescent="0.25">
      <c r="A3117">
        <v>1</v>
      </c>
      <c r="B3117">
        <v>30</v>
      </c>
      <c r="C3117">
        <v>20.6</v>
      </c>
      <c r="D3117">
        <v>670</v>
      </c>
      <c r="E3117">
        <v>1</v>
      </c>
      <c r="F3117">
        <f t="shared" si="96"/>
        <v>0.71699999999999997</v>
      </c>
      <c r="G3117">
        <f t="shared" si="97"/>
        <v>-0.33267943838251673</v>
      </c>
    </row>
    <row r="3118" spans="1:7" x14ac:dyDescent="0.25">
      <c r="A3118">
        <v>0</v>
      </c>
      <c r="B3118">
        <v>60</v>
      </c>
      <c r="C3118">
        <v>29.78</v>
      </c>
      <c r="D3118">
        <v>680</v>
      </c>
      <c r="E3118">
        <v>0</v>
      </c>
      <c r="F3118">
        <f t="shared" si="96"/>
        <v>0.66100000000000003</v>
      </c>
      <c r="G3118">
        <f t="shared" si="97"/>
        <v>-1.0817551716016869</v>
      </c>
    </row>
    <row r="3119" spans="1:7" x14ac:dyDescent="0.25">
      <c r="A3119">
        <v>0</v>
      </c>
      <c r="B3119">
        <v>13</v>
      </c>
      <c r="C3119">
        <v>23.27</v>
      </c>
      <c r="D3119">
        <v>675</v>
      </c>
      <c r="E3119">
        <v>1</v>
      </c>
      <c r="F3119">
        <f t="shared" si="96"/>
        <v>0.66100000000000003</v>
      </c>
      <c r="G3119">
        <f t="shared" si="97"/>
        <v>-0.41400143913045073</v>
      </c>
    </row>
    <row r="3120" spans="1:7" x14ac:dyDescent="0.25">
      <c r="A3120">
        <v>1</v>
      </c>
      <c r="B3120">
        <v>60</v>
      </c>
      <c r="C3120">
        <v>17.12</v>
      </c>
      <c r="D3120">
        <v>665</v>
      </c>
      <c r="E3120">
        <v>1</v>
      </c>
      <c r="F3120">
        <f t="shared" si="96"/>
        <v>0.72899999999999998</v>
      </c>
      <c r="G3120">
        <f t="shared" si="97"/>
        <v>-0.31608154697347896</v>
      </c>
    </row>
    <row r="3121" spans="1:7" x14ac:dyDescent="0.25">
      <c r="A3121">
        <v>0</v>
      </c>
      <c r="B3121">
        <v>120</v>
      </c>
      <c r="C3121">
        <v>5.28</v>
      </c>
      <c r="D3121">
        <v>725</v>
      </c>
      <c r="E3121">
        <v>1</v>
      </c>
      <c r="F3121">
        <f t="shared" si="96"/>
        <v>0.92</v>
      </c>
      <c r="G3121">
        <f t="shared" si="97"/>
        <v>-8.3381608939051013E-2</v>
      </c>
    </row>
    <row r="3122" spans="1:7" x14ac:dyDescent="0.25">
      <c r="A3122">
        <v>1</v>
      </c>
      <c r="B3122">
        <v>80</v>
      </c>
      <c r="C3122">
        <v>13.26</v>
      </c>
      <c r="D3122">
        <v>725</v>
      </c>
      <c r="E3122">
        <v>1</v>
      </c>
      <c r="F3122">
        <f t="shared" si="96"/>
        <v>0.92</v>
      </c>
      <c r="G3122">
        <f t="shared" si="97"/>
        <v>-8.3381608939051013E-2</v>
      </c>
    </row>
    <row r="3123" spans="1:7" x14ac:dyDescent="0.25">
      <c r="A3123">
        <v>1</v>
      </c>
      <c r="B3123">
        <v>100</v>
      </c>
      <c r="C3123">
        <v>5.83</v>
      </c>
      <c r="D3123">
        <v>690</v>
      </c>
      <c r="E3123">
        <v>1</v>
      </c>
      <c r="F3123">
        <f t="shared" si="96"/>
        <v>0.878</v>
      </c>
      <c r="G3123">
        <f t="shared" si="97"/>
        <v>-0.13010868534702039</v>
      </c>
    </row>
    <row r="3124" spans="1:7" x14ac:dyDescent="0.25">
      <c r="A3124">
        <v>1</v>
      </c>
      <c r="B3124">
        <v>104.14919999999999</v>
      </c>
      <c r="C3124">
        <v>16.78</v>
      </c>
      <c r="D3124">
        <v>700</v>
      </c>
      <c r="E3124">
        <v>1</v>
      </c>
      <c r="F3124">
        <f t="shared" si="96"/>
        <v>0.82099999999999995</v>
      </c>
      <c r="G3124">
        <f t="shared" si="97"/>
        <v>-0.1972321695297089</v>
      </c>
    </row>
    <row r="3125" spans="1:7" x14ac:dyDescent="0.25">
      <c r="A3125">
        <v>0</v>
      </c>
      <c r="B3125">
        <v>45</v>
      </c>
      <c r="C3125">
        <v>21.33</v>
      </c>
      <c r="D3125">
        <v>665</v>
      </c>
      <c r="E3125">
        <v>0</v>
      </c>
      <c r="F3125">
        <f t="shared" si="96"/>
        <v>0.66100000000000003</v>
      </c>
      <c r="G3125">
        <f t="shared" si="97"/>
        <v>-1.0817551716016869</v>
      </c>
    </row>
    <row r="3126" spans="1:7" x14ac:dyDescent="0.25">
      <c r="A3126">
        <v>1</v>
      </c>
      <c r="B3126">
        <v>101.584</v>
      </c>
      <c r="C3126">
        <v>16.5</v>
      </c>
      <c r="D3126">
        <v>720</v>
      </c>
      <c r="E3126">
        <v>1</v>
      </c>
      <c r="F3126">
        <f t="shared" si="96"/>
        <v>0.82099999999999995</v>
      </c>
      <c r="G3126">
        <f t="shared" si="97"/>
        <v>-0.1972321695297089</v>
      </c>
    </row>
    <row r="3127" spans="1:7" x14ac:dyDescent="0.25">
      <c r="A3127">
        <v>0</v>
      </c>
      <c r="B3127">
        <v>115</v>
      </c>
      <c r="C3127">
        <v>3.81</v>
      </c>
      <c r="D3127">
        <v>670</v>
      </c>
      <c r="E3127">
        <v>0</v>
      </c>
      <c r="F3127">
        <f t="shared" si="96"/>
        <v>0.878</v>
      </c>
      <c r="G3127">
        <f t="shared" si="97"/>
        <v>-2.1037342342488805</v>
      </c>
    </row>
    <row r="3128" spans="1:7" x14ac:dyDescent="0.25">
      <c r="A3128">
        <v>1</v>
      </c>
      <c r="B3128">
        <v>140</v>
      </c>
      <c r="C3128">
        <v>9.75</v>
      </c>
      <c r="D3128">
        <v>725</v>
      </c>
      <c r="E3128">
        <v>1</v>
      </c>
      <c r="F3128">
        <f t="shared" si="96"/>
        <v>0.92</v>
      </c>
      <c r="G3128">
        <f t="shared" si="97"/>
        <v>-8.3381608939051013E-2</v>
      </c>
    </row>
    <row r="3129" spans="1:7" x14ac:dyDescent="0.25">
      <c r="A3129">
        <v>1</v>
      </c>
      <c r="B3129">
        <v>55</v>
      </c>
      <c r="C3129">
        <v>22.19</v>
      </c>
      <c r="D3129">
        <v>670</v>
      </c>
      <c r="E3129">
        <v>1</v>
      </c>
      <c r="F3129">
        <f t="shared" si="96"/>
        <v>0.71699999999999997</v>
      </c>
      <c r="G3129">
        <f t="shared" si="97"/>
        <v>-0.33267943838251673</v>
      </c>
    </row>
    <row r="3130" spans="1:7" x14ac:dyDescent="0.25">
      <c r="A3130">
        <v>1</v>
      </c>
      <c r="B3130">
        <v>110</v>
      </c>
      <c r="C3130">
        <v>12.76</v>
      </c>
      <c r="D3130">
        <v>675</v>
      </c>
      <c r="E3130">
        <v>1</v>
      </c>
      <c r="F3130">
        <f t="shared" si="96"/>
        <v>0.82099999999999995</v>
      </c>
      <c r="G3130">
        <f t="shared" si="97"/>
        <v>-0.1972321695297089</v>
      </c>
    </row>
    <row r="3131" spans="1:7" x14ac:dyDescent="0.25">
      <c r="A3131">
        <v>1</v>
      </c>
      <c r="B3131">
        <v>100</v>
      </c>
      <c r="C3131">
        <v>19.600000000000001</v>
      </c>
      <c r="D3131">
        <v>715</v>
      </c>
      <c r="E3131">
        <v>0</v>
      </c>
      <c r="F3131">
        <f t="shared" si="96"/>
        <v>0.82099999999999995</v>
      </c>
      <c r="G3131">
        <f t="shared" si="97"/>
        <v>-1.7203694731413819</v>
      </c>
    </row>
    <row r="3132" spans="1:7" x14ac:dyDescent="0.25">
      <c r="A3132">
        <v>1</v>
      </c>
      <c r="B3132">
        <v>105</v>
      </c>
      <c r="C3132">
        <v>15.34</v>
      </c>
      <c r="D3132">
        <v>660</v>
      </c>
      <c r="E3132">
        <v>0</v>
      </c>
      <c r="F3132">
        <f t="shared" si="96"/>
        <v>0.82099999999999995</v>
      </c>
      <c r="G3132">
        <f t="shared" si="97"/>
        <v>-1.7203694731413819</v>
      </c>
    </row>
    <row r="3133" spans="1:7" x14ac:dyDescent="0.25">
      <c r="A3133">
        <v>0</v>
      </c>
      <c r="B3133">
        <v>55</v>
      </c>
      <c r="C3133">
        <v>4.5999999999999996</v>
      </c>
      <c r="D3133">
        <v>665</v>
      </c>
      <c r="E3133">
        <v>1</v>
      </c>
      <c r="F3133">
        <f t="shared" si="96"/>
        <v>0.72899999999999998</v>
      </c>
      <c r="G3133">
        <f t="shared" si="97"/>
        <v>-0.31608154697347896</v>
      </c>
    </row>
    <row r="3134" spans="1:7" x14ac:dyDescent="0.25">
      <c r="A3134">
        <v>1</v>
      </c>
      <c r="B3134">
        <v>80</v>
      </c>
      <c r="C3134">
        <v>20.84</v>
      </c>
      <c r="D3134">
        <v>675</v>
      </c>
      <c r="E3134">
        <v>1</v>
      </c>
      <c r="F3134">
        <f t="shared" si="96"/>
        <v>0.71699999999999997</v>
      </c>
      <c r="G3134">
        <f t="shared" si="97"/>
        <v>-0.33267943838251673</v>
      </c>
    </row>
    <row r="3135" spans="1:7" x14ac:dyDescent="0.25">
      <c r="A3135">
        <v>1</v>
      </c>
      <c r="B3135">
        <v>196</v>
      </c>
      <c r="C3135">
        <v>7.71</v>
      </c>
      <c r="D3135">
        <v>695</v>
      </c>
      <c r="E3135">
        <v>0</v>
      </c>
      <c r="F3135">
        <f t="shared" si="96"/>
        <v>0.878</v>
      </c>
      <c r="G3135">
        <f t="shared" si="97"/>
        <v>-2.1037342342488805</v>
      </c>
    </row>
    <row r="3136" spans="1:7" x14ac:dyDescent="0.25">
      <c r="A3136">
        <v>0</v>
      </c>
      <c r="B3136">
        <v>39</v>
      </c>
      <c r="C3136">
        <v>8.74</v>
      </c>
      <c r="D3136">
        <v>675</v>
      </c>
      <c r="E3136">
        <v>1</v>
      </c>
      <c r="F3136">
        <f t="shared" si="96"/>
        <v>0.80600000000000005</v>
      </c>
      <c r="G3136">
        <f t="shared" si="97"/>
        <v>-0.21567153647550871</v>
      </c>
    </row>
    <row r="3137" spans="1:7" x14ac:dyDescent="0.25">
      <c r="A3137">
        <v>0</v>
      </c>
      <c r="B3137">
        <v>28.8</v>
      </c>
      <c r="C3137">
        <v>9.0399999999999991</v>
      </c>
      <c r="D3137">
        <v>680</v>
      </c>
      <c r="E3137">
        <v>1</v>
      </c>
      <c r="F3137">
        <f t="shared" si="96"/>
        <v>0.80600000000000005</v>
      </c>
      <c r="G3137">
        <f t="shared" si="97"/>
        <v>-0.21567153647550871</v>
      </c>
    </row>
    <row r="3138" spans="1:7" x14ac:dyDescent="0.25">
      <c r="A3138">
        <v>1</v>
      </c>
      <c r="B3138">
        <v>75</v>
      </c>
      <c r="C3138">
        <v>18.61</v>
      </c>
      <c r="D3138">
        <v>690</v>
      </c>
      <c r="E3138">
        <v>1</v>
      </c>
      <c r="F3138">
        <f t="shared" si="96"/>
        <v>0.82099999999999995</v>
      </c>
      <c r="G3138">
        <f t="shared" si="97"/>
        <v>-0.1972321695297089</v>
      </c>
    </row>
    <row r="3139" spans="1:7" x14ac:dyDescent="0.25">
      <c r="A3139">
        <v>0</v>
      </c>
      <c r="B3139">
        <v>56.5</v>
      </c>
      <c r="C3139">
        <v>30.75</v>
      </c>
      <c r="D3139">
        <v>660</v>
      </c>
      <c r="E3139">
        <v>1</v>
      </c>
      <c r="F3139">
        <f t="shared" si="96"/>
        <v>0.66100000000000003</v>
      </c>
      <c r="G3139">
        <f t="shared" si="97"/>
        <v>-0.41400143913045073</v>
      </c>
    </row>
    <row r="3140" spans="1:7" x14ac:dyDescent="0.25">
      <c r="A3140">
        <v>1</v>
      </c>
      <c r="B3140">
        <v>89</v>
      </c>
      <c r="C3140">
        <v>17.920000000000002</v>
      </c>
      <c r="D3140">
        <v>730</v>
      </c>
      <c r="E3140">
        <v>0</v>
      </c>
      <c r="F3140">
        <f t="shared" si="96"/>
        <v>0.92</v>
      </c>
      <c r="G3140">
        <f t="shared" si="97"/>
        <v>-2.5257286443082561</v>
      </c>
    </row>
    <row r="3141" spans="1:7" x14ac:dyDescent="0.25">
      <c r="A3141">
        <v>0</v>
      </c>
      <c r="B3141">
        <v>63</v>
      </c>
      <c r="C3141">
        <v>14.3</v>
      </c>
      <c r="D3141">
        <v>675</v>
      </c>
      <c r="E3141">
        <v>1</v>
      </c>
      <c r="F3141">
        <f t="shared" ref="F3141:F3204" si="98">IF(C3141&lt;=19.85,IF(D3141&lt;=722.5,IF(B3141&lt;=60.41,IF(D3141&lt;=667.5,0.729,0.806),IF(C3141&lt;=9.905,0.878,0.821)),0.92),IF(D3141&lt;=687.5,IF(C3141&lt;=31.375,IF(A3141&lt;=0.5,0.661,0.717),0.546),IF(D3141&lt;=727.5,IF(C3141&lt;=29.88,0.79,0.693),0.855)))</f>
        <v>0.82099999999999995</v>
      </c>
      <c r="G3141">
        <f t="shared" si="97"/>
        <v>-0.1972321695297089</v>
      </c>
    </row>
    <row r="3142" spans="1:7" x14ac:dyDescent="0.25">
      <c r="A3142">
        <v>1</v>
      </c>
      <c r="B3142">
        <v>156</v>
      </c>
      <c r="C3142">
        <v>9.75</v>
      </c>
      <c r="D3142">
        <v>690</v>
      </c>
      <c r="E3142">
        <v>1</v>
      </c>
      <c r="F3142">
        <f t="shared" si="98"/>
        <v>0.878</v>
      </c>
      <c r="G3142">
        <f t="shared" ref="G3142:G3205" si="99">IF(E3142=1,LN(F3142),LN(1-F3142))</f>
        <v>-0.13010868534702039</v>
      </c>
    </row>
    <row r="3143" spans="1:7" x14ac:dyDescent="0.25">
      <c r="A3143">
        <v>1</v>
      </c>
      <c r="B3143">
        <v>60</v>
      </c>
      <c r="C3143">
        <v>5.58</v>
      </c>
      <c r="D3143">
        <v>685</v>
      </c>
      <c r="E3143">
        <v>0</v>
      </c>
      <c r="F3143">
        <f t="shared" si="98"/>
        <v>0.80600000000000005</v>
      </c>
      <c r="G3143">
        <f t="shared" si="99"/>
        <v>-1.6398971199188093</v>
      </c>
    </row>
    <row r="3144" spans="1:7" x14ac:dyDescent="0.25">
      <c r="A3144">
        <v>0</v>
      </c>
      <c r="B3144">
        <v>65</v>
      </c>
      <c r="C3144">
        <v>19.16</v>
      </c>
      <c r="D3144">
        <v>735</v>
      </c>
      <c r="E3144">
        <v>1</v>
      </c>
      <c r="F3144">
        <f t="shared" si="98"/>
        <v>0.92</v>
      </c>
      <c r="G3144">
        <f t="shared" si="99"/>
        <v>-8.3381608939051013E-2</v>
      </c>
    </row>
    <row r="3145" spans="1:7" x14ac:dyDescent="0.25">
      <c r="A3145">
        <v>0</v>
      </c>
      <c r="B3145">
        <v>60</v>
      </c>
      <c r="C3145">
        <v>12.56</v>
      </c>
      <c r="D3145">
        <v>665</v>
      </c>
      <c r="E3145">
        <v>0</v>
      </c>
      <c r="F3145">
        <f t="shared" si="98"/>
        <v>0.72899999999999998</v>
      </c>
      <c r="G3145">
        <f t="shared" si="99"/>
        <v>-1.305636458102436</v>
      </c>
    </row>
    <row r="3146" spans="1:7" x14ac:dyDescent="0.25">
      <c r="A3146">
        <v>1</v>
      </c>
      <c r="B3146">
        <v>80</v>
      </c>
      <c r="C3146">
        <v>12.95</v>
      </c>
      <c r="D3146">
        <v>770</v>
      </c>
      <c r="E3146">
        <v>1</v>
      </c>
      <c r="F3146">
        <f t="shared" si="98"/>
        <v>0.92</v>
      </c>
      <c r="G3146">
        <f t="shared" si="99"/>
        <v>-8.3381608939051013E-2</v>
      </c>
    </row>
    <row r="3147" spans="1:7" x14ac:dyDescent="0.25">
      <c r="A3147">
        <v>1</v>
      </c>
      <c r="B3147">
        <v>105</v>
      </c>
      <c r="C3147">
        <v>10.61</v>
      </c>
      <c r="D3147">
        <v>660</v>
      </c>
      <c r="E3147">
        <v>1</v>
      </c>
      <c r="F3147">
        <f t="shared" si="98"/>
        <v>0.82099999999999995</v>
      </c>
      <c r="G3147">
        <f t="shared" si="99"/>
        <v>-0.1972321695297089</v>
      </c>
    </row>
    <row r="3148" spans="1:7" x14ac:dyDescent="0.25">
      <c r="A3148">
        <v>0</v>
      </c>
      <c r="B3148">
        <v>60</v>
      </c>
      <c r="C3148">
        <v>14.96</v>
      </c>
      <c r="D3148">
        <v>680</v>
      </c>
      <c r="E3148">
        <v>1</v>
      </c>
      <c r="F3148">
        <f t="shared" si="98"/>
        <v>0.80600000000000005</v>
      </c>
      <c r="G3148">
        <f t="shared" si="99"/>
        <v>-0.21567153647550871</v>
      </c>
    </row>
    <row r="3149" spans="1:7" x14ac:dyDescent="0.25">
      <c r="A3149">
        <v>1</v>
      </c>
      <c r="B3149">
        <v>43</v>
      </c>
      <c r="C3149">
        <v>2.76</v>
      </c>
      <c r="D3149">
        <v>660</v>
      </c>
      <c r="E3149">
        <v>1</v>
      </c>
      <c r="F3149">
        <f t="shared" si="98"/>
        <v>0.72899999999999998</v>
      </c>
      <c r="G3149">
        <f t="shared" si="99"/>
        <v>-0.31608154697347896</v>
      </c>
    </row>
    <row r="3150" spans="1:7" x14ac:dyDescent="0.25">
      <c r="A3150">
        <v>0</v>
      </c>
      <c r="B3150">
        <v>77</v>
      </c>
      <c r="C3150">
        <v>9.09</v>
      </c>
      <c r="D3150">
        <v>725</v>
      </c>
      <c r="E3150">
        <v>1</v>
      </c>
      <c r="F3150">
        <f t="shared" si="98"/>
        <v>0.92</v>
      </c>
      <c r="G3150">
        <f t="shared" si="99"/>
        <v>-8.3381608939051013E-2</v>
      </c>
    </row>
    <row r="3151" spans="1:7" x14ac:dyDescent="0.25">
      <c r="A3151">
        <v>1</v>
      </c>
      <c r="B3151">
        <v>83.5</v>
      </c>
      <c r="C3151">
        <v>22.65</v>
      </c>
      <c r="D3151">
        <v>700</v>
      </c>
      <c r="E3151">
        <v>1</v>
      </c>
      <c r="F3151">
        <f t="shared" si="98"/>
        <v>0.79</v>
      </c>
      <c r="G3151">
        <f t="shared" si="99"/>
        <v>-0.23572233352106983</v>
      </c>
    </row>
    <row r="3152" spans="1:7" x14ac:dyDescent="0.25">
      <c r="A3152">
        <v>0</v>
      </c>
      <c r="B3152">
        <v>35</v>
      </c>
      <c r="C3152">
        <v>24.58</v>
      </c>
      <c r="D3152">
        <v>670</v>
      </c>
      <c r="E3152">
        <v>1</v>
      </c>
      <c r="F3152">
        <f t="shared" si="98"/>
        <v>0.66100000000000003</v>
      </c>
      <c r="G3152">
        <f t="shared" si="99"/>
        <v>-0.41400143913045073</v>
      </c>
    </row>
    <row r="3153" spans="1:7" x14ac:dyDescent="0.25">
      <c r="A3153">
        <v>0</v>
      </c>
      <c r="B3153">
        <v>50</v>
      </c>
      <c r="C3153">
        <v>24.58</v>
      </c>
      <c r="D3153">
        <v>665</v>
      </c>
      <c r="E3153">
        <v>1</v>
      </c>
      <c r="F3153">
        <f t="shared" si="98"/>
        <v>0.66100000000000003</v>
      </c>
      <c r="G3153">
        <f t="shared" si="99"/>
        <v>-0.41400143913045073</v>
      </c>
    </row>
    <row r="3154" spans="1:7" x14ac:dyDescent="0.25">
      <c r="A3154">
        <v>0</v>
      </c>
      <c r="B3154">
        <v>100</v>
      </c>
      <c r="C3154">
        <v>6.6</v>
      </c>
      <c r="D3154">
        <v>705</v>
      </c>
      <c r="E3154">
        <v>1</v>
      </c>
      <c r="F3154">
        <f t="shared" si="98"/>
        <v>0.878</v>
      </c>
      <c r="G3154">
        <f t="shared" si="99"/>
        <v>-0.13010868534702039</v>
      </c>
    </row>
    <row r="3155" spans="1:7" x14ac:dyDescent="0.25">
      <c r="A3155">
        <v>1</v>
      </c>
      <c r="B3155">
        <v>75</v>
      </c>
      <c r="C3155">
        <v>17.71</v>
      </c>
      <c r="D3155">
        <v>690</v>
      </c>
      <c r="E3155">
        <v>1</v>
      </c>
      <c r="F3155">
        <f t="shared" si="98"/>
        <v>0.82099999999999995</v>
      </c>
      <c r="G3155">
        <f t="shared" si="99"/>
        <v>-0.1972321695297089</v>
      </c>
    </row>
    <row r="3156" spans="1:7" x14ac:dyDescent="0.25">
      <c r="A3156">
        <v>1</v>
      </c>
      <c r="B3156">
        <v>203.42599999999999</v>
      </c>
      <c r="C3156">
        <v>11.36</v>
      </c>
      <c r="D3156">
        <v>690</v>
      </c>
      <c r="E3156">
        <v>1</v>
      </c>
      <c r="F3156">
        <f t="shared" si="98"/>
        <v>0.82099999999999995</v>
      </c>
      <c r="G3156">
        <f t="shared" si="99"/>
        <v>-0.1972321695297089</v>
      </c>
    </row>
    <row r="3157" spans="1:7" x14ac:dyDescent="0.25">
      <c r="A3157">
        <v>1</v>
      </c>
      <c r="B3157">
        <v>120</v>
      </c>
      <c r="C3157">
        <v>21</v>
      </c>
      <c r="D3157">
        <v>725</v>
      </c>
      <c r="E3157">
        <v>1</v>
      </c>
      <c r="F3157">
        <f t="shared" si="98"/>
        <v>0.79</v>
      </c>
      <c r="G3157">
        <f t="shared" si="99"/>
        <v>-0.23572233352106983</v>
      </c>
    </row>
    <row r="3158" spans="1:7" x14ac:dyDescent="0.25">
      <c r="A3158">
        <v>0</v>
      </c>
      <c r="B3158">
        <v>43</v>
      </c>
      <c r="C3158">
        <v>4.83</v>
      </c>
      <c r="D3158">
        <v>660</v>
      </c>
      <c r="E3158">
        <v>1</v>
      </c>
      <c r="F3158">
        <f t="shared" si="98"/>
        <v>0.72899999999999998</v>
      </c>
      <c r="G3158">
        <f t="shared" si="99"/>
        <v>-0.31608154697347896</v>
      </c>
    </row>
    <row r="3159" spans="1:7" x14ac:dyDescent="0.25">
      <c r="A3159">
        <v>0</v>
      </c>
      <c r="B3159">
        <v>44</v>
      </c>
      <c r="C3159">
        <v>18.600000000000001</v>
      </c>
      <c r="D3159">
        <v>745</v>
      </c>
      <c r="E3159">
        <v>1</v>
      </c>
      <c r="F3159">
        <f t="shared" si="98"/>
        <v>0.92</v>
      </c>
      <c r="G3159">
        <f t="shared" si="99"/>
        <v>-8.3381608939051013E-2</v>
      </c>
    </row>
    <row r="3160" spans="1:7" x14ac:dyDescent="0.25">
      <c r="A3160">
        <v>0</v>
      </c>
      <c r="B3160">
        <v>80</v>
      </c>
      <c r="C3160">
        <v>27.69</v>
      </c>
      <c r="D3160">
        <v>680</v>
      </c>
      <c r="E3160">
        <v>0</v>
      </c>
      <c r="F3160">
        <f t="shared" si="98"/>
        <v>0.66100000000000003</v>
      </c>
      <c r="G3160">
        <f t="shared" si="99"/>
        <v>-1.0817551716016869</v>
      </c>
    </row>
    <row r="3161" spans="1:7" x14ac:dyDescent="0.25">
      <c r="A3161">
        <v>0</v>
      </c>
      <c r="B3161">
        <v>26</v>
      </c>
      <c r="C3161">
        <v>36.29</v>
      </c>
      <c r="D3161">
        <v>665</v>
      </c>
      <c r="E3161">
        <v>0</v>
      </c>
      <c r="F3161">
        <f t="shared" si="98"/>
        <v>0.54600000000000004</v>
      </c>
      <c r="G3161">
        <f t="shared" si="99"/>
        <v>-0.78965808094078915</v>
      </c>
    </row>
    <row r="3162" spans="1:7" x14ac:dyDescent="0.25">
      <c r="A3162">
        <v>1</v>
      </c>
      <c r="B3162">
        <v>100</v>
      </c>
      <c r="C3162">
        <v>20.16</v>
      </c>
      <c r="D3162">
        <v>700</v>
      </c>
      <c r="E3162">
        <v>0</v>
      </c>
      <c r="F3162">
        <f t="shared" si="98"/>
        <v>0.79</v>
      </c>
      <c r="G3162">
        <f t="shared" si="99"/>
        <v>-1.5606477482646686</v>
      </c>
    </row>
    <row r="3163" spans="1:7" x14ac:dyDescent="0.25">
      <c r="A3163">
        <v>1</v>
      </c>
      <c r="B3163">
        <v>40</v>
      </c>
      <c r="C3163">
        <v>21.9</v>
      </c>
      <c r="D3163">
        <v>695</v>
      </c>
      <c r="E3163">
        <v>1</v>
      </c>
      <c r="F3163">
        <f t="shared" si="98"/>
        <v>0.79</v>
      </c>
      <c r="G3163">
        <f t="shared" si="99"/>
        <v>-0.23572233352106983</v>
      </c>
    </row>
    <row r="3164" spans="1:7" x14ac:dyDescent="0.25">
      <c r="A3164">
        <v>1</v>
      </c>
      <c r="B3164">
        <v>92</v>
      </c>
      <c r="C3164">
        <v>18.93</v>
      </c>
      <c r="D3164">
        <v>660</v>
      </c>
      <c r="E3164">
        <v>0</v>
      </c>
      <c r="F3164">
        <f t="shared" si="98"/>
        <v>0.82099999999999995</v>
      </c>
      <c r="G3164">
        <f t="shared" si="99"/>
        <v>-1.7203694731413819</v>
      </c>
    </row>
    <row r="3165" spans="1:7" x14ac:dyDescent="0.25">
      <c r="A3165">
        <v>1</v>
      </c>
      <c r="B3165">
        <v>60</v>
      </c>
      <c r="C3165">
        <v>27.81</v>
      </c>
      <c r="D3165">
        <v>685</v>
      </c>
      <c r="E3165">
        <v>1</v>
      </c>
      <c r="F3165">
        <f t="shared" si="98"/>
        <v>0.71699999999999997</v>
      </c>
      <c r="G3165">
        <f t="shared" si="99"/>
        <v>-0.33267943838251673</v>
      </c>
    </row>
    <row r="3166" spans="1:7" x14ac:dyDescent="0.25">
      <c r="A3166">
        <v>1</v>
      </c>
      <c r="B3166">
        <v>900</v>
      </c>
      <c r="C3166">
        <v>2.73</v>
      </c>
      <c r="D3166">
        <v>695</v>
      </c>
      <c r="E3166">
        <v>1</v>
      </c>
      <c r="F3166">
        <f t="shared" si="98"/>
        <v>0.878</v>
      </c>
      <c r="G3166">
        <f t="shared" si="99"/>
        <v>-0.13010868534702039</v>
      </c>
    </row>
    <row r="3167" spans="1:7" x14ac:dyDescent="0.25">
      <c r="A3167">
        <v>0</v>
      </c>
      <c r="B3167">
        <v>35.5</v>
      </c>
      <c r="C3167">
        <v>15.28</v>
      </c>
      <c r="D3167">
        <v>710</v>
      </c>
      <c r="E3167">
        <v>1</v>
      </c>
      <c r="F3167">
        <f t="shared" si="98"/>
        <v>0.80600000000000005</v>
      </c>
      <c r="G3167">
        <f t="shared" si="99"/>
        <v>-0.21567153647550871</v>
      </c>
    </row>
    <row r="3168" spans="1:7" x14ac:dyDescent="0.25">
      <c r="A3168">
        <v>1</v>
      </c>
      <c r="B3168">
        <v>56</v>
      </c>
      <c r="C3168">
        <v>4.97</v>
      </c>
      <c r="D3168">
        <v>680</v>
      </c>
      <c r="E3168">
        <v>1</v>
      </c>
      <c r="F3168">
        <f t="shared" si="98"/>
        <v>0.80600000000000005</v>
      </c>
      <c r="G3168">
        <f t="shared" si="99"/>
        <v>-0.21567153647550871</v>
      </c>
    </row>
    <row r="3169" spans="1:7" x14ac:dyDescent="0.25">
      <c r="A3169">
        <v>1</v>
      </c>
      <c r="B3169">
        <v>180</v>
      </c>
      <c r="C3169">
        <v>13.01</v>
      </c>
      <c r="D3169">
        <v>670</v>
      </c>
      <c r="E3169">
        <v>1</v>
      </c>
      <c r="F3169">
        <f t="shared" si="98"/>
        <v>0.82099999999999995</v>
      </c>
      <c r="G3169">
        <f t="shared" si="99"/>
        <v>-0.1972321695297089</v>
      </c>
    </row>
    <row r="3170" spans="1:7" x14ac:dyDescent="0.25">
      <c r="A3170">
        <v>1</v>
      </c>
      <c r="B3170">
        <v>76</v>
      </c>
      <c r="C3170">
        <v>17.45</v>
      </c>
      <c r="D3170">
        <v>705</v>
      </c>
      <c r="E3170">
        <v>1</v>
      </c>
      <c r="F3170">
        <f t="shared" si="98"/>
        <v>0.82099999999999995</v>
      </c>
      <c r="G3170">
        <f t="shared" si="99"/>
        <v>-0.1972321695297089</v>
      </c>
    </row>
    <row r="3171" spans="1:7" x14ac:dyDescent="0.25">
      <c r="A3171">
        <v>1</v>
      </c>
      <c r="B3171">
        <v>55</v>
      </c>
      <c r="C3171">
        <v>27.78</v>
      </c>
      <c r="D3171">
        <v>715</v>
      </c>
      <c r="E3171">
        <v>1</v>
      </c>
      <c r="F3171">
        <f t="shared" si="98"/>
        <v>0.79</v>
      </c>
      <c r="G3171">
        <f t="shared" si="99"/>
        <v>-0.23572233352106983</v>
      </c>
    </row>
    <row r="3172" spans="1:7" x14ac:dyDescent="0.25">
      <c r="A3172">
        <v>0</v>
      </c>
      <c r="B3172">
        <v>13</v>
      </c>
      <c r="C3172">
        <v>19.04</v>
      </c>
      <c r="D3172">
        <v>700</v>
      </c>
      <c r="E3172">
        <v>1</v>
      </c>
      <c r="F3172">
        <f t="shared" si="98"/>
        <v>0.80600000000000005</v>
      </c>
      <c r="G3172">
        <f t="shared" si="99"/>
        <v>-0.21567153647550871</v>
      </c>
    </row>
    <row r="3173" spans="1:7" x14ac:dyDescent="0.25">
      <c r="A3173">
        <v>0</v>
      </c>
      <c r="B3173">
        <v>65</v>
      </c>
      <c r="C3173">
        <v>17.61</v>
      </c>
      <c r="D3173">
        <v>740</v>
      </c>
      <c r="E3173">
        <v>1</v>
      </c>
      <c r="F3173">
        <f t="shared" si="98"/>
        <v>0.92</v>
      </c>
      <c r="G3173">
        <f t="shared" si="99"/>
        <v>-8.3381608939051013E-2</v>
      </c>
    </row>
    <row r="3174" spans="1:7" x14ac:dyDescent="0.25">
      <c r="A3174">
        <v>1</v>
      </c>
      <c r="B3174">
        <v>170</v>
      </c>
      <c r="C3174">
        <v>6.26</v>
      </c>
      <c r="D3174">
        <v>725</v>
      </c>
      <c r="E3174">
        <v>1</v>
      </c>
      <c r="F3174">
        <f t="shared" si="98"/>
        <v>0.92</v>
      </c>
      <c r="G3174">
        <f t="shared" si="99"/>
        <v>-8.3381608939051013E-2</v>
      </c>
    </row>
    <row r="3175" spans="1:7" x14ac:dyDescent="0.25">
      <c r="A3175">
        <v>0</v>
      </c>
      <c r="B3175">
        <v>56.469370000000005</v>
      </c>
      <c r="C3175">
        <v>32.9</v>
      </c>
      <c r="D3175">
        <v>690</v>
      </c>
      <c r="E3175">
        <v>1</v>
      </c>
      <c r="F3175">
        <f t="shared" si="98"/>
        <v>0.69299999999999995</v>
      </c>
      <c r="G3175">
        <f t="shared" si="99"/>
        <v>-0.3667252797922339</v>
      </c>
    </row>
    <row r="3176" spans="1:7" x14ac:dyDescent="0.25">
      <c r="A3176">
        <v>1</v>
      </c>
      <c r="B3176">
        <v>65</v>
      </c>
      <c r="C3176">
        <v>27.31</v>
      </c>
      <c r="D3176">
        <v>725</v>
      </c>
      <c r="E3176">
        <v>0</v>
      </c>
      <c r="F3176">
        <f t="shared" si="98"/>
        <v>0.79</v>
      </c>
      <c r="G3176">
        <f t="shared" si="99"/>
        <v>-1.5606477482646686</v>
      </c>
    </row>
    <row r="3177" spans="1:7" x14ac:dyDescent="0.25">
      <c r="A3177">
        <v>0</v>
      </c>
      <c r="B3177">
        <v>65</v>
      </c>
      <c r="C3177">
        <v>24.71</v>
      </c>
      <c r="D3177">
        <v>685</v>
      </c>
      <c r="E3177">
        <v>1</v>
      </c>
      <c r="F3177">
        <f t="shared" si="98"/>
        <v>0.66100000000000003</v>
      </c>
      <c r="G3177">
        <f t="shared" si="99"/>
        <v>-0.41400143913045073</v>
      </c>
    </row>
    <row r="3178" spans="1:7" x14ac:dyDescent="0.25">
      <c r="A3178">
        <v>1</v>
      </c>
      <c r="B3178">
        <v>80</v>
      </c>
      <c r="C3178">
        <v>6.33</v>
      </c>
      <c r="D3178">
        <v>695</v>
      </c>
      <c r="E3178">
        <v>1</v>
      </c>
      <c r="F3178">
        <f t="shared" si="98"/>
        <v>0.878</v>
      </c>
      <c r="G3178">
        <f t="shared" si="99"/>
        <v>-0.13010868534702039</v>
      </c>
    </row>
    <row r="3179" spans="1:7" x14ac:dyDescent="0.25">
      <c r="A3179">
        <v>0</v>
      </c>
      <c r="B3179">
        <v>32.003999999999998</v>
      </c>
      <c r="C3179">
        <v>2.92</v>
      </c>
      <c r="D3179">
        <v>730</v>
      </c>
      <c r="E3179">
        <v>1</v>
      </c>
      <c r="F3179">
        <f t="shared" si="98"/>
        <v>0.92</v>
      </c>
      <c r="G3179">
        <f t="shared" si="99"/>
        <v>-8.3381608939051013E-2</v>
      </c>
    </row>
    <row r="3180" spans="1:7" x14ac:dyDescent="0.25">
      <c r="A3180">
        <v>1</v>
      </c>
      <c r="B3180">
        <v>105</v>
      </c>
      <c r="C3180">
        <v>23.81</v>
      </c>
      <c r="D3180">
        <v>680</v>
      </c>
      <c r="E3180">
        <v>1</v>
      </c>
      <c r="F3180">
        <f t="shared" si="98"/>
        <v>0.71699999999999997</v>
      </c>
      <c r="G3180">
        <f t="shared" si="99"/>
        <v>-0.33267943838251673</v>
      </c>
    </row>
    <row r="3181" spans="1:7" x14ac:dyDescent="0.25">
      <c r="A3181">
        <v>1</v>
      </c>
      <c r="B3181">
        <v>92</v>
      </c>
      <c r="C3181">
        <v>14.36</v>
      </c>
      <c r="D3181">
        <v>690</v>
      </c>
      <c r="E3181">
        <v>1</v>
      </c>
      <c r="F3181">
        <f t="shared" si="98"/>
        <v>0.82099999999999995</v>
      </c>
      <c r="G3181">
        <f t="shared" si="99"/>
        <v>-0.1972321695297089</v>
      </c>
    </row>
    <row r="3182" spans="1:7" x14ac:dyDescent="0.25">
      <c r="A3182">
        <v>0</v>
      </c>
      <c r="B3182">
        <v>40</v>
      </c>
      <c r="C3182">
        <v>7.26</v>
      </c>
      <c r="D3182">
        <v>690</v>
      </c>
      <c r="E3182">
        <v>1</v>
      </c>
      <c r="F3182">
        <f t="shared" si="98"/>
        <v>0.80600000000000005</v>
      </c>
      <c r="G3182">
        <f t="shared" si="99"/>
        <v>-0.21567153647550871</v>
      </c>
    </row>
    <row r="3183" spans="1:7" x14ac:dyDescent="0.25">
      <c r="A3183">
        <v>0</v>
      </c>
      <c r="B3183">
        <v>76</v>
      </c>
      <c r="C3183">
        <v>1</v>
      </c>
      <c r="D3183">
        <v>770</v>
      </c>
      <c r="E3183">
        <v>1</v>
      </c>
      <c r="F3183">
        <f t="shared" si="98"/>
        <v>0.92</v>
      </c>
      <c r="G3183">
        <f t="shared" si="99"/>
        <v>-8.3381608939051013E-2</v>
      </c>
    </row>
    <row r="3184" spans="1:7" x14ac:dyDescent="0.25">
      <c r="A3184">
        <v>1</v>
      </c>
      <c r="B3184">
        <v>107.282</v>
      </c>
      <c r="C3184">
        <v>20.94</v>
      </c>
      <c r="D3184">
        <v>715</v>
      </c>
      <c r="E3184">
        <v>1</v>
      </c>
      <c r="F3184">
        <f t="shared" si="98"/>
        <v>0.79</v>
      </c>
      <c r="G3184">
        <f t="shared" si="99"/>
        <v>-0.23572233352106983</v>
      </c>
    </row>
    <row r="3185" spans="1:7" x14ac:dyDescent="0.25">
      <c r="A3185">
        <v>1</v>
      </c>
      <c r="B3185">
        <v>155</v>
      </c>
      <c r="C3185">
        <v>14.08</v>
      </c>
      <c r="D3185">
        <v>695</v>
      </c>
      <c r="E3185">
        <v>0</v>
      </c>
      <c r="F3185">
        <f t="shared" si="98"/>
        <v>0.82099999999999995</v>
      </c>
      <c r="G3185">
        <f t="shared" si="99"/>
        <v>-1.7203694731413819</v>
      </c>
    </row>
    <row r="3186" spans="1:7" x14ac:dyDescent="0.25">
      <c r="A3186">
        <v>0</v>
      </c>
      <c r="B3186">
        <v>32</v>
      </c>
      <c r="C3186">
        <v>5.03</v>
      </c>
      <c r="D3186">
        <v>700</v>
      </c>
      <c r="E3186">
        <v>1</v>
      </c>
      <c r="F3186">
        <f t="shared" si="98"/>
        <v>0.80600000000000005</v>
      </c>
      <c r="G3186">
        <f t="shared" si="99"/>
        <v>-0.21567153647550871</v>
      </c>
    </row>
    <row r="3187" spans="1:7" x14ac:dyDescent="0.25">
      <c r="A3187">
        <v>0</v>
      </c>
      <c r="B3187">
        <v>36</v>
      </c>
      <c r="C3187">
        <v>20.9</v>
      </c>
      <c r="D3187">
        <v>675</v>
      </c>
      <c r="E3187">
        <v>1</v>
      </c>
      <c r="F3187">
        <f t="shared" si="98"/>
        <v>0.66100000000000003</v>
      </c>
      <c r="G3187">
        <f t="shared" si="99"/>
        <v>-0.41400143913045073</v>
      </c>
    </row>
    <row r="3188" spans="1:7" x14ac:dyDescent="0.25">
      <c r="A3188">
        <v>0</v>
      </c>
      <c r="B3188">
        <v>67</v>
      </c>
      <c r="C3188">
        <v>29.14</v>
      </c>
      <c r="D3188">
        <v>665</v>
      </c>
      <c r="E3188">
        <v>0</v>
      </c>
      <c r="F3188">
        <f t="shared" si="98"/>
        <v>0.66100000000000003</v>
      </c>
      <c r="G3188">
        <f t="shared" si="99"/>
        <v>-1.0817551716016869</v>
      </c>
    </row>
    <row r="3189" spans="1:7" x14ac:dyDescent="0.25">
      <c r="A3189">
        <v>1</v>
      </c>
      <c r="B3189">
        <v>56.52</v>
      </c>
      <c r="C3189">
        <v>26.02</v>
      </c>
      <c r="D3189">
        <v>690</v>
      </c>
      <c r="E3189">
        <v>1</v>
      </c>
      <c r="F3189">
        <f t="shared" si="98"/>
        <v>0.79</v>
      </c>
      <c r="G3189">
        <f t="shared" si="99"/>
        <v>-0.23572233352106983</v>
      </c>
    </row>
    <row r="3190" spans="1:7" x14ac:dyDescent="0.25">
      <c r="A3190">
        <v>1</v>
      </c>
      <c r="B3190">
        <v>55</v>
      </c>
      <c r="C3190">
        <v>8.68</v>
      </c>
      <c r="D3190">
        <v>710</v>
      </c>
      <c r="E3190">
        <v>1</v>
      </c>
      <c r="F3190">
        <f t="shared" si="98"/>
        <v>0.80600000000000005</v>
      </c>
      <c r="G3190">
        <f t="shared" si="99"/>
        <v>-0.21567153647550871</v>
      </c>
    </row>
    <row r="3191" spans="1:7" x14ac:dyDescent="0.25">
      <c r="A3191">
        <v>1</v>
      </c>
      <c r="B3191">
        <v>22.88</v>
      </c>
      <c r="C3191">
        <v>14.48</v>
      </c>
      <c r="D3191">
        <v>660</v>
      </c>
      <c r="E3191">
        <v>1</v>
      </c>
      <c r="F3191">
        <f t="shared" si="98"/>
        <v>0.72899999999999998</v>
      </c>
      <c r="G3191">
        <f t="shared" si="99"/>
        <v>-0.31608154697347896</v>
      </c>
    </row>
    <row r="3192" spans="1:7" x14ac:dyDescent="0.25">
      <c r="A3192">
        <v>1</v>
      </c>
      <c r="B3192">
        <v>34.56</v>
      </c>
      <c r="C3192">
        <v>4.4400000000000004</v>
      </c>
      <c r="D3192">
        <v>690</v>
      </c>
      <c r="E3192">
        <v>1</v>
      </c>
      <c r="F3192">
        <f t="shared" si="98"/>
        <v>0.80600000000000005</v>
      </c>
      <c r="G3192">
        <f t="shared" si="99"/>
        <v>-0.21567153647550871</v>
      </c>
    </row>
    <row r="3193" spans="1:7" x14ac:dyDescent="0.25">
      <c r="A3193">
        <v>1</v>
      </c>
      <c r="B3193">
        <v>58</v>
      </c>
      <c r="C3193">
        <v>11.77</v>
      </c>
      <c r="D3193">
        <v>670</v>
      </c>
      <c r="E3193">
        <v>0</v>
      </c>
      <c r="F3193">
        <f t="shared" si="98"/>
        <v>0.80600000000000005</v>
      </c>
      <c r="G3193">
        <f t="shared" si="99"/>
        <v>-1.6398971199188093</v>
      </c>
    </row>
    <row r="3194" spans="1:7" x14ac:dyDescent="0.25">
      <c r="A3194">
        <v>1</v>
      </c>
      <c r="B3194">
        <v>95</v>
      </c>
      <c r="C3194">
        <v>13.28</v>
      </c>
      <c r="D3194">
        <v>670</v>
      </c>
      <c r="E3194">
        <v>1</v>
      </c>
      <c r="F3194">
        <f t="shared" si="98"/>
        <v>0.82099999999999995</v>
      </c>
      <c r="G3194">
        <f t="shared" si="99"/>
        <v>-0.1972321695297089</v>
      </c>
    </row>
    <row r="3195" spans="1:7" x14ac:dyDescent="0.25">
      <c r="A3195">
        <v>1</v>
      </c>
      <c r="B3195">
        <v>140</v>
      </c>
      <c r="C3195">
        <v>17.440000000000001</v>
      </c>
      <c r="D3195">
        <v>670</v>
      </c>
      <c r="E3195">
        <v>1</v>
      </c>
      <c r="F3195">
        <f t="shared" si="98"/>
        <v>0.82099999999999995</v>
      </c>
      <c r="G3195">
        <f t="shared" si="99"/>
        <v>-0.1972321695297089</v>
      </c>
    </row>
    <row r="3196" spans="1:7" x14ac:dyDescent="0.25">
      <c r="A3196">
        <v>1</v>
      </c>
      <c r="B3196">
        <v>91.36</v>
      </c>
      <c r="C3196">
        <v>29.48</v>
      </c>
      <c r="D3196">
        <v>665</v>
      </c>
      <c r="E3196">
        <v>1</v>
      </c>
      <c r="F3196">
        <f t="shared" si="98"/>
        <v>0.71699999999999997</v>
      </c>
      <c r="G3196">
        <f t="shared" si="99"/>
        <v>-0.33267943838251673</v>
      </c>
    </row>
    <row r="3197" spans="1:7" x14ac:dyDescent="0.25">
      <c r="A3197">
        <v>1</v>
      </c>
      <c r="B3197">
        <v>35</v>
      </c>
      <c r="C3197">
        <v>22.46</v>
      </c>
      <c r="D3197">
        <v>700</v>
      </c>
      <c r="E3197">
        <v>1</v>
      </c>
      <c r="F3197">
        <f t="shared" si="98"/>
        <v>0.79</v>
      </c>
      <c r="G3197">
        <f t="shared" si="99"/>
        <v>-0.23572233352106983</v>
      </c>
    </row>
    <row r="3198" spans="1:7" x14ac:dyDescent="0.25">
      <c r="A3198">
        <v>1</v>
      </c>
      <c r="B3198">
        <v>60</v>
      </c>
      <c r="C3198">
        <v>21.84</v>
      </c>
      <c r="D3198">
        <v>795</v>
      </c>
      <c r="E3198">
        <v>1</v>
      </c>
      <c r="F3198">
        <f t="shared" si="98"/>
        <v>0.85499999999999998</v>
      </c>
      <c r="G3198">
        <f t="shared" si="99"/>
        <v>-0.15665381004537685</v>
      </c>
    </row>
    <row r="3199" spans="1:7" x14ac:dyDescent="0.25">
      <c r="A3199">
        <v>0</v>
      </c>
      <c r="B3199">
        <v>63</v>
      </c>
      <c r="C3199">
        <v>28.34</v>
      </c>
      <c r="D3199">
        <v>685</v>
      </c>
      <c r="E3199">
        <v>1</v>
      </c>
      <c r="F3199">
        <f t="shared" si="98"/>
        <v>0.66100000000000003</v>
      </c>
      <c r="G3199">
        <f t="shared" si="99"/>
        <v>-0.41400143913045073</v>
      </c>
    </row>
    <row r="3200" spans="1:7" x14ac:dyDescent="0.25">
      <c r="A3200">
        <v>1</v>
      </c>
      <c r="B3200">
        <v>110</v>
      </c>
      <c r="C3200">
        <v>13.48</v>
      </c>
      <c r="D3200">
        <v>710</v>
      </c>
      <c r="E3200">
        <v>1</v>
      </c>
      <c r="F3200">
        <f t="shared" si="98"/>
        <v>0.82099999999999995</v>
      </c>
      <c r="G3200">
        <f t="shared" si="99"/>
        <v>-0.1972321695297089</v>
      </c>
    </row>
    <row r="3201" spans="1:7" x14ac:dyDescent="0.25">
      <c r="A3201">
        <v>0</v>
      </c>
      <c r="B3201">
        <v>50</v>
      </c>
      <c r="C3201">
        <v>19.68</v>
      </c>
      <c r="D3201">
        <v>680</v>
      </c>
      <c r="E3201">
        <v>1</v>
      </c>
      <c r="F3201">
        <f t="shared" si="98"/>
        <v>0.80600000000000005</v>
      </c>
      <c r="G3201">
        <f t="shared" si="99"/>
        <v>-0.21567153647550871</v>
      </c>
    </row>
    <row r="3202" spans="1:7" x14ac:dyDescent="0.25">
      <c r="A3202">
        <v>0</v>
      </c>
      <c r="B3202">
        <v>99</v>
      </c>
      <c r="C3202">
        <v>6.01</v>
      </c>
      <c r="D3202">
        <v>665</v>
      </c>
      <c r="E3202">
        <v>1</v>
      </c>
      <c r="F3202">
        <f t="shared" si="98"/>
        <v>0.878</v>
      </c>
      <c r="G3202">
        <f t="shared" si="99"/>
        <v>-0.13010868534702039</v>
      </c>
    </row>
    <row r="3203" spans="1:7" x14ac:dyDescent="0.25">
      <c r="A3203">
        <v>1</v>
      </c>
      <c r="B3203">
        <v>60</v>
      </c>
      <c r="C3203">
        <v>15.88</v>
      </c>
      <c r="D3203">
        <v>665</v>
      </c>
      <c r="E3203">
        <v>0</v>
      </c>
      <c r="F3203">
        <f t="shared" si="98"/>
        <v>0.72899999999999998</v>
      </c>
      <c r="G3203">
        <f t="shared" si="99"/>
        <v>-1.305636458102436</v>
      </c>
    </row>
    <row r="3204" spans="1:7" x14ac:dyDescent="0.25">
      <c r="A3204">
        <v>1</v>
      </c>
      <c r="B3204">
        <v>55</v>
      </c>
      <c r="C3204">
        <v>21.69</v>
      </c>
      <c r="D3204">
        <v>710</v>
      </c>
      <c r="E3204">
        <v>1</v>
      </c>
      <c r="F3204">
        <f t="shared" si="98"/>
        <v>0.79</v>
      </c>
      <c r="G3204">
        <f t="shared" si="99"/>
        <v>-0.23572233352106983</v>
      </c>
    </row>
    <row r="3205" spans="1:7" x14ac:dyDescent="0.25">
      <c r="A3205">
        <v>0</v>
      </c>
      <c r="B3205">
        <v>152.32499999999999</v>
      </c>
      <c r="C3205">
        <v>19.920000000000002</v>
      </c>
      <c r="D3205">
        <v>710</v>
      </c>
      <c r="E3205">
        <v>1</v>
      </c>
      <c r="F3205">
        <f t="shared" ref="F3205:F3268" si="100">IF(C3205&lt;=19.85,IF(D3205&lt;=722.5,IF(B3205&lt;=60.41,IF(D3205&lt;=667.5,0.729,0.806),IF(C3205&lt;=9.905,0.878,0.821)),0.92),IF(D3205&lt;=687.5,IF(C3205&lt;=31.375,IF(A3205&lt;=0.5,0.661,0.717),0.546),IF(D3205&lt;=727.5,IF(C3205&lt;=29.88,0.79,0.693),0.855)))</f>
        <v>0.79</v>
      </c>
      <c r="G3205">
        <f t="shared" si="99"/>
        <v>-0.23572233352106983</v>
      </c>
    </row>
    <row r="3206" spans="1:7" x14ac:dyDescent="0.25">
      <c r="A3206">
        <v>1</v>
      </c>
      <c r="B3206">
        <v>85</v>
      </c>
      <c r="C3206">
        <v>16.46</v>
      </c>
      <c r="D3206">
        <v>665</v>
      </c>
      <c r="E3206">
        <v>1</v>
      </c>
      <c r="F3206">
        <f t="shared" si="100"/>
        <v>0.82099999999999995</v>
      </c>
      <c r="G3206">
        <f t="shared" ref="G3206:G3269" si="101">IF(E3206=1,LN(F3206),LN(1-F3206))</f>
        <v>-0.1972321695297089</v>
      </c>
    </row>
    <row r="3207" spans="1:7" x14ac:dyDescent="0.25">
      <c r="A3207">
        <v>0</v>
      </c>
      <c r="B3207">
        <v>70</v>
      </c>
      <c r="C3207">
        <v>10.71</v>
      </c>
      <c r="D3207">
        <v>660</v>
      </c>
      <c r="E3207">
        <v>1</v>
      </c>
      <c r="F3207">
        <f t="shared" si="100"/>
        <v>0.82099999999999995</v>
      </c>
      <c r="G3207">
        <f t="shared" si="101"/>
        <v>-0.1972321695297089</v>
      </c>
    </row>
    <row r="3208" spans="1:7" x14ac:dyDescent="0.25">
      <c r="A3208">
        <v>1</v>
      </c>
      <c r="B3208">
        <v>39</v>
      </c>
      <c r="C3208">
        <v>6.31</v>
      </c>
      <c r="D3208">
        <v>660</v>
      </c>
      <c r="E3208">
        <v>1</v>
      </c>
      <c r="F3208">
        <f t="shared" si="100"/>
        <v>0.72899999999999998</v>
      </c>
      <c r="G3208">
        <f t="shared" si="101"/>
        <v>-0.31608154697347896</v>
      </c>
    </row>
    <row r="3209" spans="1:7" x14ac:dyDescent="0.25">
      <c r="A3209">
        <v>0</v>
      </c>
      <c r="B3209">
        <v>47</v>
      </c>
      <c r="C3209">
        <v>28.83</v>
      </c>
      <c r="D3209">
        <v>670</v>
      </c>
      <c r="E3209">
        <v>1</v>
      </c>
      <c r="F3209">
        <f t="shared" si="100"/>
        <v>0.66100000000000003</v>
      </c>
      <c r="G3209">
        <f t="shared" si="101"/>
        <v>-0.41400143913045073</v>
      </c>
    </row>
    <row r="3210" spans="1:7" x14ac:dyDescent="0.25">
      <c r="A3210">
        <v>1</v>
      </c>
      <c r="B3210">
        <v>51</v>
      </c>
      <c r="C3210">
        <v>20.96</v>
      </c>
      <c r="D3210">
        <v>675</v>
      </c>
      <c r="E3210">
        <v>1</v>
      </c>
      <c r="F3210">
        <f t="shared" si="100"/>
        <v>0.71699999999999997</v>
      </c>
      <c r="G3210">
        <f t="shared" si="101"/>
        <v>-0.33267943838251673</v>
      </c>
    </row>
    <row r="3211" spans="1:7" x14ac:dyDescent="0.25">
      <c r="A3211">
        <v>1</v>
      </c>
      <c r="B3211">
        <v>60</v>
      </c>
      <c r="C3211">
        <v>16.399999999999999</v>
      </c>
      <c r="D3211">
        <v>705</v>
      </c>
      <c r="E3211">
        <v>1</v>
      </c>
      <c r="F3211">
        <f t="shared" si="100"/>
        <v>0.80600000000000005</v>
      </c>
      <c r="G3211">
        <f t="shared" si="101"/>
        <v>-0.21567153647550871</v>
      </c>
    </row>
    <row r="3212" spans="1:7" x14ac:dyDescent="0.25">
      <c r="A3212">
        <v>1</v>
      </c>
      <c r="B3212">
        <v>76.5</v>
      </c>
      <c r="C3212">
        <v>18.600000000000001</v>
      </c>
      <c r="D3212">
        <v>675</v>
      </c>
      <c r="E3212">
        <v>1</v>
      </c>
      <c r="F3212">
        <f t="shared" si="100"/>
        <v>0.82099999999999995</v>
      </c>
      <c r="G3212">
        <f t="shared" si="101"/>
        <v>-0.1972321695297089</v>
      </c>
    </row>
    <row r="3213" spans="1:7" x14ac:dyDescent="0.25">
      <c r="A3213">
        <v>1</v>
      </c>
      <c r="B3213">
        <v>40</v>
      </c>
      <c r="C3213">
        <v>20.28</v>
      </c>
      <c r="D3213">
        <v>705</v>
      </c>
      <c r="E3213">
        <v>1</v>
      </c>
      <c r="F3213">
        <f t="shared" si="100"/>
        <v>0.79</v>
      </c>
      <c r="G3213">
        <f t="shared" si="101"/>
        <v>-0.23572233352106983</v>
      </c>
    </row>
    <row r="3214" spans="1:7" x14ac:dyDescent="0.25">
      <c r="A3214">
        <v>1</v>
      </c>
      <c r="B3214">
        <v>105</v>
      </c>
      <c r="C3214">
        <v>7.31</v>
      </c>
      <c r="D3214">
        <v>740</v>
      </c>
      <c r="E3214">
        <v>1</v>
      </c>
      <c r="F3214">
        <f t="shared" si="100"/>
        <v>0.92</v>
      </c>
      <c r="G3214">
        <f t="shared" si="101"/>
        <v>-8.3381608939051013E-2</v>
      </c>
    </row>
    <row r="3215" spans="1:7" x14ac:dyDescent="0.25">
      <c r="A3215">
        <v>1</v>
      </c>
      <c r="B3215">
        <v>70</v>
      </c>
      <c r="C3215">
        <v>8.2100000000000009</v>
      </c>
      <c r="D3215">
        <v>670</v>
      </c>
      <c r="E3215">
        <v>1</v>
      </c>
      <c r="F3215">
        <f t="shared" si="100"/>
        <v>0.878</v>
      </c>
      <c r="G3215">
        <f t="shared" si="101"/>
        <v>-0.13010868534702039</v>
      </c>
    </row>
    <row r="3216" spans="1:7" x14ac:dyDescent="0.25">
      <c r="A3216">
        <v>0</v>
      </c>
      <c r="B3216">
        <v>40</v>
      </c>
      <c r="C3216">
        <v>4.0199999999999996</v>
      </c>
      <c r="D3216">
        <v>690</v>
      </c>
      <c r="E3216">
        <v>1</v>
      </c>
      <c r="F3216">
        <f t="shared" si="100"/>
        <v>0.80600000000000005</v>
      </c>
      <c r="G3216">
        <f t="shared" si="101"/>
        <v>-0.21567153647550871</v>
      </c>
    </row>
    <row r="3217" spans="1:7" x14ac:dyDescent="0.25">
      <c r="A3217">
        <v>1</v>
      </c>
      <c r="B3217">
        <v>68</v>
      </c>
      <c r="C3217">
        <v>23.76</v>
      </c>
      <c r="D3217">
        <v>690</v>
      </c>
      <c r="E3217">
        <v>1</v>
      </c>
      <c r="F3217">
        <f t="shared" si="100"/>
        <v>0.79</v>
      </c>
      <c r="G3217">
        <f t="shared" si="101"/>
        <v>-0.23572233352106983</v>
      </c>
    </row>
    <row r="3218" spans="1:7" x14ac:dyDescent="0.25">
      <c r="A3218">
        <v>1</v>
      </c>
      <c r="B3218">
        <v>54</v>
      </c>
      <c r="C3218">
        <v>5.8</v>
      </c>
      <c r="D3218">
        <v>700</v>
      </c>
      <c r="E3218">
        <v>1</v>
      </c>
      <c r="F3218">
        <f t="shared" si="100"/>
        <v>0.80600000000000005</v>
      </c>
      <c r="G3218">
        <f t="shared" si="101"/>
        <v>-0.21567153647550871</v>
      </c>
    </row>
    <row r="3219" spans="1:7" x14ac:dyDescent="0.25">
      <c r="A3219">
        <v>1</v>
      </c>
      <c r="B3219">
        <v>100</v>
      </c>
      <c r="C3219">
        <v>8.69</v>
      </c>
      <c r="D3219">
        <v>660</v>
      </c>
      <c r="E3219">
        <v>1</v>
      </c>
      <c r="F3219">
        <f t="shared" si="100"/>
        <v>0.878</v>
      </c>
      <c r="G3219">
        <f t="shared" si="101"/>
        <v>-0.13010868534702039</v>
      </c>
    </row>
    <row r="3220" spans="1:7" x14ac:dyDescent="0.25">
      <c r="A3220">
        <v>1</v>
      </c>
      <c r="B3220">
        <v>29</v>
      </c>
      <c r="C3220">
        <v>11.26</v>
      </c>
      <c r="D3220">
        <v>675</v>
      </c>
      <c r="E3220">
        <v>1</v>
      </c>
      <c r="F3220">
        <f t="shared" si="100"/>
        <v>0.80600000000000005</v>
      </c>
      <c r="G3220">
        <f t="shared" si="101"/>
        <v>-0.21567153647550871</v>
      </c>
    </row>
    <row r="3221" spans="1:7" x14ac:dyDescent="0.25">
      <c r="A3221">
        <v>0</v>
      </c>
      <c r="B3221">
        <v>39</v>
      </c>
      <c r="C3221">
        <v>9.91</v>
      </c>
      <c r="D3221">
        <v>700</v>
      </c>
      <c r="E3221">
        <v>1</v>
      </c>
      <c r="F3221">
        <f t="shared" si="100"/>
        <v>0.80600000000000005</v>
      </c>
      <c r="G3221">
        <f t="shared" si="101"/>
        <v>-0.21567153647550871</v>
      </c>
    </row>
    <row r="3222" spans="1:7" x14ac:dyDescent="0.25">
      <c r="A3222">
        <v>1</v>
      </c>
      <c r="B3222">
        <v>33.659999999999997</v>
      </c>
      <c r="C3222">
        <v>32.369999999999997</v>
      </c>
      <c r="D3222">
        <v>740</v>
      </c>
      <c r="E3222">
        <v>1</v>
      </c>
      <c r="F3222">
        <f t="shared" si="100"/>
        <v>0.85499999999999998</v>
      </c>
      <c r="G3222">
        <f t="shared" si="101"/>
        <v>-0.15665381004537685</v>
      </c>
    </row>
    <row r="3223" spans="1:7" x14ac:dyDescent="0.25">
      <c r="A3223">
        <v>1</v>
      </c>
      <c r="B3223">
        <v>74</v>
      </c>
      <c r="C3223">
        <v>30.25</v>
      </c>
      <c r="D3223">
        <v>660</v>
      </c>
      <c r="E3223">
        <v>0</v>
      </c>
      <c r="F3223">
        <f t="shared" si="100"/>
        <v>0.71699999999999997</v>
      </c>
      <c r="G3223">
        <f t="shared" si="101"/>
        <v>-1.2623083813388993</v>
      </c>
    </row>
    <row r="3224" spans="1:7" x14ac:dyDescent="0.25">
      <c r="A3224">
        <v>1</v>
      </c>
      <c r="B3224">
        <v>113.325</v>
      </c>
      <c r="C3224">
        <v>21.88</v>
      </c>
      <c r="D3224">
        <v>685</v>
      </c>
      <c r="E3224">
        <v>1</v>
      </c>
      <c r="F3224">
        <f t="shared" si="100"/>
        <v>0.71699999999999997</v>
      </c>
      <c r="G3224">
        <f t="shared" si="101"/>
        <v>-0.33267943838251673</v>
      </c>
    </row>
    <row r="3225" spans="1:7" x14ac:dyDescent="0.25">
      <c r="A3225">
        <v>1</v>
      </c>
      <c r="B3225">
        <v>80</v>
      </c>
      <c r="C3225">
        <v>31.64</v>
      </c>
      <c r="D3225">
        <v>670</v>
      </c>
      <c r="E3225">
        <v>1</v>
      </c>
      <c r="F3225">
        <f t="shared" si="100"/>
        <v>0.54600000000000004</v>
      </c>
      <c r="G3225">
        <f t="shared" si="101"/>
        <v>-0.60513630323723189</v>
      </c>
    </row>
    <row r="3226" spans="1:7" x14ac:dyDescent="0.25">
      <c r="A3226">
        <v>1</v>
      </c>
      <c r="B3226">
        <v>90.8</v>
      </c>
      <c r="C3226">
        <v>17.61</v>
      </c>
      <c r="D3226">
        <v>695</v>
      </c>
      <c r="E3226">
        <v>1</v>
      </c>
      <c r="F3226">
        <f t="shared" si="100"/>
        <v>0.82099999999999995</v>
      </c>
      <c r="G3226">
        <f t="shared" si="101"/>
        <v>-0.1972321695297089</v>
      </c>
    </row>
    <row r="3227" spans="1:7" x14ac:dyDescent="0.25">
      <c r="A3227">
        <v>1</v>
      </c>
      <c r="B3227">
        <v>76.668000000000006</v>
      </c>
      <c r="C3227">
        <v>19.420000000000002</v>
      </c>
      <c r="D3227">
        <v>670</v>
      </c>
      <c r="E3227">
        <v>0</v>
      </c>
      <c r="F3227">
        <f t="shared" si="100"/>
        <v>0.82099999999999995</v>
      </c>
      <c r="G3227">
        <f t="shared" si="101"/>
        <v>-1.7203694731413819</v>
      </c>
    </row>
    <row r="3228" spans="1:7" x14ac:dyDescent="0.25">
      <c r="A3228">
        <v>1</v>
      </c>
      <c r="B3228">
        <v>48.384</v>
      </c>
      <c r="C3228">
        <v>33.69</v>
      </c>
      <c r="D3228">
        <v>665</v>
      </c>
      <c r="E3228">
        <v>1</v>
      </c>
      <c r="F3228">
        <f t="shared" si="100"/>
        <v>0.54600000000000004</v>
      </c>
      <c r="G3228">
        <f t="shared" si="101"/>
        <v>-0.60513630323723189</v>
      </c>
    </row>
    <row r="3229" spans="1:7" x14ac:dyDescent="0.25">
      <c r="A3229">
        <v>0</v>
      </c>
      <c r="B3229">
        <v>25</v>
      </c>
      <c r="C3229">
        <v>18.34</v>
      </c>
      <c r="D3229">
        <v>700</v>
      </c>
      <c r="E3229">
        <v>1</v>
      </c>
      <c r="F3229">
        <f t="shared" si="100"/>
        <v>0.80600000000000005</v>
      </c>
      <c r="G3229">
        <f t="shared" si="101"/>
        <v>-0.21567153647550871</v>
      </c>
    </row>
    <row r="3230" spans="1:7" x14ac:dyDescent="0.25">
      <c r="A3230">
        <v>1</v>
      </c>
      <c r="B3230">
        <v>70</v>
      </c>
      <c r="C3230">
        <v>16.55</v>
      </c>
      <c r="D3230">
        <v>660</v>
      </c>
      <c r="E3230">
        <v>0</v>
      </c>
      <c r="F3230">
        <f t="shared" si="100"/>
        <v>0.82099999999999995</v>
      </c>
      <c r="G3230">
        <f t="shared" si="101"/>
        <v>-1.7203694731413819</v>
      </c>
    </row>
    <row r="3231" spans="1:7" x14ac:dyDescent="0.25">
      <c r="A3231">
        <v>1</v>
      </c>
      <c r="B3231">
        <v>75</v>
      </c>
      <c r="C3231">
        <v>2.2999999999999998</v>
      </c>
      <c r="D3231">
        <v>680</v>
      </c>
      <c r="E3231">
        <v>1</v>
      </c>
      <c r="F3231">
        <f t="shared" si="100"/>
        <v>0.878</v>
      </c>
      <c r="G3231">
        <f t="shared" si="101"/>
        <v>-0.13010868534702039</v>
      </c>
    </row>
    <row r="3232" spans="1:7" x14ac:dyDescent="0.25">
      <c r="A3232">
        <v>0</v>
      </c>
      <c r="B3232">
        <v>112.2</v>
      </c>
      <c r="C3232">
        <v>17.38</v>
      </c>
      <c r="D3232">
        <v>670</v>
      </c>
      <c r="E3232">
        <v>0</v>
      </c>
      <c r="F3232">
        <f t="shared" si="100"/>
        <v>0.82099999999999995</v>
      </c>
      <c r="G3232">
        <f t="shared" si="101"/>
        <v>-1.7203694731413819</v>
      </c>
    </row>
    <row r="3233" spans="1:7" x14ac:dyDescent="0.25">
      <c r="A3233">
        <v>0</v>
      </c>
      <c r="B3233">
        <v>53</v>
      </c>
      <c r="C3233">
        <v>23.25</v>
      </c>
      <c r="D3233">
        <v>660</v>
      </c>
      <c r="E3233">
        <v>1</v>
      </c>
      <c r="F3233">
        <f t="shared" si="100"/>
        <v>0.66100000000000003</v>
      </c>
      <c r="G3233">
        <f t="shared" si="101"/>
        <v>-0.41400143913045073</v>
      </c>
    </row>
    <row r="3234" spans="1:7" x14ac:dyDescent="0.25">
      <c r="A3234">
        <v>0</v>
      </c>
      <c r="B3234">
        <v>35</v>
      </c>
      <c r="C3234">
        <v>6.93</v>
      </c>
      <c r="D3234">
        <v>755</v>
      </c>
      <c r="E3234">
        <v>1</v>
      </c>
      <c r="F3234">
        <f t="shared" si="100"/>
        <v>0.92</v>
      </c>
      <c r="G3234">
        <f t="shared" si="101"/>
        <v>-8.3381608939051013E-2</v>
      </c>
    </row>
    <row r="3235" spans="1:7" x14ac:dyDescent="0.25">
      <c r="A3235">
        <v>1</v>
      </c>
      <c r="B3235">
        <v>76.8</v>
      </c>
      <c r="C3235">
        <v>14.09</v>
      </c>
      <c r="D3235">
        <v>715</v>
      </c>
      <c r="E3235">
        <v>1</v>
      </c>
      <c r="F3235">
        <f t="shared" si="100"/>
        <v>0.82099999999999995</v>
      </c>
      <c r="G3235">
        <f t="shared" si="101"/>
        <v>-0.1972321695297089</v>
      </c>
    </row>
    <row r="3236" spans="1:7" x14ac:dyDescent="0.25">
      <c r="A3236">
        <v>0</v>
      </c>
      <c r="B3236">
        <v>50</v>
      </c>
      <c r="C3236">
        <v>15.17</v>
      </c>
      <c r="D3236">
        <v>720</v>
      </c>
      <c r="E3236">
        <v>1</v>
      </c>
      <c r="F3236">
        <f t="shared" si="100"/>
        <v>0.80600000000000005</v>
      </c>
      <c r="G3236">
        <f t="shared" si="101"/>
        <v>-0.21567153647550871</v>
      </c>
    </row>
    <row r="3237" spans="1:7" x14ac:dyDescent="0.25">
      <c r="A3237">
        <v>1</v>
      </c>
      <c r="B3237">
        <v>107</v>
      </c>
      <c r="C3237">
        <v>22.9</v>
      </c>
      <c r="D3237">
        <v>690</v>
      </c>
      <c r="E3237">
        <v>1</v>
      </c>
      <c r="F3237">
        <f t="shared" si="100"/>
        <v>0.79</v>
      </c>
      <c r="G3237">
        <f t="shared" si="101"/>
        <v>-0.23572233352106983</v>
      </c>
    </row>
    <row r="3238" spans="1:7" x14ac:dyDescent="0.25">
      <c r="A3238">
        <v>0</v>
      </c>
      <c r="B3238">
        <v>135</v>
      </c>
      <c r="C3238">
        <v>11.88</v>
      </c>
      <c r="D3238">
        <v>670</v>
      </c>
      <c r="E3238">
        <v>1</v>
      </c>
      <c r="F3238">
        <f t="shared" si="100"/>
        <v>0.82099999999999995</v>
      </c>
      <c r="G3238">
        <f t="shared" si="101"/>
        <v>-0.1972321695297089</v>
      </c>
    </row>
    <row r="3239" spans="1:7" x14ac:dyDescent="0.25">
      <c r="A3239">
        <v>1</v>
      </c>
      <c r="B3239">
        <v>84.45</v>
      </c>
      <c r="C3239">
        <v>22.01</v>
      </c>
      <c r="D3239">
        <v>690</v>
      </c>
      <c r="E3239">
        <v>0</v>
      </c>
      <c r="F3239">
        <f t="shared" si="100"/>
        <v>0.79</v>
      </c>
      <c r="G3239">
        <f t="shared" si="101"/>
        <v>-1.5606477482646686</v>
      </c>
    </row>
    <row r="3240" spans="1:7" x14ac:dyDescent="0.25">
      <c r="A3240">
        <v>1</v>
      </c>
      <c r="B3240">
        <v>86</v>
      </c>
      <c r="C3240">
        <v>17.54</v>
      </c>
      <c r="D3240">
        <v>700</v>
      </c>
      <c r="E3240">
        <v>1</v>
      </c>
      <c r="F3240">
        <f t="shared" si="100"/>
        <v>0.82099999999999995</v>
      </c>
      <c r="G3240">
        <f t="shared" si="101"/>
        <v>-0.1972321695297089</v>
      </c>
    </row>
    <row r="3241" spans="1:7" x14ac:dyDescent="0.25">
      <c r="A3241">
        <v>0</v>
      </c>
      <c r="B3241">
        <v>43</v>
      </c>
      <c r="C3241">
        <v>20.59</v>
      </c>
      <c r="D3241">
        <v>700</v>
      </c>
      <c r="E3241">
        <v>1</v>
      </c>
      <c r="F3241">
        <f t="shared" si="100"/>
        <v>0.79</v>
      </c>
      <c r="G3241">
        <f t="shared" si="101"/>
        <v>-0.23572233352106983</v>
      </c>
    </row>
    <row r="3242" spans="1:7" x14ac:dyDescent="0.25">
      <c r="A3242">
        <v>1</v>
      </c>
      <c r="B3242">
        <v>80</v>
      </c>
      <c r="C3242">
        <v>46.85</v>
      </c>
      <c r="D3242">
        <v>660</v>
      </c>
      <c r="E3242">
        <v>0</v>
      </c>
      <c r="F3242">
        <f t="shared" si="100"/>
        <v>0.54600000000000004</v>
      </c>
      <c r="G3242">
        <f t="shared" si="101"/>
        <v>-0.78965808094078915</v>
      </c>
    </row>
    <row r="3243" spans="1:7" x14ac:dyDescent="0.25">
      <c r="A3243">
        <v>0</v>
      </c>
      <c r="B3243">
        <v>65</v>
      </c>
      <c r="C3243">
        <v>6.15</v>
      </c>
      <c r="D3243">
        <v>685</v>
      </c>
      <c r="E3243">
        <v>1</v>
      </c>
      <c r="F3243">
        <f t="shared" si="100"/>
        <v>0.878</v>
      </c>
      <c r="G3243">
        <f t="shared" si="101"/>
        <v>-0.13010868534702039</v>
      </c>
    </row>
    <row r="3244" spans="1:7" x14ac:dyDescent="0.25">
      <c r="A3244">
        <v>1</v>
      </c>
      <c r="B3244">
        <v>80</v>
      </c>
      <c r="C3244">
        <v>18.079999999999998</v>
      </c>
      <c r="D3244">
        <v>710</v>
      </c>
      <c r="E3244">
        <v>1</v>
      </c>
      <c r="F3244">
        <f t="shared" si="100"/>
        <v>0.82099999999999995</v>
      </c>
      <c r="G3244">
        <f t="shared" si="101"/>
        <v>-0.1972321695297089</v>
      </c>
    </row>
    <row r="3245" spans="1:7" x14ac:dyDescent="0.25">
      <c r="A3245">
        <v>0</v>
      </c>
      <c r="B3245">
        <v>59.594999999999999</v>
      </c>
      <c r="C3245">
        <v>10.23</v>
      </c>
      <c r="D3245">
        <v>680</v>
      </c>
      <c r="E3245">
        <v>1</v>
      </c>
      <c r="F3245">
        <f t="shared" si="100"/>
        <v>0.80600000000000005</v>
      </c>
      <c r="G3245">
        <f t="shared" si="101"/>
        <v>-0.21567153647550871</v>
      </c>
    </row>
    <row r="3246" spans="1:7" x14ac:dyDescent="0.25">
      <c r="A3246">
        <v>0</v>
      </c>
      <c r="B3246">
        <v>80</v>
      </c>
      <c r="C3246">
        <v>6.54</v>
      </c>
      <c r="D3246">
        <v>715</v>
      </c>
      <c r="E3246">
        <v>1</v>
      </c>
      <c r="F3246">
        <f t="shared" si="100"/>
        <v>0.878</v>
      </c>
      <c r="G3246">
        <f t="shared" si="101"/>
        <v>-0.13010868534702039</v>
      </c>
    </row>
    <row r="3247" spans="1:7" x14ac:dyDescent="0.25">
      <c r="A3247">
        <v>1</v>
      </c>
      <c r="B3247">
        <v>36</v>
      </c>
      <c r="C3247">
        <v>5.17</v>
      </c>
      <c r="D3247">
        <v>705</v>
      </c>
      <c r="E3247">
        <v>1</v>
      </c>
      <c r="F3247">
        <f t="shared" si="100"/>
        <v>0.80600000000000005</v>
      </c>
      <c r="G3247">
        <f t="shared" si="101"/>
        <v>-0.21567153647550871</v>
      </c>
    </row>
    <row r="3248" spans="1:7" x14ac:dyDescent="0.25">
      <c r="A3248">
        <v>0</v>
      </c>
      <c r="B3248">
        <v>22.8</v>
      </c>
      <c r="C3248">
        <v>12.16</v>
      </c>
      <c r="D3248">
        <v>680</v>
      </c>
      <c r="E3248">
        <v>1</v>
      </c>
      <c r="F3248">
        <f t="shared" si="100"/>
        <v>0.80600000000000005</v>
      </c>
      <c r="G3248">
        <f t="shared" si="101"/>
        <v>-0.21567153647550871</v>
      </c>
    </row>
    <row r="3249" spans="1:7" x14ac:dyDescent="0.25">
      <c r="A3249">
        <v>1</v>
      </c>
      <c r="B3249">
        <v>139</v>
      </c>
      <c r="C3249">
        <v>16.88</v>
      </c>
      <c r="D3249">
        <v>665</v>
      </c>
      <c r="E3249">
        <v>1</v>
      </c>
      <c r="F3249">
        <f t="shared" si="100"/>
        <v>0.82099999999999995</v>
      </c>
      <c r="G3249">
        <f t="shared" si="101"/>
        <v>-0.1972321695297089</v>
      </c>
    </row>
    <row r="3250" spans="1:7" x14ac:dyDescent="0.25">
      <c r="A3250">
        <v>1</v>
      </c>
      <c r="B3250">
        <v>68.099999999999994</v>
      </c>
      <c r="C3250">
        <v>22.26</v>
      </c>
      <c r="D3250">
        <v>705</v>
      </c>
      <c r="E3250">
        <v>1</v>
      </c>
      <c r="F3250">
        <f t="shared" si="100"/>
        <v>0.79</v>
      </c>
      <c r="G3250">
        <f t="shared" si="101"/>
        <v>-0.23572233352106983</v>
      </c>
    </row>
    <row r="3251" spans="1:7" x14ac:dyDescent="0.25">
      <c r="A3251">
        <v>0</v>
      </c>
      <c r="B3251">
        <v>56.45</v>
      </c>
      <c r="C3251">
        <v>5.38</v>
      </c>
      <c r="D3251">
        <v>715</v>
      </c>
      <c r="E3251">
        <v>1</v>
      </c>
      <c r="F3251">
        <f t="shared" si="100"/>
        <v>0.80600000000000005</v>
      </c>
      <c r="G3251">
        <f t="shared" si="101"/>
        <v>-0.21567153647550871</v>
      </c>
    </row>
    <row r="3252" spans="1:7" x14ac:dyDescent="0.25">
      <c r="A3252">
        <v>0</v>
      </c>
      <c r="B3252">
        <v>41.7</v>
      </c>
      <c r="C3252">
        <v>21.11</v>
      </c>
      <c r="D3252">
        <v>660</v>
      </c>
      <c r="E3252">
        <v>1</v>
      </c>
      <c r="F3252">
        <f t="shared" si="100"/>
        <v>0.66100000000000003</v>
      </c>
      <c r="G3252">
        <f t="shared" si="101"/>
        <v>-0.41400143913045073</v>
      </c>
    </row>
    <row r="3253" spans="1:7" x14ac:dyDescent="0.25">
      <c r="A3253">
        <v>1</v>
      </c>
      <c r="B3253">
        <v>55</v>
      </c>
      <c r="C3253">
        <v>15.51</v>
      </c>
      <c r="D3253">
        <v>705</v>
      </c>
      <c r="E3253">
        <v>1</v>
      </c>
      <c r="F3253">
        <f t="shared" si="100"/>
        <v>0.80600000000000005</v>
      </c>
      <c r="G3253">
        <f t="shared" si="101"/>
        <v>-0.21567153647550871</v>
      </c>
    </row>
    <row r="3254" spans="1:7" x14ac:dyDescent="0.25">
      <c r="A3254">
        <v>0</v>
      </c>
      <c r="B3254">
        <v>110</v>
      </c>
      <c r="C3254">
        <v>15.83</v>
      </c>
      <c r="D3254">
        <v>660</v>
      </c>
      <c r="E3254">
        <v>1</v>
      </c>
      <c r="F3254">
        <f t="shared" si="100"/>
        <v>0.82099999999999995</v>
      </c>
      <c r="G3254">
        <f t="shared" si="101"/>
        <v>-0.1972321695297089</v>
      </c>
    </row>
    <row r="3255" spans="1:7" x14ac:dyDescent="0.25">
      <c r="A3255">
        <v>0</v>
      </c>
      <c r="B3255">
        <v>38</v>
      </c>
      <c r="C3255">
        <v>19.55</v>
      </c>
      <c r="D3255">
        <v>695</v>
      </c>
      <c r="E3255">
        <v>0</v>
      </c>
      <c r="F3255">
        <f t="shared" si="100"/>
        <v>0.80600000000000005</v>
      </c>
      <c r="G3255">
        <f t="shared" si="101"/>
        <v>-1.6398971199188093</v>
      </c>
    </row>
    <row r="3256" spans="1:7" x14ac:dyDescent="0.25">
      <c r="A3256">
        <v>0</v>
      </c>
      <c r="B3256">
        <v>33</v>
      </c>
      <c r="C3256">
        <v>12.51</v>
      </c>
      <c r="D3256">
        <v>670</v>
      </c>
      <c r="E3256">
        <v>1</v>
      </c>
      <c r="F3256">
        <f t="shared" si="100"/>
        <v>0.80600000000000005</v>
      </c>
      <c r="G3256">
        <f t="shared" si="101"/>
        <v>-0.21567153647550871</v>
      </c>
    </row>
    <row r="3257" spans="1:7" x14ac:dyDescent="0.25">
      <c r="A3257">
        <v>1</v>
      </c>
      <c r="B3257">
        <v>134</v>
      </c>
      <c r="C3257">
        <v>10.11</v>
      </c>
      <c r="D3257">
        <v>695</v>
      </c>
      <c r="E3257">
        <v>1</v>
      </c>
      <c r="F3257">
        <f t="shared" si="100"/>
        <v>0.82099999999999995</v>
      </c>
      <c r="G3257">
        <f t="shared" si="101"/>
        <v>-0.1972321695297089</v>
      </c>
    </row>
    <row r="3258" spans="1:7" x14ac:dyDescent="0.25">
      <c r="A3258">
        <v>0</v>
      </c>
      <c r="B3258">
        <v>62.24</v>
      </c>
      <c r="C3258">
        <v>12</v>
      </c>
      <c r="D3258">
        <v>710</v>
      </c>
      <c r="E3258">
        <v>0</v>
      </c>
      <c r="F3258">
        <f t="shared" si="100"/>
        <v>0.82099999999999995</v>
      </c>
      <c r="G3258">
        <f t="shared" si="101"/>
        <v>-1.7203694731413819</v>
      </c>
    </row>
    <row r="3259" spans="1:7" x14ac:dyDescent="0.25">
      <c r="A3259">
        <v>1</v>
      </c>
      <c r="B3259">
        <v>50</v>
      </c>
      <c r="C3259">
        <v>33.49</v>
      </c>
      <c r="D3259">
        <v>675</v>
      </c>
      <c r="E3259">
        <v>0</v>
      </c>
      <c r="F3259">
        <f t="shared" si="100"/>
        <v>0.54600000000000004</v>
      </c>
      <c r="G3259">
        <f t="shared" si="101"/>
        <v>-0.78965808094078915</v>
      </c>
    </row>
    <row r="3260" spans="1:7" x14ac:dyDescent="0.25">
      <c r="A3260">
        <v>0</v>
      </c>
      <c r="B3260">
        <v>140</v>
      </c>
      <c r="C3260">
        <v>12.52</v>
      </c>
      <c r="D3260">
        <v>700</v>
      </c>
      <c r="E3260">
        <v>1</v>
      </c>
      <c r="F3260">
        <f t="shared" si="100"/>
        <v>0.82099999999999995</v>
      </c>
      <c r="G3260">
        <f t="shared" si="101"/>
        <v>-0.1972321695297089</v>
      </c>
    </row>
    <row r="3261" spans="1:7" x14ac:dyDescent="0.25">
      <c r="A3261">
        <v>0</v>
      </c>
      <c r="B3261">
        <v>41</v>
      </c>
      <c r="C3261">
        <v>5.5</v>
      </c>
      <c r="D3261">
        <v>660</v>
      </c>
      <c r="E3261">
        <v>1</v>
      </c>
      <c r="F3261">
        <f t="shared" si="100"/>
        <v>0.72899999999999998</v>
      </c>
      <c r="G3261">
        <f t="shared" si="101"/>
        <v>-0.31608154697347896</v>
      </c>
    </row>
    <row r="3262" spans="1:7" x14ac:dyDescent="0.25">
      <c r="A3262">
        <v>1</v>
      </c>
      <c r="B3262">
        <v>75.95</v>
      </c>
      <c r="C3262">
        <v>5.97</v>
      </c>
      <c r="D3262">
        <v>660</v>
      </c>
      <c r="E3262">
        <v>1</v>
      </c>
      <c r="F3262">
        <f t="shared" si="100"/>
        <v>0.878</v>
      </c>
      <c r="G3262">
        <f t="shared" si="101"/>
        <v>-0.13010868534702039</v>
      </c>
    </row>
    <row r="3263" spans="1:7" x14ac:dyDescent="0.25">
      <c r="A3263">
        <v>0</v>
      </c>
      <c r="B3263">
        <v>53</v>
      </c>
      <c r="C3263">
        <v>29.89</v>
      </c>
      <c r="D3263">
        <v>660</v>
      </c>
      <c r="E3263">
        <v>1</v>
      </c>
      <c r="F3263">
        <f t="shared" si="100"/>
        <v>0.66100000000000003</v>
      </c>
      <c r="G3263">
        <f t="shared" si="101"/>
        <v>-0.41400143913045073</v>
      </c>
    </row>
    <row r="3264" spans="1:7" x14ac:dyDescent="0.25">
      <c r="A3264">
        <v>0</v>
      </c>
      <c r="B3264">
        <v>58</v>
      </c>
      <c r="C3264">
        <v>7.22</v>
      </c>
      <c r="D3264">
        <v>660</v>
      </c>
      <c r="E3264">
        <v>0</v>
      </c>
      <c r="F3264">
        <f t="shared" si="100"/>
        <v>0.72899999999999998</v>
      </c>
      <c r="G3264">
        <f t="shared" si="101"/>
        <v>-1.305636458102436</v>
      </c>
    </row>
    <row r="3265" spans="1:7" x14ac:dyDescent="0.25">
      <c r="A3265">
        <v>1</v>
      </c>
      <c r="B3265">
        <v>52</v>
      </c>
      <c r="C3265">
        <v>28.57</v>
      </c>
      <c r="D3265">
        <v>790</v>
      </c>
      <c r="E3265">
        <v>1</v>
      </c>
      <c r="F3265">
        <f t="shared" si="100"/>
        <v>0.85499999999999998</v>
      </c>
      <c r="G3265">
        <f t="shared" si="101"/>
        <v>-0.15665381004537685</v>
      </c>
    </row>
    <row r="3266" spans="1:7" x14ac:dyDescent="0.25">
      <c r="A3266">
        <v>1</v>
      </c>
      <c r="B3266">
        <v>66</v>
      </c>
      <c r="C3266">
        <v>34.33</v>
      </c>
      <c r="D3266">
        <v>695</v>
      </c>
      <c r="E3266">
        <v>1</v>
      </c>
      <c r="F3266">
        <f t="shared" si="100"/>
        <v>0.69299999999999995</v>
      </c>
      <c r="G3266">
        <f t="shared" si="101"/>
        <v>-0.3667252797922339</v>
      </c>
    </row>
    <row r="3267" spans="1:7" x14ac:dyDescent="0.25">
      <c r="A3267">
        <v>1</v>
      </c>
      <c r="B3267">
        <v>60</v>
      </c>
      <c r="C3267">
        <v>4.74</v>
      </c>
      <c r="D3267">
        <v>730</v>
      </c>
      <c r="E3267">
        <v>1</v>
      </c>
      <c r="F3267">
        <f t="shared" si="100"/>
        <v>0.92</v>
      </c>
      <c r="G3267">
        <f t="shared" si="101"/>
        <v>-8.3381608939051013E-2</v>
      </c>
    </row>
    <row r="3268" spans="1:7" x14ac:dyDescent="0.25">
      <c r="A3268">
        <v>1</v>
      </c>
      <c r="B3268">
        <v>37</v>
      </c>
      <c r="C3268">
        <v>13.19</v>
      </c>
      <c r="D3268">
        <v>690</v>
      </c>
      <c r="E3268">
        <v>1</v>
      </c>
      <c r="F3268">
        <f t="shared" si="100"/>
        <v>0.80600000000000005</v>
      </c>
      <c r="G3268">
        <f t="shared" si="101"/>
        <v>-0.21567153647550871</v>
      </c>
    </row>
    <row r="3269" spans="1:7" x14ac:dyDescent="0.25">
      <c r="A3269">
        <v>0</v>
      </c>
      <c r="B3269">
        <v>20</v>
      </c>
      <c r="C3269">
        <v>12.06</v>
      </c>
      <c r="D3269">
        <v>665</v>
      </c>
      <c r="E3269">
        <v>1</v>
      </c>
      <c r="F3269">
        <f t="shared" ref="F3269:F3332" si="102">IF(C3269&lt;=19.85,IF(D3269&lt;=722.5,IF(B3269&lt;=60.41,IF(D3269&lt;=667.5,0.729,0.806),IF(C3269&lt;=9.905,0.878,0.821)),0.92),IF(D3269&lt;=687.5,IF(C3269&lt;=31.375,IF(A3269&lt;=0.5,0.661,0.717),0.546),IF(D3269&lt;=727.5,IF(C3269&lt;=29.88,0.79,0.693),0.855)))</f>
        <v>0.72899999999999998</v>
      </c>
      <c r="G3269">
        <f t="shared" si="101"/>
        <v>-0.31608154697347896</v>
      </c>
    </row>
    <row r="3270" spans="1:7" x14ac:dyDescent="0.25">
      <c r="A3270">
        <v>1</v>
      </c>
      <c r="B3270">
        <v>68.8</v>
      </c>
      <c r="C3270">
        <v>10.220000000000001</v>
      </c>
      <c r="D3270">
        <v>675</v>
      </c>
      <c r="E3270">
        <v>1</v>
      </c>
      <c r="F3270">
        <f t="shared" si="102"/>
        <v>0.82099999999999995</v>
      </c>
      <c r="G3270">
        <f t="shared" ref="G3270:G3333" si="103">IF(E3270=1,LN(F3270),LN(1-F3270))</f>
        <v>-0.1972321695297089</v>
      </c>
    </row>
    <row r="3271" spans="1:7" x14ac:dyDescent="0.25">
      <c r="A3271">
        <v>0</v>
      </c>
      <c r="B3271">
        <v>24</v>
      </c>
      <c r="C3271">
        <v>18.399999999999999</v>
      </c>
      <c r="D3271">
        <v>675</v>
      </c>
      <c r="E3271">
        <v>1</v>
      </c>
      <c r="F3271">
        <f t="shared" si="102"/>
        <v>0.80600000000000005</v>
      </c>
      <c r="G3271">
        <f t="shared" si="103"/>
        <v>-0.21567153647550871</v>
      </c>
    </row>
    <row r="3272" spans="1:7" x14ac:dyDescent="0.25">
      <c r="A3272">
        <v>0</v>
      </c>
      <c r="B3272">
        <v>100</v>
      </c>
      <c r="C3272">
        <v>23.28</v>
      </c>
      <c r="D3272">
        <v>660</v>
      </c>
      <c r="E3272">
        <v>1</v>
      </c>
      <c r="F3272">
        <f t="shared" si="102"/>
        <v>0.66100000000000003</v>
      </c>
      <c r="G3272">
        <f t="shared" si="103"/>
        <v>-0.41400143913045073</v>
      </c>
    </row>
    <row r="3273" spans="1:7" x14ac:dyDescent="0.25">
      <c r="A3273">
        <v>1</v>
      </c>
      <c r="B3273">
        <v>52</v>
      </c>
      <c r="C3273">
        <v>21</v>
      </c>
      <c r="D3273">
        <v>705</v>
      </c>
      <c r="E3273">
        <v>0</v>
      </c>
      <c r="F3273">
        <f t="shared" si="102"/>
        <v>0.79</v>
      </c>
      <c r="G3273">
        <f t="shared" si="103"/>
        <v>-1.5606477482646686</v>
      </c>
    </row>
    <row r="3274" spans="1:7" x14ac:dyDescent="0.25">
      <c r="A3274">
        <v>1</v>
      </c>
      <c r="B3274">
        <v>62.5</v>
      </c>
      <c r="C3274">
        <v>13.98</v>
      </c>
      <c r="D3274">
        <v>770</v>
      </c>
      <c r="E3274">
        <v>1</v>
      </c>
      <c r="F3274">
        <f t="shared" si="102"/>
        <v>0.92</v>
      </c>
      <c r="G3274">
        <f t="shared" si="103"/>
        <v>-8.3381608939051013E-2</v>
      </c>
    </row>
    <row r="3275" spans="1:7" x14ac:dyDescent="0.25">
      <c r="A3275">
        <v>1</v>
      </c>
      <c r="B3275">
        <v>44.136000000000003</v>
      </c>
      <c r="C3275">
        <v>27.24</v>
      </c>
      <c r="D3275">
        <v>720</v>
      </c>
      <c r="E3275">
        <v>1</v>
      </c>
      <c r="F3275">
        <f t="shared" si="102"/>
        <v>0.79</v>
      </c>
      <c r="G3275">
        <f t="shared" si="103"/>
        <v>-0.23572233352106983</v>
      </c>
    </row>
    <row r="3276" spans="1:7" x14ac:dyDescent="0.25">
      <c r="A3276">
        <v>1</v>
      </c>
      <c r="B3276">
        <v>60</v>
      </c>
      <c r="C3276">
        <v>6.54</v>
      </c>
      <c r="D3276">
        <v>730</v>
      </c>
      <c r="E3276">
        <v>1</v>
      </c>
      <c r="F3276">
        <f t="shared" si="102"/>
        <v>0.92</v>
      </c>
      <c r="G3276">
        <f t="shared" si="103"/>
        <v>-8.3381608939051013E-2</v>
      </c>
    </row>
    <row r="3277" spans="1:7" x14ac:dyDescent="0.25">
      <c r="A3277">
        <v>0</v>
      </c>
      <c r="B3277">
        <v>50</v>
      </c>
      <c r="C3277">
        <v>13.11</v>
      </c>
      <c r="D3277">
        <v>665</v>
      </c>
      <c r="E3277">
        <v>1</v>
      </c>
      <c r="F3277">
        <f t="shared" si="102"/>
        <v>0.72899999999999998</v>
      </c>
      <c r="G3277">
        <f t="shared" si="103"/>
        <v>-0.31608154697347896</v>
      </c>
    </row>
    <row r="3278" spans="1:7" x14ac:dyDescent="0.25">
      <c r="A3278">
        <v>0</v>
      </c>
      <c r="B3278">
        <v>230</v>
      </c>
      <c r="C3278">
        <v>5.38</v>
      </c>
      <c r="D3278">
        <v>750</v>
      </c>
      <c r="E3278">
        <v>1</v>
      </c>
      <c r="F3278">
        <f t="shared" si="102"/>
        <v>0.92</v>
      </c>
      <c r="G3278">
        <f t="shared" si="103"/>
        <v>-8.3381608939051013E-2</v>
      </c>
    </row>
    <row r="3279" spans="1:7" x14ac:dyDescent="0.25">
      <c r="A3279">
        <v>1</v>
      </c>
      <c r="B3279">
        <v>60.964800000000004</v>
      </c>
      <c r="C3279">
        <v>22.52</v>
      </c>
      <c r="D3279">
        <v>670</v>
      </c>
      <c r="E3279">
        <v>1</v>
      </c>
      <c r="F3279">
        <f t="shared" si="102"/>
        <v>0.71699999999999997</v>
      </c>
      <c r="G3279">
        <f t="shared" si="103"/>
        <v>-0.33267943838251673</v>
      </c>
    </row>
    <row r="3280" spans="1:7" x14ac:dyDescent="0.25">
      <c r="A3280">
        <v>1</v>
      </c>
      <c r="B3280">
        <v>40</v>
      </c>
      <c r="C3280">
        <v>27.09</v>
      </c>
      <c r="D3280">
        <v>680</v>
      </c>
      <c r="E3280">
        <v>1</v>
      </c>
      <c r="F3280">
        <f t="shared" si="102"/>
        <v>0.71699999999999997</v>
      </c>
      <c r="G3280">
        <f t="shared" si="103"/>
        <v>-0.33267943838251673</v>
      </c>
    </row>
    <row r="3281" spans="1:7" x14ac:dyDescent="0.25">
      <c r="A3281">
        <v>0</v>
      </c>
      <c r="B3281">
        <v>33</v>
      </c>
      <c r="C3281">
        <v>22.51</v>
      </c>
      <c r="D3281">
        <v>685</v>
      </c>
      <c r="E3281">
        <v>1</v>
      </c>
      <c r="F3281">
        <f t="shared" si="102"/>
        <v>0.66100000000000003</v>
      </c>
      <c r="G3281">
        <f t="shared" si="103"/>
        <v>-0.41400143913045073</v>
      </c>
    </row>
    <row r="3282" spans="1:7" x14ac:dyDescent="0.25">
      <c r="A3282">
        <v>0</v>
      </c>
      <c r="B3282">
        <v>78</v>
      </c>
      <c r="C3282">
        <v>22.62</v>
      </c>
      <c r="D3282">
        <v>700</v>
      </c>
      <c r="E3282">
        <v>1</v>
      </c>
      <c r="F3282">
        <f t="shared" si="102"/>
        <v>0.79</v>
      </c>
      <c r="G3282">
        <f t="shared" si="103"/>
        <v>-0.23572233352106983</v>
      </c>
    </row>
    <row r="3283" spans="1:7" x14ac:dyDescent="0.25">
      <c r="A3283">
        <v>0</v>
      </c>
      <c r="B3283">
        <v>48</v>
      </c>
      <c r="C3283">
        <v>26.85</v>
      </c>
      <c r="D3283">
        <v>690</v>
      </c>
      <c r="E3283">
        <v>1</v>
      </c>
      <c r="F3283">
        <f t="shared" si="102"/>
        <v>0.79</v>
      </c>
      <c r="G3283">
        <f t="shared" si="103"/>
        <v>-0.23572233352106983</v>
      </c>
    </row>
    <row r="3284" spans="1:7" x14ac:dyDescent="0.25">
      <c r="A3284">
        <v>1</v>
      </c>
      <c r="B3284">
        <v>100</v>
      </c>
      <c r="C3284">
        <v>14.55</v>
      </c>
      <c r="D3284">
        <v>775</v>
      </c>
      <c r="E3284">
        <v>1</v>
      </c>
      <c r="F3284">
        <f t="shared" si="102"/>
        <v>0.92</v>
      </c>
      <c r="G3284">
        <f t="shared" si="103"/>
        <v>-8.3381608939051013E-2</v>
      </c>
    </row>
    <row r="3285" spans="1:7" x14ac:dyDescent="0.25">
      <c r="A3285">
        <v>0</v>
      </c>
      <c r="B3285">
        <v>53</v>
      </c>
      <c r="C3285">
        <v>18.34</v>
      </c>
      <c r="D3285">
        <v>675</v>
      </c>
      <c r="E3285">
        <v>1</v>
      </c>
      <c r="F3285">
        <f t="shared" si="102"/>
        <v>0.80600000000000005</v>
      </c>
      <c r="G3285">
        <f t="shared" si="103"/>
        <v>-0.21567153647550871</v>
      </c>
    </row>
    <row r="3286" spans="1:7" x14ac:dyDescent="0.25">
      <c r="A3286">
        <v>0</v>
      </c>
      <c r="B3286">
        <v>57</v>
      </c>
      <c r="C3286">
        <v>16.02</v>
      </c>
      <c r="D3286">
        <v>735</v>
      </c>
      <c r="E3286">
        <v>1</v>
      </c>
      <c r="F3286">
        <f t="shared" si="102"/>
        <v>0.92</v>
      </c>
      <c r="G3286">
        <f t="shared" si="103"/>
        <v>-8.3381608939051013E-2</v>
      </c>
    </row>
    <row r="3287" spans="1:7" x14ac:dyDescent="0.25">
      <c r="A3287">
        <v>0</v>
      </c>
      <c r="B3287">
        <v>45.9</v>
      </c>
      <c r="C3287">
        <v>16.63</v>
      </c>
      <c r="D3287">
        <v>690</v>
      </c>
      <c r="E3287">
        <v>1</v>
      </c>
      <c r="F3287">
        <f t="shared" si="102"/>
        <v>0.80600000000000005</v>
      </c>
      <c r="G3287">
        <f t="shared" si="103"/>
        <v>-0.21567153647550871</v>
      </c>
    </row>
    <row r="3288" spans="1:7" x14ac:dyDescent="0.25">
      <c r="A3288">
        <v>1</v>
      </c>
      <c r="B3288">
        <v>42</v>
      </c>
      <c r="C3288">
        <v>8.9700000000000006</v>
      </c>
      <c r="D3288">
        <v>800</v>
      </c>
      <c r="E3288">
        <v>1</v>
      </c>
      <c r="F3288">
        <f t="shared" si="102"/>
        <v>0.92</v>
      </c>
      <c r="G3288">
        <f t="shared" si="103"/>
        <v>-8.3381608939051013E-2</v>
      </c>
    </row>
    <row r="3289" spans="1:7" x14ac:dyDescent="0.25">
      <c r="A3289">
        <v>0</v>
      </c>
      <c r="B3289">
        <v>65.3</v>
      </c>
      <c r="C3289">
        <v>27.09</v>
      </c>
      <c r="D3289">
        <v>665</v>
      </c>
      <c r="E3289">
        <v>1</v>
      </c>
      <c r="F3289">
        <f t="shared" si="102"/>
        <v>0.66100000000000003</v>
      </c>
      <c r="G3289">
        <f t="shared" si="103"/>
        <v>-0.41400143913045073</v>
      </c>
    </row>
    <row r="3290" spans="1:7" x14ac:dyDescent="0.25">
      <c r="A3290">
        <v>1</v>
      </c>
      <c r="B3290">
        <v>54</v>
      </c>
      <c r="C3290">
        <v>5.16</v>
      </c>
      <c r="D3290">
        <v>660</v>
      </c>
      <c r="E3290">
        <v>1</v>
      </c>
      <c r="F3290">
        <f t="shared" si="102"/>
        <v>0.72899999999999998</v>
      </c>
      <c r="G3290">
        <f t="shared" si="103"/>
        <v>-0.31608154697347896</v>
      </c>
    </row>
    <row r="3291" spans="1:7" x14ac:dyDescent="0.25">
      <c r="A3291">
        <v>1</v>
      </c>
      <c r="B3291">
        <v>144</v>
      </c>
      <c r="C3291">
        <v>15.87</v>
      </c>
      <c r="D3291">
        <v>700</v>
      </c>
      <c r="E3291">
        <v>1</v>
      </c>
      <c r="F3291">
        <f t="shared" si="102"/>
        <v>0.82099999999999995</v>
      </c>
      <c r="G3291">
        <f t="shared" si="103"/>
        <v>-0.1972321695297089</v>
      </c>
    </row>
    <row r="3292" spans="1:7" x14ac:dyDescent="0.25">
      <c r="A3292">
        <v>0</v>
      </c>
      <c r="B3292">
        <v>22</v>
      </c>
      <c r="C3292">
        <v>5.46</v>
      </c>
      <c r="D3292">
        <v>705</v>
      </c>
      <c r="E3292">
        <v>1</v>
      </c>
      <c r="F3292">
        <f t="shared" si="102"/>
        <v>0.80600000000000005</v>
      </c>
      <c r="G3292">
        <f t="shared" si="103"/>
        <v>-0.21567153647550871</v>
      </c>
    </row>
    <row r="3293" spans="1:7" x14ac:dyDescent="0.25">
      <c r="A3293">
        <v>0</v>
      </c>
      <c r="B3293">
        <v>24</v>
      </c>
      <c r="C3293">
        <v>9.1</v>
      </c>
      <c r="D3293">
        <v>675</v>
      </c>
      <c r="E3293">
        <v>1</v>
      </c>
      <c r="F3293">
        <f t="shared" si="102"/>
        <v>0.80600000000000005</v>
      </c>
      <c r="G3293">
        <f t="shared" si="103"/>
        <v>-0.21567153647550871</v>
      </c>
    </row>
    <row r="3294" spans="1:7" x14ac:dyDescent="0.25">
      <c r="A3294">
        <v>1</v>
      </c>
      <c r="B3294">
        <v>57</v>
      </c>
      <c r="C3294">
        <v>21.68</v>
      </c>
      <c r="D3294">
        <v>670</v>
      </c>
      <c r="E3294">
        <v>1</v>
      </c>
      <c r="F3294">
        <f t="shared" si="102"/>
        <v>0.71699999999999997</v>
      </c>
      <c r="G3294">
        <f t="shared" si="103"/>
        <v>-0.33267943838251673</v>
      </c>
    </row>
    <row r="3295" spans="1:7" x14ac:dyDescent="0.25">
      <c r="A3295">
        <v>0</v>
      </c>
      <c r="B3295">
        <v>70</v>
      </c>
      <c r="C3295">
        <v>10.8</v>
      </c>
      <c r="D3295">
        <v>665</v>
      </c>
      <c r="E3295">
        <v>1</v>
      </c>
      <c r="F3295">
        <f t="shared" si="102"/>
        <v>0.82099999999999995</v>
      </c>
      <c r="G3295">
        <f t="shared" si="103"/>
        <v>-0.1972321695297089</v>
      </c>
    </row>
    <row r="3296" spans="1:7" x14ac:dyDescent="0.25">
      <c r="A3296">
        <v>0</v>
      </c>
      <c r="B3296">
        <v>30</v>
      </c>
      <c r="C3296">
        <v>11.52</v>
      </c>
      <c r="D3296">
        <v>660</v>
      </c>
      <c r="E3296">
        <v>0</v>
      </c>
      <c r="F3296">
        <f t="shared" si="102"/>
        <v>0.72899999999999998</v>
      </c>
      <c r="G3296">
        <f t="shared" si="103"/>
        <v>-1.305636458102436</v>
      </c>
    </row>
    <row r="3297" spans="1:7" x14ac:dyDescent="0.25">
      <c r="A3297">
        <v>0</v>
      </c>
      <c r="B3297">
        <v>33</v>
      </c>
      <c r="C3297">
        <v>11.93</v>
      </c>
      <c r="D3297">
        <v>675</v>
      </c>
      <c r="E3297">
        <v>1</v>
      </c>
      <c r="F3297">
        <f t="shared" si="102"/>
        <v>0.80600000000000005</v>
      </c>
      <c r="G3297">
        <f t="shared" si="103"/>
        <v>-0.21567153647550871</v>
      </c>
    </row>
    <row r="3298" spans="1:7" x14ac:dyDescent="0.25">
      <c r="A3298">
        <v>0</v>
      </c>
      <c r="B3298">
        <v>67</v>
      </c>
      <c r="C3298">
        <v>11.08</v>
      </c>
      <c r="D3298">
        <v>670</v>
      </c>
      <c r="E3298">
        <v>0</v>
      </c>
      <c r="F3298">
        <f t="shared" si="102"/>
        <v>0.82099999999999995</v>
      </c>
      <c r="G3298">
        <f t="shared" si="103"/>
        <v>-1.7203694731413819</v>
      </c>
    </row>
    <row r="3299" spans="1:7" x14ac:dyDescent="0.25">
      <c r="A3299">
        <v>0</v>
      </c>
      <c r="B3299">
        <v>58.8</v>
      </c>
      <c r="C3299">
        <v>11.39</v>
      </c>
      <c r="D3299">
        <v>810</v>
      </c>
      <c r="E3299">
        <v>1</v>
      </c>
      <c r="F3299">
        <f t="shared" si="102"/>
        <v>0.92</v>
      </c>
      <c r="G3299">
        <f t="shared" si="103"/>
        <v>-8.3381608939051013E-2</v>
      </c>
    </row>
    <row r="3300" spans="1:7" x14ac:dyDescent="0.25">
      <c r="A3300">
        <v>0</v>
      </c>
      <c r="B3300">
        <v>80</v>
      </c>
      <c r="C3300">
        <v>21.84</v>
      </c>
      <c r="D3300">
        <v>665</v>
      </c>
      <c r="E3300">
        <v>1</v>
      </c>
      <c r="F3300">
        <f t="shared" si="102"/>
        <v>0.66100000000000003</v>
      </c>
      <c r="G3300">
        <f t="shared" si="103"/>
        <v>-0.41400143913045073</v>
      </c>
    </row>
    <row r="3301" spans="1:7" x14ac:dyDescent="0.25">
      <c r="A3301">
        <v>1</v>
      </c>
      <c r="B3301">
        <v>105</v>
      </c>
      <c r="C3301">
        <v>39.450000000000003</v>
      </c>
      <c r="D3301">
        <v>710</v>
      </c>
      <c r="E3301">
        <v>0</v>
      </c>
      <c r="F3301">
        <f t="shared" si="102"/>
        <v>0.69299999999999995</v>
      </c>
      <c r="G3301">
        <f t="shared" si="103"/>
        <v>-1.1809075313949398</v>
      </c>
    </row>
    <row r="3302" spans="1:7" x14ac:dyDescent="0.25">
      <c r="A3302">
        <v>1</v>
      </c>
      <c r="B3302">
        <v>90</v>
      </c>
      <c r="C3302">
        <v>30.87</v>
      </c>
      <c r="D3302">
        <v>680</v>
      </c>
      <c r="E3302">
        <v>1</v>
      </c>
      <c r="F3302">
        <f t="shared" si="102"/>
        <v>0.71699999999999997</v>
      </c>
      <c r="G3302">
        <f t="shared" si="103"/>
        <v>-0.33267943838251673</v>
      </c>
    </row>
    <row r="3303" spans="1:7" x14ac:dyDescent="0.25">
      <c r="A3303">
        <v>0</v>
      </c>
      <c r="B3303">
        <v>125</v>
      </c>
      <c r="C3303">
        <v>4.5199999999999996</v>
      </c>
      <c r="D3303">
        <v>735</v>
      </c>
      <c r="E3303">
        <v>1</v>
      </c>
      <c r="F3303">
        <f t="shared" si="102"/>
        <v>0.92</v>
      </c>
      <c r="G3303">
        <f t="shared" si="103"/>
        <v>-8.3381608939051013E-2</v>
      </c>
    </row>
    <row r="3304" spans="1:7" x14ac:dyDescent="0.25">
      <c r="A3304">
        <v>1</v>
      </c>
      <c r="B3304">
        <v>26</v>
      </c>
      <c r="C3304">
        <v>7.48</v>
      </c>
      <c r="D3304">
        <v>695</v>
      </c>
      <c r="E3304">
        <v>1</v>
      </c>
      <c r="F3304">
        <f t="shared" si="102"/>
        <v>0.80600000000000005</v>
      </c>
      <c r="G3304">
        <f t="shared" si="103"/>
        <v>-0.21567153647550871</v>
      </c>
    </row>
    <row r="3305" spans="1:7" x14ac:dyDescent="0.25">
      <c r="A3305">
        <v>0</v>
      </c>
      <c r="B3305">
        <v>60</v>
      </c>
      <c r="C3305">
        <v>30.72</v>
      </c>
      <c r="D3305">
        <v>695</v>
      </c>
      <c r="E3305">
        <v>1</v>
      </c>
      <c r="F3305">
        <f t="shared" si="102"/>
        <v>0.69299999999999995</v>
      </c>
      <c r="G3305">
        <f t="shared" si="103"/>
        <v>-0.3667252797922339</v>
      </c>
    </row>
    <row r="3306" spans="1:7" x14ac:dyDescent="0.25">
      <c r="A3306">
        <v>0</v>
      </c>
      <c r="B3306">
        <v>55.494</v>
      </c>
      <c r="C3306">
        <v>21.32</v>
      </c>
      <c r="D3306">
        <v>715</v>
      </c>
      <c r="E3306">
        <v>1</v>
      </c>
      <c r="F3306">
        <f t="shared" si="102"/>
        <v>0.79</v>
      </c>
      <c r="G3306">
        <f t="shared" si="103"/>
        <v>-0.23572233352106983</v>
      </c>
    </row>
    <row r="3307" spans="1:7" x14ac:dyDescent="0.25">
      <c r="A3307">
        <v>1</v>
      </c>
      <c r="B3307">
        <v>60</v>
      </c>
      <c r="C3307">
        <v>13.39</v>
      </c>
      <c r="D3307">
        <v>710</v>
      </c>
      <c r="E3307">
        <v>1</v>
      </c>
      <c r="F3307">
        <f t="shared" si="102"/>
        <v>0.80600000000000005</v>
      </c>
      <c r="G3307">
        <f t="shared" si="103"/>
        <v>-0.21567153647550871</v>
      </c>
    </row>
    <row r="3308" spans="1:7" x14ac:dyDescent="0.25">
      <c r="A3308">
        <v>1</v>
      </c>
      <c r="B3308">
        <v>68.2</v>
      </c>
      <c r="C3308">
        <v>24.57</v>
      </c>
      <c r="D3308">
        <v>685</v>
      </c>
      <c r="E3308">
        <v>1</v>
      </c>
      <c r="F3308">
        <f t="shared" si="102"/>
        <v>0.71699999999999997</v>
      </c>
      <c r="G3308">
        <f t="shared" si="103"/>
        <v>-0.33267943838251673</v>
      </c>
    </row>
    <row r="3309" spans="1:7" x14ac:dyDescent="0.25">
      <c r="A3309">
        <v>0</v>
      </c>
      <c r="B3309">
        <v>38</v>
      </c>
      <c r="C3309">
        <v>9.09</v>
      </c>
      <c r="D3309">
        <v>765</v>
      </c>
      <c r="E3309">
        <v>1</v>
      </c>
      <c r="F3309">
        <f t="shared" si="102"/>
        <v>0.92</v>
      </c>
      <c r="G3309">
        <f t="shared" si="103"/>
        <v>-8.3381608939051013E-2</v>
      </c>
    </row>
    <row r="3310" spans="1:7" x14ac:dyDescent="0.25">
      <c r="A3310">
        <v>0</v>
      </c>
      <c r="B3310">
        <v>360</v>
      </c>
      <c r="C3310">
        <v>10.58</v>
      </c>
      <c r="D3310">
        <v>685</v>
      </c>
      <c r="E3310">
        <v>1</v>
      </c>
      <c r="F3310">
        <f t="shared" si="102"/>
        <v>0.82099999999999995</v>
      </c>
      <c r="G3310">
        <f t="shared" si="103"/>
        <v>-0.1972321695297089</v>
      </c>
    </row>
    <row r="3311" spans="1:7" x14ac:dyDescent="0.25">
      <c r="A3311">
        <v>1</v>
      </c>
      <c r="B3311">
        <v>91.475999999999999</v>
      </c>
      <c r="C3311">
        <v>25.76</v>
      </c>
      <c r="D3311">
        <v>730</v>
      </c>
      <c r="E3311">
        <v>1</v>
      </c>
      <c r="F3311">
        <f t="shared" si="102"/>
        <v>0.85499999999999998</v>
      </c>
      <c r="G3311">
        <f t="shared" si="103"/>
        <v>-0.15665381004537685</v>
      </c>
    </row>
    <row r="3312" spans="1:7" x14ac:dyDescent="0.25">
      <c r="A3312">
        <v>0</v>
      </c>
      <c r="B3312">
        <v>84</v>
      </c>
      <c r="C3312">
        <v>24.29</v>
      </c>
      <c r="D3312">
        <v>705</v>
      </c>
      <c r="E3312">
        <v>1</v>
      </c>
      <c r="F3312">
        <f t="shared" si="102"/>
        <v>0.79</v>
      </c>
      <c r="G3312">
        <f t="shared" si="103"/>
        <v>-0.23572233352106983</v>
      </c>
    </row>
    <row r="3313" spans="1:7" x14ac:dyDescent="0.25">
      <c r="A3313">
        <v>0</v>
      </c>
      <c r="B3313">
        <v>64</v>
      </c>
      <c r="C3313">
        <v>23.81</v>
      </c>
      <c r="D3313">
        <v>665</v>
      </c>
      <c r="E3313">
        <v>1</v>
      </c>
      <c r="F3313">
        <f t="shared" si="102"/>
        <v>0.66100000000000003</v>
      </c>
      <c r="G3313">
        <f t="shared" si="103"/>
        <v>-0.41400143913045073</v>
      </c>
    </row>
    <row r="3314" spans="1:7" x14ac:dyDescent="0.25">
      <c r="A3314">
        <v>1</v>
      </c>
      <c r="B3314">
        <v>40.621000000000002</v>
      </c>
      <c r="C3314">
        <v>23.49</v>
      </c>
      <c r="D3314">
        <v>670</v>
      </c>
      <c r="E3314">
        <v>1</v>
      </c>
      <c r="F3314">
        <f t="shared" si="102"/>
        <v>0.71699999999999997</v>
      </c>
      <c r="G3314">
        <f t="shared" si="103"/>
        <v>-0.33267943838251673</v>
      </c>
    </row>
    <row r="3315" spans="1:7" x14ac:dyDescent="0.25">
      <c r="A3315">
        <v>1</v>
      </c>
      <c r="B3315">
        <v>31.6784</v>
      </c>
      <c r="C3315">
        <v>19.25</v>
      </c>
      <c r="D3315">
        <v>660</v>
      </c>
      <c r="E3315">
        <v>1</v>
      </c>
      <c r="F3315">
        <f t="shared" si="102"/>
        <v>0.72899999999999998</v>
      </c>
      <c r="G3315">
        <f t="shared" si="103"/>
        <v>-0.31608154697347896</v>
      </c>
    </row>
    <row r="3316" spans="1:7" x14ac:dyDescent="0.25">
      <c r="A3316">
        <v>1</v>
      </c>
      <c r="B3316">
        <v>62</v>
      </c>
      <c r="C3316">
        <v>16.88</v>
      </c>
      <c r="D3316">
        <v>670</v>
      </c>
      <c r="E3316">
        <v>1</v>
      </c>
      <c r="F3316">
        <f t="shared" si="102"/>
        <v>0.82099999999999995</v>
      </c>
      <c r="G3316">
        <f t="shared" si="103"/>
        <v>-0.1972321695297089</v>
      </c>
    </row>
    <row r="3317" spans="1:7" x14ac:dyDescent="0.25">
      <c r="A3317">
        <v>1</v>
      </c>
      <c r="B3317">
        <v>57</v>
      </c>
      <c r="C3317">
        <v>16.53</v>
      </c>
      <c r="D3317">
        <v>740</v>
      </c>
      <c r="E3317">
        <v>1</v>
      </c>
      <c r="F3317">
        <f t="shared" si="102"/>
        <v>0.92</v>
      </c>
      <c r="G3317">
        <f t="shared" si="103"/>
        <v>-8.3381608939051013E-2</v>
      </c>
    </row>
    <row r="3318" spans="1:7" x14ac:dyDescent="0.25">
      <c r="A3318">
        <v>1</v>
      </c>
      <c r="B3318">
        <v>150</v>
      </c>
      <c r="C3318">
        <v>22.77</v>
      </c>
      <c r="D3318">
        <v>715</v>
      </c>
      <c r="E3318">
        <v>1</v>
      </c>
      <c r="F3318">
        <f t="shared" si="102"/>
        <v>0.79</v>
      </c>
      <c r="G3318">
        <f t="shared" si="103"/>
        <v>-0.23572233352106983</v>
      </c>
    </row>
    <row r="3319" spans="1:7" x14ac:dyDescent="0.25">
      <c r="A3319">
        <v>1</v>
      </c>
      <c r="B3319">
        <v>72</v>
      </c>
      <c r="C3319">
        <v>16.329999999999998</v>
      </c>
      <c r="D3319">
        <v>710</v>
      </c>
      <c r="E3319">
        <v>1</v>
      </c>
      <c r="F3319">
        <f t="shared" si="102"/>
        <v>0.82099999999999995</v>
      </c>
      <c r="G3319">
        <f t="shared" si="103"/>
        <v>-0.1972321695297089</v>
      </c>
    </row>
    <row r="3320" spans="1:7" x14ac:dyDescent="0.25">
      <c r="A3320">
        <v>1</v>
      </c>
      <c r="B3320">
        <v>70</v>
      </c>
      <c r="C3320">
        <v>15.34</v>
      </c>
      <c r="D3320">
        <v>705</v>
      </c>
      <c r="E3320">
        <v>1</v>
      </c>
      <c r="F3320">
        <f t="shared" si="102"/>
        <v>0.82099999999999995</v>
      </c>
      <c r="G3320">
        <f t="shared" si="103"/>
        <v>-0.1972321695297089</v>
      </c>
    </row>
    <row r="3321" spans="1:7" x14ac:dyDescent="0.25">
      <c r="A3321">
        <v>0</v>
      </c>
      <c r="B3321">
        <v>36</v>
      </c>
      <c r="C3321">
        <v>40.43</v>
      </c>
      <c r="D3321">
        <v>665</v>
      </c>
      <c r="E3321">
        <v>1</v>
      </c>
      <c r="F3321">
        <f t="shared" si="102"/>
        <v>0.54600000000000004</v>
      </c>
      <c r="G3321">
        <f t="shared" si="103"/>
        <v>-0.60513630323723189</v>
      </c>
    </row>
    <row r="3322" spans="1:7" x14ac:dyDescent="0.25">
      <c r="A3322">
        <v>1</v>
      </c>
      <c r="B3322">
        <v>57</v>
      </c>
      <c r="C3322">
        <v>11.94</v>
      </c>
      <c r="D3322">
        <v>675</v>
      </c>
      <c r="E3322">
        <v>1</v>
      </c>
      <c r="F3322">
        <f t="shared" si="102"/>
        <v>0.80600000000000005</v>
      </c>
      <c r="G3322">
        <f t="shared" si="103"/>
        <v>-0.21567153647550871</v>
      </c>
    </row>
    <row r="3323" spans="1:7" x14ac:dyDescent="0.25">
      <c r="A3323">
        <v>1</v>
      </c>
      <c r="B3323">
        <v>29</v>
      </c>
      <c r="C3323">
        <v>18.12</v>
      </c>
      <c r="D3323">
        <v>665</v>
      </c>
      <c r="E3323">
        <v>0</v>
      </c>
      <c r="F3323">
        <f t="shared" si="102"/>
        <v>0.72899999999999998</v>
      </c>
      <c r="G3323">
        <f t="shared" si="103"/>
        <v>-1.305636458102436</v>
      </c>
    </row>
    <row r="3324" spans="1:7" x14ac:dyDescent="0.25">
      <c r="A3324">
        <v>1</v>
      </c>
      <c r="B3324">
        <v>105</v>
      </c>
      <c r="C3324">
        <v>16.86</v>
      </c>
      <c r="D3324">
        <v>680</v>
      </c>
      <c r="E3324">
        <v>0</v>
      </c>
      <c r="F3324">
        <f t="shared" si="102"/>
        <v>0.82099999999999995</v>
      </c>
      <c r="G3324">
        <f t="shared" si="103"/>
        <v>-1.7203694731413819</v>
      </c>
    </row>
    <row r="3325" spans="1:7" x14ac:dyDescent="0.25">
      <c r="A3325">
        <v>0</v>
      </c>
      <c r="B3325">
        <v>53.9</v>
      </c>
      <c r="C3325">
        <v>32</v>
      </c>
      <c r="D3325">
        <v>800</v>
      </c>
      <c r="E3325">
        <v>1</v>
      </c>
      <c r="F3325">
        <f t="shared" si="102"/>
        <v>0.85499999999999998</v>
      </c>
      <c r="G3325">
        <f t="shared" si="103"/>
        <v>-0.15665381004537685</v>
      </c>
    </row>
    <row r="3326" spans="1:7" x14ac:dyDescent="0.25">
      <c r="A3326">
        <v>0</v>
      </c>
      <c r="B3326">
        <v>30</v>
      </c>
      <c r="C3326">
        <v>22.72</v>
      </c>
      <c r="D3326">
        <v>690</v>
      </c>
      <c r="E3326">
        <v>0</v>
      </c>
      <c r="F3326">
        <f t="shared" si="102"/>
        <v>0.79</v>
      </c>
      <c r="G3326">
        <f t="shared" si="103"/>
        <v>-1.5606477482646686</v>
      </c>
    </row>
    <row r="3327" spans="1:7" x14ac:dyDescent="0.25">
      <c r="A3327">
        <v>1</v>
      </c>
      <c r="B3327">
        <v>89</v>
      </c>
      <c r="C3327">
        <v>29.23</v>
      </c>
      <c r="D3327">
        <v>745</v>
      </c>
      <c r="E3327">
        <v>1</v>
      </c>
      <c r="F3327">
        <f t="shared" si="102"/>
        <v>0.85499999999999998</v>
      </c>
      <c r="G3327">
        <f t="shared" si="103"/>
        <v>-0.15665381004537685</v>
      </c>
    </row>
    <row r="3328" spans="1:7" x14ac:dyDescent="0.25">
      <c r="A3328">
        <v>1</v>
      </c>
      <c r="B3328">
        <v>114</v>
      </c>
      <c r="C3328">
        <v>7.12</v>
      </c>
      <c r="D3328">
        <v>685</v>
      </c>
      <c r="E3328">
        <v>1</v>
      </c>
      <c r="F3328">
        <f t="shared" si="102"/>
        <v>0.878</v>
      </c>
      <c r="G3328">
        <f t="shared" si="103"/>
        <v>-0.13010868534702039</v>
      </c>
    </row>
    <row r="3329" spans="1:7" x14ac:dyDescent="0.25">
      <c r="A3329">
        <v>0</v>
      </c>
      <c r="B3329">
        <v>31</v>
      </c>
      <c r="C3329">
        <v>17.850000000000001</v>
      </c>
      <c r="D3329">
        <v>685</v>
      </c>
      <c r="E3329">
        <v>1</v>
      </c>
      <c r="F3329">
        <f t="shared" si="102"/>
        <v>0.80600000000000005</v>
      </c>
      <c r="G3329">
        <f t="shared" si="103"/>
        <v>-0.21567153647550871</v>
      </c>
    </row>
    <row r="3330" spans="1:7" x14ac:dyDescent="0.25">
      <c r="A3330">
        <v>1</v>
      </c>
      <c r="B3330">
        <v>23.8</v>
      </c>
      <c r="C3330">
        <v>36.01</v>
      </c>
      <c r="D3330">
        <v>675</v>
      </c>
      <c r="E3330">
        <v>0</v>
      </c>
      <c r="F3330">
        <f t="shared" si="102"/>
        <v>0.54600000000000004</v>
      </c>
      <c r="G3330">
        <f t="shared" si="103"/>
        <v>-0.78965808094078915</v>
      </c>
    </row>
    <row r="3331" spans="1:7" x14ac:dyDescent="0.25">
      <c r="A3331">
        <v>0</v>
      </c>
      <c r="B3331">
        <v>35</v>
      </c>
      <c r="C3331">
        <v>20.86</v>
      </c>
      <c r="D3331">
        <v>770</v>
      </c>
      <c r="E3331">
        <v>1</v>
      </c>
      <c r="F3331">
        <f t="shared" si="102"/>
        <v>0.85499999999999998</v>
      </c>
      <c r="G3331">
        <f t="shared" si="103"/>
        <v>-0.15665381004537685</v>
      </c>
    </row>
    <row r="3332" spans="1:7" x14ac:dyDescent="0.25">
      <c r="A3332">
        <v>0</v>
      </c>
      <c r="B3332">
        <v>42</v>
      </c>
      <c r="C3332">
        <v>3.77</v>
      </c>
      <c r="D3332">
        <v>670</v>
      </c>
      <c r="E3332">
        <v>0</v>
      </c>
      <c r="F3332">
        <f t="shared" si="102"/>
        <v>0.80600000000000005</v>
      </c>
      <c r="G3332">
        <f t="shared" si="103"/>
        <v>-1.6398971199188093</v>
      </c>
    </row>
    <row r="3333" spans="1:7" x14ac:dyDescent="0.25">
      <c r="A3333">
        <v>0</v>
      </c>
      <c r="B3333">
        <v>135</v>
      </c>
      <c r="C3333">
        <v>11.87</v>
      </c>
      <c r="D3333">
        <v>670</v>
      </c>
      <c r="E3333">
        <v>1</v>
      </c>
      <c r="F3333">
        <f t="shared" ref="F3333:F3396" si="104">IF(C3333&lt;=19.85,IF(D3333&lt;=722.5,IF(B3333&lt;=60.41,IF(D3333&lt;=667.5,0.729,0.806),IF(C3333&lt;=9.905,0.878,0.821)),0.92),IF(D3333&lt;=687.5,IF(C3333&lt;=31.375,IF(A3333&lt;=0.5,0.661,0.717),0.546),IF(D3333&lt;=727.5,IF(C3333&lt;=29.88,0.79,0.693),0.855)))</f>
        <v>0.82099999999999995</v>
      </c>
      <c r="G3333">
        <f t="shared" si="103"/>
        <v>-0.1972321695297089</v>
      </c>
    </row>
    <row r="3334" spans="1:7" x14ac:dyDescent="0.25">
      <c r="A3334">
        <v>1</v>
      </c>
      <c r="B3334">
        <v>50</v>
      </c>
      <c r="C3334">
        <v>8.7100000000000009</v>
      </c>
      <c r="D3334">
        <v>730</v>
      </c>
      <c r="E3334">
        <v>1</v>
      </c>
      <c r="F3334">
        <f t="shared" si="104"/>
        <v>0.92</v>
      </c>
      <c r="G3334">
        <f t="shared" ref="G3334:G3397" si="105">IF(E3334=1,LN(F3334),LN(1-F3334))</f>
        <v>-8.3381608939051013E-2</v>
      </c>
    </row>
    <row r="3335" spans="1:7" x14ac:dyDescent="0.25">
      <c r="A3335">
        <v>1</v>
      </c>
      <c r="B3335">
        <v>143.5</v>
      </c>
      <c r="C3335">
        <v>17.63</v>
      </c>
      <c r="D3335">
        <v>730</v>
      </c>
      <c r="E3335">
        <v>0</v>
      </c>
      <c r="F3335">
        <f t="shared" si="104"/>
        <v>0.92</v>
      </c>
      <c r="G3335">
        <f t="shared" si="105"/>
        <v>-2.5257286443082561</v>
      </c>
    </row>
    <row r="3336" spans="1:7" x14ac:dyDescent="0.25">
      <c r="A3336">
        <v>0</v>
      </c>
      <c r="B3336">
        <v>48.545999999999999</v>
      </c>
      <c r="C3336">
        <v>18.41</v>
      </c>
      <c r="D3336">
        <v>695</v>
      </c>
      <c r="E3336">
        <v>1</v>
      </c>
      <c r="F3336">
        <f t="shared" si="104"/>
        <v>0.80600000000000005</v>
      </c>
      <c r="G3336">
        <f t="shared" si="105"/>
        <v>-0.21567153647550871</v>
      </c>
    </row>
    <row r="3337" spans="1:7" x14ac:dyDescent="0.25">
      <c r="A3337">
        <v>0</v>
      </c>
      <c r="B3337">
        <v>69.444000000000003</v>
      </c>
      <c r="C3337">
        <v>35.46</v>
      </c>
      <c r="D3337">
        <v>700</v>
      </c>
      <c r="E3337">
        <v>1</v>
      </c>
      <c r="F3337">
        <f t="shared" si="104"/>
        <v>0.69299999999999995</v>
      </c>
      <c r="G3337">
        <f t="shared" si="105"/>
        <v>-0.3667252797922339</v>
      </c>
    </row>
    <row r="3338" spans="1:7" x14ac:dyDescent="0.25">
      <c r="A3338">
        <v>1</v>
      </c>
      <c r="B3338">
        <v>40</v>
      </c>
      <c r="C3338">
        <v>14.19</v>
      </c>
      <c r="D3338">
        <v>670</v>
      </c>
      <c r="E3338">
        <v>1</v>
      </c>
      <c r="F3338">
        <f t="shared" si="104"/>
        <v>0.80600000000000005</v>
      </c>
      <c r="G3338">
        <f t="shared" si="105"/>
        <v>-0.21567153647550871</v>
      </c>
    </row>
    <row r="3339" spans="1:7" x14ac:dyDescent="0.25">
      <c r="A3339">
        <v>0</v>
      </c>
      <c r="B3339">
        <v>58</v>
      </c>
      <c r="C3339">
        <v>21.46</v>
      </c>
      <c r="D3339">
        <v>665</v>
      </c>
      <c r="E3339">
        <v>1</v>
      </c>
      <c r="F3339">
        <f t="shared" si="104"/>
        <v>0.66100000000000003</v>
      </c>
      <c r="G3339">
        <f t="shared" si="105"/>
        <v>-0.41400143913045073</v>
      </c>
    </row>
    <row r="3340" spans="1:7" x14ac:dyDescent="0.25">
      <c r="A3340">
        <v>1</v>
      </c>
      <c r="B3340">
        <v>100</v>
      </c>
      <c r="C3340">
        <v>22.24</v>
      </c>
      <c r="D3340">
        <v>685</v>
      </c>
      <c r="E3340">
        <v>1</v>
      </c>
      <c r="F3340">
        <f t="shared" si="104"/>
        <v>0.71699999999999997</v>
      </c>
      <c r="G3340">
        <f t="shared" si="105"/>
        <v>-0.33267943838251673</v>
      </c>
    </row>
    <row r="3341" spans="1:7" x14ac:dyDescent="0.25">
      <c r="A3341">
        <v>0</v>
      </c>
      <c r="B3341">
        <v>84</v>
      </c>
      <c r="C3341">
        <v>15.4</v>
      </c>
      <c r="D3341">
        <v>700</v>
      </c>
      <c r="E3341">
        <v>1</v>
      </c>
      <c r="F3341">
        <f t="shared" si="104"/>
        <v>0.82099999999999995</v>
      </c>
      <c r="G3341">
        <f t="shared" si="105"/>
        <v>-0.1972321695297089</v>
      </c>
    </row>
    <row r="3342" spans="1:7" x14ac:dyDescent="0.25">
      <c r="A3342">
        <v>0</v>
      </c>
      <c r="B3342">
        <v>30</v>
      </c>
      <c r="C3342">
        <v>22.12</v>
      </c>
      <c r="D3342">
        <v>735</v>
      </c>
      <c r="E3342">
        <v>1</v>
      </c>
      <c r="F3342">
        <f t="shared" si="104"/>
        <v>0.85499999999999998</v>
      </c>
      <c r="G3342">
        <f t="shared" si="105"/>
        <v>-0.15665381004537685</v>
      </c>
    </row>
    <row r="3343" spans="1:7" x14ac:dyDescent="0.25">
      <c r="A3343">
        <v>1</v>
      </c>
      <c r="B3343">
        <v>145</v>
      </c>
      <c r="C3343">
        <v>11.36</v>
      </c>
      <c r="D3343">
        <v>800</v>
      </c>
      <c r="E3343">
        <v>1</v>
      </c>
      <c r="F3343">
        <f t="shared" si="104"/>
        <v>0.92</v>
      </c>
      <c r="G3343">
        <f t="shared" si="105"/>
        <v>-8.3381608939051013E-2</v>
      </c>
    </row>
    <row r="3344" spans="1:7" x14ac:dyDescent="0.25">
      <c r="A3344">
        <v>1</v>
      </c>
      <c r="B3344">
        <v>65</v>
      </c>
      <c r="C3344">
        <v>16.309999999999999</v>
      </c>
      <c r="D3344">
        <v>660</v>
      </c>
      <c r="E3344">
        <v>1</v>
      </c>
      <c r="F3344">
        <f t="shared" si="104"/>
        <v>0.82099999999999995</v>
      </c>
      <c r="G3344">
        <f t="shared" si="105"/>
        <v>-0.1972321695297089</v>
      </c>
    </row>
    <row r="3345" spans="1:7" x14ac:dyDescent="0.25">
      <c r="A3345">
        <v>1</v>
      </c>
      <c r="B3345">
        <v>25.488</v>
      </c>
      <c r="C3345">
        <v>31.69</v>
      </c>
      <c r="D3345">
        <v>665</v>
      </c>
      <c r="E3345">
        <v>0</v>
      </c>
      <c r="F3345">
        <f t="shared" si="104"/>
        <v>0.54600000000000004</v>
      </c>
      <c r="G3345">
        <f t="shared" si="105"/>
        <v>-0.78965808094078915</v>
      </c>
    </row>
    <row r="3346" spans="1:7" x14ac:dyDescent="0.25">
      <c r="A3346">
        <v>0</v>
      </c>
      <c r="B3346">
        <v>92.25</v>
      </c>
      <c r="C3346">
        <v>10.32</v>
      </c>
      <c r="D3346">
        <v>710</v>
      </c>
      <c r="E3346">
        <v>1</v>
      </c>
      <c r="F3346">
        <f t="shared" si="104"/>
        <v>0.82099999999999995</v>
      </c>
      <c r="G3346">
        <f t="shared" si="105"/>
        <v>-0.1972321695297089</v>
      </c>
    </row>
    <row r="3347" spans="1:7" x14ac:dyDescent="0.25">
      <c r="A3347">
        <v>1</v>
      </c>
      <c r="B3347">
        <v>46</v>
      </c>
      <c r="C3347">
        <v>17.79</v>
      </c>
      <c r="D3347">
        <v>680</v>
      </c>
      <c r="E3347">
        <v>1</v>
      </c>
      <c r="F3347">
        <f t="shared" si="104"/>
        <v>0.80600000000000005</v>
      </c>
      <c r="G3347">
        <f t="shared" si="105"/>
        <v>-0.21567153647550871</v>
      </c>
    </row>
    <row r="3348" spans="1:7" x14ac:dyDescent="0.25">
      <c r="A3348">
        <v>1</v>
      </c>
      <c r="B3348">
        <v>36</v>
      </c>
      <c r="C3348">
        <v>36.97</v>
      </c>
      <c r="D3348">
        <v>665</v>
      </c>
      <c r="E3348">
        <v>1</v>
      </c>
      <c r="F3348">
        <f t="shared" si="104"/>
        <v>0.54600000000000004</v>
      </c>
      <c r="G3348">
        <f t="shared" si="105"/>
        <v>-0.60513630323723189</v>
      </c>
    </row>
    <row r="3349" spans="1:7" x14ac:dyDescent="0.25">
      <c r="A3349">
        <v>1</v>
      </c>
      <c r="B3349">
        <v>63.44</v>
      </c>
      <c r="C3349">
        <v>21.74</v>
      </c>
      <c r="D3349">
        <v>765</v>
      </c>
      <c r="E3349">
        <v>1</v>
      </c>
      <c r="F3349">
        <f t="shared" si="104"/>
        <v>0.85499999999999998</v>
      </c>
      <c r="G3349">
        <f t="shared" si="105"/>
        <v>-0.15665381004537685</v>
      </c>
    </row>
    <row r="3350" spans="1:7" x14ac:dyDescent="0.25">
      <c r="A3350">
        <v>1</v>
      </c>
      <c r="B3350">
        <v>52</v>
      </c>
      <c r="C3350">
        <v>22.94</v>
      </c>
      <c r="D3350">
        <v>660</v>
      </c>
      <c r="E3350">
        <v>1</v>
      </c>
      <c r="F3350">
        <f t="shared" si="104"/>
        <v>0.71699999999999997</v>
      </c>
      <c r="G3350">
        <f t="shared" si="105"/>
        <v>-0.33267943838251673</v>
      </c>
    </row>
    <row r="3351" spans="1:7" x14ac:dyDescent="0.25">
      <c r="A3351">
        <v>1</v>
      </c>
      <c r="B3351">
        <v>31.7</v>
      </c>
      <c r="C3351">
        <v>21.54</v>
      </c>
      <c r="D3351">
        <v>705</v>
      </c>
      <c r="E3351">
        <v>1</v>
      </c>
      <c r="F3351">
        <f t="shared" si="104"/>
        <v>0.79</v>
      </c>
      <c r="G3351">
        <f t="shared" si="105"/>
        <v>-0.23572233352106983</v>
      </c>
    </row>
    <row r="3352" spans="1:7" x14ac:dyDescent="0.25">
      <c r="A3352">
        <v>0</v>
      </c>
      <c r="B3352">
        <v>35</v>
      </c>
      <c r="C3352">
        <v>25.96</v>
      </c>
      <c r="D3352">
        <v>660</v>
      </c>
      <c r="E3352">
        <v>1</v>
      </c>
      <c r="F3352">
        <f t="shared" si="104"/>
        <v>0.66100000000000003</v>
      </c>
      <c r="G3352">
        <f t="shared" si="105"/>
        <v>-0.41400143913045073</v>
      </c>
    </row>
    <row r="3353" spans="1:7" x14ac:dyDescent="0.25">
      <c r="A3353">
        <v>0</v>
      </c>
      <c r="B3353">
        <v>28</v>
      </c>
      <c r="C3353">
        <v>28.68</v>
      </c>
      <c r="D3353">
        <v>665</v>
      </c>
      <c r="E3353">
        <v>1</v>
      </c>
      <c r="F3353">
        <f t="shared" si="104"/>
        <v>0.66100000000000003</v>
      </c>
      <c r="G3353">
        <f t="shared" si="105"/>
        <v>-0.41400143913045073</v>
      </c>
    </row>
    <row r="3354" spans="1:7" x14ac:dyDescent="0.25">
      <c r="A3354">
        <v>0</v>
      </c>
      <c r="B3354">
        <v>41</v>
      </c>
      <c r="C3354">
        <v>11.62</v>
      </c>
      <c r="D3354">
        <v>710</v>
      </c>
      <c r="E3354">
        <v>1</v>
      </c>
      <c r="F3354">
        <f t="shared" si="104"/>
        <v>0.80600000000000005</v>
      </c>
      <c r="G3354">
        <f t="shared" si="105"/>
        <v>-0.21567153647550871</v>
      </c>
    </row>
    <row r="3355" spans="1:7" x14ac:dyDescent="0.25">
      <c r="A3355">
        <v>1</v>
      </c>
      <c r="B3355">
        <v>250</v>
      </c>
      <c r="C3355">
        <v>4.34</v>
      </c>
      <c r="D3355">
        <v>705</v>
      </c>
      <c r="E3355">
        <v>0</v>
      </c>
      <c r="F3355">
        <f t="shared" si="104"/>
        <v>0.878</v>
      </c>
      <c r="G3355">
        <f t="shared" si="105"/>
        <v>-2.1037342342488805</v>
      </c>
    </row>
    <row r="3356" spans="1:7" x14ac:dyDescent="0.25">
      <c r="A3356">
        <v>0</v>
      </c>
      <c r="B3356">
        <v>52</v>
      </c>
      <c r="C3356">
        <v>23.01</v>
      </c>
      <c r="D3356">
        <v>700</v>
      </c>
      <c r="E3356">
        <v>1</v>
      </c>
      <c r="F3356">
        <f t="shared" si="104"/>
        <v>0.79</v>
      </c>
      <c r="G3356">
        <f t="shared" si="105"/>
        <v>-0.23572233352106983</v>
      </c>
    </row>
    <row r="3357" spans="1:7" x14ac:dyDescent="0.25">
      <c r="A3357">
        <v>0</v>
      </c>
      <c r="B3357">
        <v>28.8</v>
      </c>
      <c r="C3357">
        <v>6.38</v>
      </c>
      <c r="D3357">
        <v>705</v>
      </c>
      <c r="E3357">
        <v>0</v>
      </c>
      <c r="F3357">
        <f t="shared" si="104"/>
        <v>0.80600000000000005</v>
      </c>
      <c r="G3357">
        <f t="shared" si="105"/>
        <v>-1.6398971199188093</v>
      </c>
    </row>
    <row r="3358" spans="1:7" x14ac:dyDescent="0.25">
      <c r="A3358">
        <v>0</v>
      </c>
      <c r="B3358">
        <v>100</v>
      </c>
      <c r="C3358">
        <v>24.86</v>
      </c>
      <c r="D3358">
        <v>740</v>
      </c>
      <c r="E3358">
        <v>1</v>
      </c>
      <c r="F3358">
        <f t="shared" si="104"/>
        <v>0.85499999999999998</v>
      </c>
      <c r="G3358">
        <f t="shared" si="105"/>
        <v>-0.15665381004537685</v>
      </c>
    </row>
    <row r="3359" spans="1:7" x14ac:dyDescent="0.25">
      <c r="A3359">
        <v>1</v>
      </c>
      <c r="B3359">
        <v>200</v>
      </c>
      <c r="C3359">
        <v>6.85</v>
      </c>
      <c r="D3359">
        <v>670</v>
      </c>
      <c r="E3359">
        <v>1</v>
      </c>
      <c r="F3359">
        <f t="shared" si="104"/>
        <v>0.878</v>
      </c>
      <c r="G3359">
        <f t="shared" si="105"/>
        <v>-0.13010868534702039</v>
      </c>
    </row>
    <row r="3360" spans="1:7" x14ac:dyDescent="0.25">
      <c r="A3360">
        <v>1</v>
      </c>
      <c r="B3360">
        <v>76.162000000000006</v>
      </c>
      <c r="C3360">
        <v>12.28</v>
      </c>
      <c r="D3360">
        <v>710</v>
      </c>
      <c r="E3360">
        <v>1</v>
      </c>
      <c r="F3360">
        <f t="shared" si="104"/>
        <v>0.82099999999999995</v>
      </c>
      <c r="G3360">
        <f t="shared" si="105"/>
        <v>-0.1972321695297089</v>
      </c>
    </row>
    <row r="3361" spans="1:7" x14ac:dyDescent="0.25">
      <c r="A3361">
        <v>1</v>
      </c>
      <c r="B3361">
        <v>72</v>
      </c>
      <c r="C3361">
        <v>15.82</v>
      </c>
      <c r="D3361">
        <v>680</v>
      </c>
      <c r="E3361">
        <v>0</v>
      </c>
      <c r="F3361">
        <f t="shared" si="104"/>
        <v>0.82099999999999995</v>
      </c>
      <c r="G3361">
        <f t="shared" si="105"/>
        <v>-1.7203694731413819</v>
      </c>
    </row>
    <row r="3362" spans="1:7" x14ac:dyDescent="0.25">
      <c r="A3362">
        <v>1</v>
      </c>
      <c r="B3362">
        <v>95.325999999999993</v>
      </c>
      <c r="C3362">
        <v>23.98</v>
      </c>
      <c r="D3362">
        <v>695</v>
      </c>
      <c r="E3362">
        <v>1</v>
      </c>
      <c r="F3362">
        <f t="shared" si="104"/>
        <v>0.79</v>
      </c>
      <c r="G3362">
        <f t="shared" si="105"/>
        <v>-0.23572233352106983</v>
      </c>
    </row>
    <row r="3363" spans="1:7" x14ac:dyDescent="0.25">
      <c r="A3363">
        <v>1</v>
      </c>
      <c r="B3363">
        <v>70</v>
      </c>
      <c r="C3363">
        <v>23.68</v>
      </c>
      <c r="D3363">
        <v>670</v>
      </c>
      <c r="E3363">
        <v>1</v>
      </c>
      <c r="F3363">
        <f t="shared" si="104"/>
        <v>0.71699999999999997</v>
      </c>
      <c r="G3363">
        <f t="shared" si="105"/>
        <v>-0.33267943838251673</v>
      </c>
    </row>
    <row r="3364" spans="1:7" x14ac:dyDescent="0.25">
      <c r="A3364">
        <v>1</v>
      </c>
      <c r="B3364">
        <v>112</v>
      </c>
      <c r="C3364">
        <v>20.21</v>
      </c>
      <c r="D3364">
        <v>685</v>
      </c>
      <c r="E3364">
        <v>1</v>
      </c>
      <c r="F3364">
        <f t="shared" si="104"/>
        <v>0.71699999999999997</v>
      </c>
      <c r="G3364">
        <f t="shared" si="105"/>
        <v>-0.33267943838251673</v>
      </c>
    </row>
    <row r="3365" spans="1:7" x14ac:dyDescent="0.25">
      <c r="A3365">
        <v>1</v>
      </c>
      <c r="B3365">
        <v>85</v>
      </c>
      <c r="C3365">
        <v>25.84</v>
      </c>
      <c r="D3365">
        <v>710</v>
      </c>
      <c r="E3365">
        <v>1</v>
      </c>
      <c r="F3365">
        <f t="shared" si="104"/>
        <v>0.79</v>
      </c>
      <c r="G3365">
        <f t="shared" si="105"/>
        <v>-0.23572233352106983</v>
      </c>
    </row>
    <row r="3366" spans="1:7" x14ac:dyDescent="0.25">
      <c r="A3366">
        <v>0</v>
      </c>
      <c r="B3366">
        <v>34.75</v>
      </c>
      <c r="C3366">
        <v>12.47</v>
      </c>
      <c r="D3366">
        <v>665</v>
      </c>
      <c r="E3366">
        <v>1</v>
      </c>
      <c r="F3366">
        <f t="shared" si="104"/>
        <v>0.72899999999999998</v>
      </c>
      <c r="G3366">
        <f t="shared" si="105"/>
        <v>-0.31608154697347896</v>
      </c>
    </row>
    <row r="3367" spans="1:7" x14ac:dyDescent="0.25">
      <c r="A3367">
        <v>0</v>
      </c>
      <c r="B3367">
        <v>59</v>
      </c>
      <c r="C3367">
        <v>10.54</v>
      </c>
      <c r="D3367">
        <v>760</v>
      </c>
      <c r="E3367">
        <v>1</v>
      </c>
      <c r="F3367">
        <f t="shared" si="104"/>
        <v>0.92</v>
      </c>
      <c r="G3367">
        <f t="shared" si="105"/>
        <v>-8.3381608939051013E-2</v>
      </c>
    </row>
    <row r="3368" spans="1:7" x14ac:dyDescent="0.25">
      <c r="A3368">
        <v>1</v>
      </c>
      <c r="B3368">
        <v>170</v>
      </c>
      <c r="C3368">
        <v>4.34</v>
      </c>
      <c r="D3368">
        <v>670</v>
      </c>
      <c r="E3368">
        <v>1</v>
      </c>
      <c r="F3368">
        <f t="shared" si="104"/>
        <v>0.878</v>
      </c>
      <c r="G3368">
        <f t="shared" si="105"/>
        <v>-0.13010868534702039</v>
      </c>
    </row>
    <row r="3369" spans="1:7" x14ac:dyDescent="0.25">
      <c r="A3369">
        <v>0</v>
      </c>
      <c r="B3369">
        <v>57</v>
      </c>
      <c r="C3369">
        <v>22.21</v>
      </c>
      <c r="D3369">
        <v>660</v>
      </c>
      <c r="E3369">
        <v>0</v>
      </c>
      <c r="F3369">
        <f t="shared" si="104"/>
        <v>0.66100000000000003</v>
      </c>
      <c r="G3369">
        <f t="shared" si="105"/>
        <v>-1.0817551716016869</v>
      </c>
    </row>
    <row r="3370" spans="1:7" x14ac:dyDescent="0.25">
      <c r="A3370">
        <v>1</v>
      </c>
      <c r="B3370">
        <v>70</v>
      </c>
      <c r="C3370">
        <v>17.84</v>
      </c>
      <c r="D3370">
        <v>710</v>
      </c>
      <c r="E3370">
        <v>1</v>
      </c>
      <c r="F3370">
        <f t="shared" si="104"/>
        <v>0.82099999999999995</v>
      </c>
      <c r="G3370">
        <f t="shared" si="105"/>
        <v>-0.1972321695297089</v>
      </c>
    </row>
    <row r="3371" spans="1:7" x14ac:dyDescent="0.25">
      <c r="A3371">
        <v>0</v>
      </c>
      <c r="B3371">
        <v>80</v>
      </c>
      <c r="C3371">
        <v>2.85</v>
      </c>
      <c r="D3371">
        <v>685</v>
      </c>
      <c r="E3371">
        <v>1</v>
      </c>
      <c r="F3371">
        <f t="shared" si="104"/>
        <v>0.878</v>
      </c>
      <c r="G3371">
        <f t="shared" si="105"/>
        <v>-0.13010868534702039</v>
      </c>
    </row>
    <row r="3372" spans="1:7" x14ac:dyDescent="0.25">
      <c r="A3372">
        <v>0</v>
      </c>
      <c r="B3372">
        <v>30</v>
      </c>
      <c r="C3372">
        <v>20.96</v>
      </c>
      <c r="D3372">
        <v>670</v>
      </c>
      <c r="E3372">
        <v>1</v>
      </c>
      <c r="F3372">
        <f t="shared" si="104"/>
        <v>0.66100000000000003</v>
      </c>
      <c r="G3372">
        <f t="shared" si="105"/>
        <v>-0.41400143913045073</v>
      </c>
    </row>
    <row r="3373" spans="1:7" x14ac:dyDescent="0.25">
      <c r="A3373">
        <v>1</v>
      </c>
      <c r="B3373">
        <v>70</v>
      </c>
      <c r="C3373">
        <v>17.73</v>
      </c>
      <c r="D3373">
        <v>705</v>
      </c>
      <c r="E3373">
        <v>0</v>
      </c>
      <c r="F3373">
        <f t="shared" si="104"/>
        <v>0.82099999999999995</v>
      </c>
      <c r="G3373">
        <f t="shared" si="105"/>
        <v>-1.7203694731413819</v>
      </c>
    </row>
    <row r="3374" spans="1:7" x14ac:dyDescent="0.25">
      <c r="A3374">
        <v>1</v>
      </c>
      <c r="B3374">
        <v>93</v>
      </c>
      <c r="C3374">
        <v>8.49</v>
      </c>
      <c r="D3374">
        <v>665</v>
      </c>
      <c r="E3374">
        <v>1</v>
      </c>
      <c r="F3374">
        <f t="shared" si="104"/>
        <v>0.878</v>
      </c>
      <c r="G3374">
        <f t="shared" si="105"/>
        <v>-0.13010868534702039</v>
      </c>
    </row>
    <row r="3375" spans="1:7" x14ac:dyDescent="0.25">
      <c r="A3375">
        <v>1</v>
      </c>
      <c r="B3375">
        <v>76</v>
      </c>
      <c r="C3375">
        <v>12.9</v>
      </c>
      <c r="D3375">
        <v>670</v>
      </c>
      <c r="E3375">
        <v>1</v>
      </c>
      <c r="F3375">
        <f t="shared" si="104"/>
        <v>0.82099999999999995</v>
      </c>
      <c r="G3375">
        <f t="shared" si="105"/>
        <v>-0.1972321695297089</v>
      </c>
    </row>
    <row r="3376" spans="1:7" x14ac:dyDescent="0.25">
      <c r="A3376">
        <v>1</v>
      </c>
      <c r="B3376">
        <v>57</v>
      </c>
      <c r="C3376">
        <v>25.22</v>
      </c>
      <c r="D3376">
        <v>675</v>
      </c>
      <c r="E3376">
        <v>1</v>
      </c>
      <c r="F3376">
        <f t="shared" si="104"/>
        <v>0.71699999999999997</v>
      </c>
      <c r="G3376">
        <f t="shared" si="105"/>
        <v>-0.33267943838251673</v>
      </c>
    </row>
    <row r="3377" spans="1:7" x14ac:dyDescent="0.25">
      <c r="A3377">
        <v>1</v>
      </c>
      <c r="B3377">
        <v>29.2</v>
      </c>
      <c r="C3377">
        <v>33.409999999999997</v>
      </c>
      <c r="D3377">
        <v>690</v>
      </c>
      <c r="E3377">
        <v>1</v>
      </c>
      <c r="F3377">
        <f t="shared" si="104"/>
        <v>0.69299999999999995</v>
      </c>
      <c r="G3377">
        <f t="shared" si="105"/>
        <v>-0.3667252797922339</v>
      </c>
    </row>
    <row r="3378" spans="1:7" x14ac:dyDescent="0.25">
      <c r="A3378">
        <v>0</v>
      </c>
      <c r="B3378">
        <v>115</v>
      </c>
      <c r="C3378">
        <v>25.62</v>
      </c>
      <c r="D3378">
        <v>710</v>
      </c>
      <c r="E3378">
        <v>1</v>
      </c>
      <c r="F3378">
        <f t="shared" si="104"/>
        <v>0.79</v>
      </c>
      <c r="G3378">
        <f t="shared" si="105"/>
        <v>-0.23572233352106983</v>
      </c>
    </row>
    <row r="3379" spans="1:7" x14ac:dyDescent="0.25">
      <c r="A3379">
        <v>0</v>
      </c>
      <c r="B3379">
        <v>85</v>
      </c>
      <c r="C3379">
        <v>10.11</v>
      </c>
      <c r="D3379">
        <v>675</v>
      </c>
      <c r="E3379">
        <v>1</v>
      </c>
      <c r="F3379">
        <f t="shared" si="104"/>
        <v>0.82099999999999995</v>
      </c>
      <c r="G3379">
        <f t="shared" si="105"/>
        <v>-0.1972321695297089</v>
      </c>
    </row>
    <row r="3380" spans="1:7" x14ac:dyDescent="0.25">
      <c r="A3380">
        <v>1</v>
      </c>
      <c r="B3380">
        <v>58</v>
      </c>
      <c r="C3380">
        <v>2.46</v>
      </c>
      <c r="D3380">
        <v>665</v>
      </c>
      <c r="E3380">
        <v>1</v>
      </c>
      <c r="F3380">
        <f t="shared" si="104"/>
        <v>0.72899999999999998</v>
      </c>
      <c r="G3380">
        <f t="shared" si="105"/>
        <v>-0.31608154697347896</v>
      </c>
    </row>
    <row r="3381" spans="1:7" x14ac:dyDescent="0.25">
      <c r="A3381">
        <v>1</v>
      </c>
      <c r="B3381">
        <v>55</v>
      </c>
      <c r="C3381">
        <v>14.4</v>
      </c>
      <c r="D3381">
        <v>680</v>
      </c>
      <c r="E3381">
        <v>1</v>
      </c>
      <c r="F3381">
        <f t="shared" si="104"/>
        <v>0.80600000000000005</v>
      </c>
      <c r="G3381">
        <f t="shared" si="105"/>
        <v>-0.21567153647550871</v>
      </c>
    </row>
    <row r="3382" spans="1:7" x14ac:dyDescent="0.25">
      <c r="A3382">
        <v>0</v>
      </c>
      <c r="B3382">
        <v>42</v>
      </c>
      <c r="C3382">
        <v>20</v>
      </c>
      <c r="D3382">
        <v>675</v>
      </c>
      <c r="E3382">
        <v>1</v>
      </c>
      <c r="F3382">
        <f t="shared" si="104"/>
        <v>0.66100000000000003</v>
      </c>
      <c r="G3382">
        <f t="shared" si="105"/>
        <v>-0.41400143913045073</v>
      </c>
    </row>
    <row r="3383" spans="1:7" x14ac:dyDescent="0.25">
      <c r="A3383">
        <v>0</v>
      </c>
      <c r="B3383">
        <v>60</v>
      </c>
      <c r="C3383">
        <v>21.09</v>
      </c>
      <c r="D3383">
        <v>690</v>
      </c>
      <c r="E3383">
        <v>1</v>
      </c>
      <c r="F3383">
        <f t="shared" si="104"/>
        <v>0.79</v>
      </c>
      <c r="G3383">
        <f t="shared" si="105"/>
        <v>-0.23572233352106983</v>
      </c>
    </row>
    <row r="3384" spans="1:7" x14ac:dyDescent="0.25">
      <c r="A3384">
        <v>0</v>
      </c>
      <c r="B3384">
        <v>45.24</v>
      </c>
      <c r="C3384">
        <v>13.26</v>
      </c>
      <c r="D3384">
        <v>660</v>
      </c>
      <c r="E3384">
        <v>1</v>
      </c>
      <c r="F3384">
        <f t="shared" si="104"/>
        <v>0.72899999999999998</v>
      </c>
      <c r="G3384">
        <f t="shared" si="105"/>
        <v>-0.31608154697347896</v>
      </c>
    </row>
    <row r="3385" spans="1:7" x14ac:dyDescent="0.25">
      <c r="A3385">
        <v>1</v>
      </c>
      <c r="B3385">
        <v>110</v>
      </c>
      <c r="C3385">
        <v>9.9</v>
      </c>
      <c r="D3385">
        <v>665</v>
      </c>
      <c r="E3385">
        <v>1</v>
      </c>
      <c r="F3385">
        <f t="shared" si="104"/>
        <v>0.878</v>
      </c>
      <c r="G3385">
        <f t="shared" si="105"/>
        <v>-0.13010868534702039</v>
      </c>
    </row>
    <row r="3386" spans="1:7" x14ac:dyDescent="0.25">
      <c r="A3386">
        <v>0</v>
      </c>
      <c r="B3386">
        <v>42</v>
      </c>
      <c r="C3386">
        <v>22.49</v>
      </c>
      <c r="D3386">
        <v>710</v>
      </c>
      <c r="E3386">
        <v>1</v>
      </c>
      <c r="F3386">
        <f t="shared" si="104"/>
        <v>0.79</v>
      </c>
      <c r="G3386">
        <f t="shared" si="105"/>
        <v>-0.23572233352106983</v>
      </c>
    </row>
    <row r="3387" spans="1:7" x14ac:dyDescent="0.25">
      <c r="A3387">
        <v>1</v>
      </c>
      <c r="B3387">
        <v>55</v>
      </c>
      <c r="C3387">
        <v>22.04</v>
      </c>
      <c r="D3387">
        <v>685</v>
      </c>
      <c r="E3387">
        <v>1</v>
      </c>
      <c r="F3387">
        <f t="shared" si="104"/>
        <v>0.71699999999999997</v>
      </c>
      <c r="G3387">
        <f t="shared" si="105"/>
        <v>-0.33267943838251673</v>
      </c>
    </row>
    <row r="3388" spans="1:7" x14ac:dyDescent="0.25">
      <c r="A3388">
        <v>1</v>
      </c>
      <c r="B3388">
        <v>42.078400000000002</v>
      </c>
      <c r="C3388">
        <v>19.62</v>
      </c>
      <c r="D3388">
        <v>685</v>
      </c>
      <c r="E3388">
        <v>1</v>
      </c>
      <c r="F3388">
        <f t="shared" si="104"/>
        <v>0.80600000000000005</v>
      </c>
      <c r="G3388">
        <f t="shared" si="105"/>
        <v>-0.21567153647550871</v>
      </c>
    </row>
    <row r="3389" spans="1:7" x14ac:dyDescent="0.25">
      <c r="A3389">
        <v>0</v>
      </c>
      <c r="B3389">
        <v>110</v>
      </c>
      <c r="C3389">
        <v>25.34</v>
      </c>
      <c r="D3389">
        <v>665</v>
      </c>
      <c r="E3389">
        <v>0</v>
      </c>
      <c r="F3389">
        <f t="shared" si="104"/>
        <v>0.66100000000000003</v>
      </c>
      <c r="G3389">
        <f t="shared" si="105"/>
        <v>-1.0817551716016869</v>
      </c>
    </row>
    <row r="3390" spans="1:7" x14ac:dyDescent="0.25">
      <c r="A3390">
        <v>1</v>
      </c>
      <c r="B3390">
        <v>95</v>
      </c>
      <c r="C3390">
        <v>8.99</v>
      </c>
      <c r="D3390">
        <v>760</v>
      </c>
      <c r="E3390">
        <v>1</v>
      </c>
      <c r="F3390">
        <f t="shared" si="104"/>
        <v>0.92</v>
      </c>
      <c r="G3390">
        <f t="shared" si="105"/>
        <v>-8.3381608939051013E-2</v>
      </c>
    </row>
    <row r="3391" spans="1:7" x14ac:dyDescent="0.25">
      <c r="A3391">
        <v>1</v>
      </c>
      <c r="B3391">
        <v>50</v>
      </c>
      <c r="C3391">
        <v>3.36</v>
      </c>
      <c r="D3391">
        <v>710</v>
      </c>
      <c r="E3391">
        <v>1</v>
      </c>
      <c r="F3391">
        <f t="shared" si="104"/>
        <v>0.80600000000000005</v>
      </c>
      <c r="G3391">
        <f t="shared" si="105"/>
        <v>-0.21567153647550871</v>
      </c>
    </row>
    <row r="3392" spans="1:7" x14ac:dyDescent="0.25">
      <c r="A3392">
        <v>1</v>
      </c>
      <c r="B3392">
        <v>48</v>
      </c>
      <c r="C3392">
        <v>10.55</v>
      </c>
      <c r="D3392">
        <v>730</v>
      </c>
      <c r="E3392">
        <v>0</v>
      </c>
      <c r="F3392">
        <f t="shared" si="104"/>
        <v>0.92</v>
      </c>
      <c r="G3392">
        <f t="shared" si="105"/>
        <v>-2.5257286443082561</v>
      </c>
    </row>
    <row r="3393" spans="1:7" x14ac:dyDescent="0.25">
      <c r="A3393">
        <v>1</v>
      </c>
      <c r="B3393">
        <v>167</v>
      </c>
      <c r="C3393">
        <v>27.03</v>
      </c>
      <c r="D3393">
        <v>715</v>
      </c>
      <c r="E3393">
        <v>1</v>
      </c>
      <c r="F3393">
        <f t="shared" si="104"/>
        <v>0.79</v>
      </c>
      <c r="G3393">
        <f t="shared" si="105"/>
        <v>-0.23572233352106983</v>
      </c>
    </row>
    <row r="3394" spans="1:7" x14ac:dyDescent="0.25">
      <c r="A3394">
        <v>1</v>
      </c>
      <c r="B3394">
        <v>50</v>
      </c>
      <c r="C3394">
        <v>17.190000000000001</v>
      </c>
      <c r="D3394">
        <v>685</v>
      </c>
      <c r="E3394">
        <v>0</v>
      </c>
      <c r="F3394">
        <f t="shared" si="104"/>
        <v>0.80600000000000005</v>
      </c>
      <c r="G3394">
        <f t="shared" si="105"/>
        <v>-1.6398971199188093</v>
      </c>
    </row>
    <row r="3395" spans="1:7" x14ac:dyDescent="0.25">
      <c r="A3395">
        <v>1</v>
      </c>
      <c r="B3395">
        <v>30</v>
      </c>
      <c r="C3395">
        <v>25.32</v>
      </c>
      <c r="D3395">
        <v>670</v>
      </c>
      <c r="E3395">
        <v>1</v>
      </c>
      <c r="F3395">
        <f t="shared" si="104"/>
        <v>0.71699999999999997</v>
      </c>
      <c r="G3395">
        <f t="shared" si="105"/>
        <v>-0.33267943838251673</v>
      </c>
    </row>
    <row r="3396" spans="1:7" x14ac:dyDescent="0.25">
      <c r="A3396">
        <v>0</v>
      </c>
      <c r="B3396">
        <v>30</v>
      </c>
      <c r="C3396">
        <v>15.88</v>
      </c>
      <c r="D3396">
        <v>685</v>
      </c>
      <c r="E3396">
        <v>1</v>
      </c>
      <c r="F3396">
        <f t="shared" si="104"/>
        <v>0.80600000000000005</v>
      </c>
      <c r="G3396">
        <f t="shared" si="105"/>
        <v>-0.21567153647550871</v>
      </c>
    </row>
    <row r="3397" spans="1:7" x14ac:dyDescent="0.25">
      <c r="A3397">
        <v>0</v>
      </c>
      <c r="B3397">
        <v>80</v>
      </c>
      <c r="C3397">
        <v>12.62</v>
      </c>
      <c r="D3397">
        <v>700</v>
      </c>
      <c r="E3397">
        <v>1</v>
      </c>
      <c r="F3397">
        <f t="shared" ref="F3397:F3460" si="106">IF(C3397&lt;=19.85,IF(D3397&lt;=722.5,IF(B3397&lt;=60.41,IF(D3397&lt;=667.5,0.729,0.806),IF(C3397&lt;=9.905,0.878,0.821)),0.92),IF(D3397&lt;=687.5,IF(C3397&lt;=31.375,IF(A3397&lt;=0.5,0.661,0.717),0.546),IF(D3397&lt;=727.5,IF(C3397&lt;=29.88,0.79,0.693),0.855)))</f>
        <v>0.82099999999999995</v>
      </c>
      <c r="G3397">
        <f t="shared" si="105"/>
        <v>-0.1972321695297089</v>
      </c>
    </row>
    <row r="3398" spans="1:7" x14ac:dyDescent="0.25">
      <c r="A3398">
        <v>1</v>
      </c>
      <c r="B3398">
        <v>124</v>
      </c>
      <c r="C3398">
        <v>11</v>
      </c>
      <c r="D3398">
        <v>700</v>
      </c>
      <c r="E3398">
        <v>1</v>
      </c>
      <c r="F3398">
        <f t="shared" si="106"/>
        <v>0.82099999999999995</v>
      </c>
      <c r="G3398">
        <f t="shared" ref="G3398:G3461" si="107">IF(E3398=1,LN(F3398),LN(1-F3398))</f>
        <v>-0.1972321695297089</v>
      </c>
    </row>
    <row r="3399" spans="1:7" x14ac:dyDescent="0.25">
      <c r="A3399">
        <v>0</v>
      </c>
      <c r="B3399">
        <v>91</v>
      </c>
      <c r="C3399">
        <v>15.03</v>
      </c>
      <c r="D3399">
        <v>745</v>
      </c>
      <c r="E3399">
        <v>1</v>
      </c>
      <c r="F3399">
        <f t="shared" si="106"/>
        <v>0.92</v>
      </c>
      <c r="G3399">
        <f t="shared" si="107"/>
        <v>-8.3381608939051013E-2</v>
      </c>
    </row>
    <row r="3400" spans="1:7" x14ac:dyDescent="0.25">
      <c r="A3400">
        <v>1</v>
      </c>
      <c r="B3400">
        <v>36</v>
      </c>
      <c r="C3400">
        <v>20.97</v>
      </c>
      <c r="D3400">
        <v>675</v>
      </c>
      <c r="E3400">
        <v>1</v>
      </c>
      <c r="F3400">
        <f t="shared" si="106"/>
        <v>0.71699999999999997</v>
      </c>
      <c r="G3400">
        <f t="shared" si="107"/>
        <v>-0.33267943838251673</v>
      </c>
    </row>
    <row r="3401" spans="1:7" x14ac:dyDescent="0.25">
      <c r="A3401">
        <v>1</v>
      </c>
      <c r="B3401">
        <v>45</v>
      </c>
      <c r="C3401">
        <v>29.63</v>
      </c>
      <c r="D3401">
        <v>685</v>
      </c>
      <c r="E3401">
        <v>1</v>
      </c>
      <c r="F3401">
        <f t="shared" si="106"/>
        <v>0.71699999999999997</v>
      </c>
      <c r="G3401">
        <f t="shared" si="107"/>
        <v>-0.33267943838251673</v>
      </c>
    </row>
    <row r="3402" spans="1:7" x14ac:dyDescent="0.25">
      <c r="A3402">
        <v>1</v>
      </c>
      <c r="B3402">
        <v>101</v>
      </c>
      <c r="C3402">
        <v>23.56</v>
      </c>
      <c r="D3402">
        <v>695</v>
      </c>
      <c r="E3402">
        <v>1</v>
      </c>
      <c r="F3402">
        <f t="shared" si="106"/>
        <v>0.79</v>
      </c>
      <c r="G3402">
        <f t="shared" si="107"/>
        <v>-0.23572233352106983</v>
      </c>
    </row>
    <row r="3403" spans="1:7" x14ac:dyDescent="0.25">
      <c r="A3403">
        <v>0</v>
      </c>
      <c r="B3403">
        <v>120</v>
      </c>
      <c r="C3403">
        <v>7.06</v>
      </c>
      <c r="D3403">
        <v>670</v>
      </c>
      <c r="E3403">
        <v>1</v>
      </c>
      <c r="F3403">
        <f t="shared" si="106"/>
        <v>0.878</v>
      </c>
      <c r="G3403">
        <f t="shared" si="107"/>
        <v>-0.13010868534702039</v>
      </c>
    </row>
    <row r="3404" spans="1:7" x14ac:dyDescent="0.25">
      <c r="A3404">
        <v>1</v>
      </c>
      <c r="B3404">
        <v>97</v>
      </c>
      <c r="C3404">
        <v>15.3</v>
      </c>
      <c r="D3404">
        <v>700</v>
      </c>
      <c r="E3404">
        <v>1</v>
      </c>
      <c r="F3404">
        <f t="shared" si="106"/>
        <v>0.82099999999999995</v>
      </c>
      <c r="G3404">
        <f t="shared" si="107"/>
        <v>-0.1972321695297089</v>
      </c>
    </row>
    <row r="3405" spans="1:7" x14ac:dyDescent="0.25">
      <c r="A3405">
        <v>1</v>
      </c>
      <c r="B3405">
        <v>75.599999999999994</v>
      </c>
      <c r="C3405">
        <v>22.4</v>
      </c>
      <c r="D3405">
        <v>660</v>
      </c>
      <c r="E3405">
        <v>1</v>
      </c>
      <c r="F3405">
        <f t="shared" si="106"/>
        <v>0.71699999999999997</v>
      </c>
      <c r="G3405">
        <f t="shared" si="107"/>
        <v>-0.33267943838251673</v>
      </c>
    </row>
    <row r="3406" spans="1:7" x14ac:dyDescent="0.25">
      <c r="A3406">
        <v>1</v>
      </c>
      <c r="B3406">
        <v>130</v>
      </c>
      <c r="C3406">
        <v>19.79</v>
      </c>
      <c r="D3406">
        <v>735</v>
      </c>
      <c r="E3406">
        <v>1</v>
      </c>
      <c r="F3406">
        <f t="shared" si="106"/>
        <v>0.92</v>
      </c>
      <c r="G3406">
        <f t="shared" si="107"/>
        <v>-8.3381608939051013E-2</v>
      </c>
    </row>
    <row r="3407" spans="1:7" x14ac:dyDescent="0.25">
      <c r="A3407">
        <v>1</v>
      </c>
      <c r="B3407">
        <v>33.5</v>
      </c>
      <c r="C3407">
        <v>22.68</v>
      </c>
      <c r="D3407">
        <v>680</v>
      </c>
      <c r="E3407">
        <v>0</v>
      </c>
      <c r="F3407">
        <f t="shared" si="106"/>
        <v>0.71699999999999997</v>
      </c>
      <c r="G3407">
        <f t="shared" si="107"/>
        <v>-1.2623083813388993</v>
      </c>
    </row>
    <row r="3408" spans="1:7" x14ac:dyDescent="0.25">
      <c r="A3408">
        <v>0</v>
      </c>
      <c r="B3408">
        <v>75</v>
      </c>
      <c r="C3408">
        <v>7.02</v>
      </c>
      <c r="D3408">
        <v>680</v>
      </c>
      <c r="E3408">
        <v>1</v>
      </c>
      <c r="F3408">
        <f t="shared" si="106"/>
        <v>0.878</v>
      </c>
      <c r="G3408">
        <f t="shared" si="107"/>
        <v>-0.13010868534702039</v>
      </c>
    </row>
    <row r="3409" spans="1:7" x14ac:dyDescent="0.25">
      <c r="A3409">
        <v>1</v>
      </c>
      <c r="B3409">
        <v>70</v>
      </c>
      <c r="C3409">
        <v>27.63</v>
      </c>
      <c r="D3409">
        <v>680</v>
      </c>
      <c r="E3409">
        <v>1</v>
      </c>
      <c r="F3409">
        <f t="shared" si="106"/>
        <v>0.71699999999999997</v>
      </c>
      <c r="G3409">
        <f t="shared" si="107"/>
        <v>-0.33267943838251673</v>
      </c>
    </row>
    <row r="3410" spans="1:7" x14ac:dyDescent="0.25">
      <c r="A3410">
        <v>0</v>
      </c>
      <c r="B3410">
        <v>53</v>
      </c>
      <c r="C3410">
        <v>20.34</v>
      </c>
      <c r="D3410">
        <v>660</v>
      </c>
      <c r="E3410">
        <v>1</v>
      </c>
      <c r="F3410">
        <f t="shared" si="106"/>
        <v>0.66100000000000003</v>
      </c>
      <c r="G3410">
        <f t="shared" si="107"/>
        <v>-0.41400143913045073</v>
      </c>
    </row>
    <row r="3411" spans="1:7" x14ac:dyDescent="0.25">
      <c r="A3411">
        <v>1</v>
      </c>
      <c r="B3411">
        <v>115</v>
      </c>
      <c r="C3411">
        <v>20.96</v>
      </c>
      <c r="D3411">
        <v>710</v>
      </c>
      <c r="E3411">
        <v>1</v>
      </c>
      <c r="F3411">
        <f t="shared" si="106"/>
        <v>0.79</v>
      </c>
      <c r="G3411">
        <f t="shared" si="107"/>
        <v>-0.23572233352106983</v>
      </c>
    </row>
    <row r="3412" spans="1:7" x14ac:dyDescent="0.25">
      <c r="A3412">
        <v>0</v>
      </c>
      <c r="B3412">
        <v>67</v>
      </c>
      <c r="C3412">
        <v>25.36</v>
      </c>
      <c r="D3412">
        <v>690</v>
      </c>
      <c r="E3412">
        <v>0</v>
      </c>
      <c r="F3412">
        <f t="shared" si="106"/>
        <v>0.79</v>
      </c>
      <c r="G3412">
        <f t="shared" si="107"/>
        <v>-1.5606477482646686</v>
      </c>
    </row>
    <row r="3413" spans="1:7" x14ac:dyDescent="0.25">
      <c r="A3413">
        <v>1</v>
      </c>
      <c r="B3413">
        <v>40</v>
      </c>
      <c r="C3413">
        <v>11.31</v>
      </c>
      <c r="D3413">
        <v>700</v>
      </c>
      <c r="E3413">
        <v>0</v>
      </c>
      <c r="F3413">
        <f t="shared" si="106"/>
        <v>0.80600000000000005</v>
      </c>
      <c r="G3413">
        <f t="shared" si="107"/>
        <v>-1.6398971199188093</v>
      </c>
    </row>
    <row r="3414" spans="1:7" x14ac:dyDescent="0.25">
      <c r="A3414">
        <v>1</v>
      </c>
      <c r="B3414">
        <v>104</v>
      </c>
      <c r="C3414">
        <v>14.03</v>
      </c>
      <c r="D3414">
        <v>770</v>
      </c>
      <c r="E3414">
        <v>1</v>
      </c>
      <c r="F3414">
        <f t="shared" si="106"/>
        <v>0.92</v>
      </c>
      <c r="G3414">
        <f t="shared" si="107"/>
        <v>-8.3381608939051013E-2</v>
      </c>
    </row>
    <row r="3415" spans="1:7" x14ac:dyDescent="0.25">
      <c r="A3415">
        <v>1</v>
      </c>
      <c r="B3415">
        <v>41</v>
      </c>
      <c r="C3415">
        <v>34.979999999999997</v>
      </c>
      <c r="D3415">
        <v>685</v>
      </c>
      <c r="E3415">
        <v>1</v>
      </c>
      <c r="F3415">
        <f t="shared" si="106"/>
        <v>0.54600000000000004</v>
      </c>
      <c r="G3415">
        <f t="shared" si="107"/>
        <v>-0.60513630323723189</v>
      </c>
    </row>
    <row r="3416" spans="1:7" x14ac:dyDescent="0.25">
      <c r="A3416">
        <v>1</v>
      </c>
      <c r="B3416">
        <v>105</v>
      </c>
      <c r="C3416">
        <v>5.18</v>
      </c>
      <c r="D3416">
        <v>680</v>
      </c>
      <c r="E3416">
        <v>0</v>
      </c>
      <c r="F3416">
        <f t="shared" si="106"/>
        <v>0.878</v>
      </c>
      <c r="G3416">
        <f t="shared" si="107"/>
        <v>-2.1037342342488805</v>
      </c>
    </row>
    <row r="3417" spans="1:7" x14ac:dyDescent="0.25">
      <c r="A3417">
        <v>0</v>
      </c>
      <c r="B3417">
        <v>85</v>
      </c>
      <c r="C3417">
        <v>11.39</v>
      </c>
      <c r="D3417">
        <v>675</v>
      </c>
      <c r="E3417">
        <v>1</v>
      </c>
      <c r="F3417">
        <f t="shared" si="106"/>
        <v>0.82099999999999995</v>
      </c>
      <c r="G3417">
        <f t="shared" si="107"/>
        <v>-0.1972321695297089</v>
      </c>
    </row>
    <row r="3418" spans="1:7" x14ac:dyDescent="0.25">
      <c r="A3418">
        <v>0</v>
      </c>
      <c r="B3418">
        <v>66</v>
      </c>
      <c r="C3418">
        <v>8.31</v>
      </c>
      <c r="D3418">
        <v>720</v>
      </c>
      <c r="E3418">
        <v>1</v>
      </c>
      <c r="F3418">
        <f t="shared" si="106"/>
        <v>0.878</v>
      </c>
      <c r="G3418">
        <f t="shared" si="107"/>
        <v>-0.13010868534702039</v>
      </c>
    </row>
    <row r="3419" spans="1:7" x14ac:dyDescent="0.25">
      <c r="A3419">
        <v>1</v>
      </c>
      <c r="B3419">
        <v>39.5</v>
      </c>
      <c r="C3419">
        <v>28.59</v>
      </c>
      <c r="D3419">
        <v>665</v>
      </c>
      <c r="E3419">
        <v>1</v>
      </c>
      <c r="F3419">
        <f t="shared" si="106"/>
        <v>0.71699999999999997</v>
      </c>
      <c r="G3419">
        <f t="shared" si="107"/>
        <v>-0.33267943838251673</v>
      </c>
    </row>
    <row r="3420" spans="1:7" x14ac:dyDescent="0.25">
      <c r="A3420">
        <v>0</v>
      </c>
      <c r="B3420">
        <v>22</v>
      </c>
      <c r="C3420">
        <v>2.4</v>
      </c>
      <c r="D3420">
        <v>780</v>
      </c>
      <c r="E3420">
        <v>1</v>
      </c>
      <c r="F3420">
        <f t="shared" si="106"/>
        <v>0.92</v>
      </c>
      <c r="G3420">
        <f t="shared" si="107"/>
        <v>-8.3381608939051013E-2</v>
      </c>
    </row>
    <row r="3421" spans="1:7" x14ac:dyDescent="0.25">
      <c r="A3421">
        <v>1</v>
      </c>
      <c r="B3421">
        <v>75</v>
      </c>
      <c r="C3421">
        <v>16.190000000000001</v>
      </c>
      <c r="D3421">
        <v>700</v>
      </c>
      <c r="E3421">
        <v>1</v>
      </c>
      <c r="F3421">
        <f t="shared" si="106"/>
        <v>0.82099999999999995</v>
      </c>
      <c r="G3421">
        <f t="shared" si="107"/>
        <v>-0.1972321695297089</v>
      </c>
    </row>
    <row r="3422" spans="1:7" x14ac:dyDescent="0.25">
      <c r="A3422">
        <v>1</v>
      </c>
      <c r="B3422">
        <v>65</v>
      </c>
      <c r="C3422">
        <v>20.27</v>
      </c>
      <c r="D3422">
        <v>690</v>
      </c>
      <c r="E3422">
        <v>1</v>
      </c>
      <c r="F3422">
        <f t="shared" si="106"/>
        <v>0.79</v>
      </c>
      <c r="G3422">
        <f t="shared" si="107"/>
        <v>-0.23572233352106983</v>
      </c>
    </row>
    <row r="3423" spans="1:7" x14ac:dyDescent="0.25">
      <c r="A3423">
        <v>1</v>
      </c>
      <c r="B3423">
        <v>138</v>
      </c>
      <c r="C3423">
        <v>21.59</v>
      </c>
      <c r="D3423">
        <v>695</v>
      </c>
      <c r="E3423">
        <v>1</v>
      </c>
      <c r="F3423">
        <f t="shared" si="106"/>
        <v>0.79</v>
      </c>
      <c r="G3423">
        <f t="shared" si="107"/>
        <v>-0.23572233352106983</v>
      </c>
    </row>
    <row r="3424" spans="1:7" x14ac:dyDescent="0.25">
      <c r="A3424">
        <v>1</v>
      </c>
      <c r="B3424">
        <v>82.5</v>
      </c>
      <c r="C3424">
        <v>28</v>
      </c>
      <c r="D3424">
        <v>690</v>
      </c>
      <c r="E3424">
        <v>1</v>
      </c>
      <c r="F3424">
        <f t="shared" si="106"/>
        <v>0.79</v>
      </c>
      <c r="G3424">
        <f t="shared" si="107"/>
        <v>-0.23572233352106983</v>
      </c>
    </row>
    <row r="3425" spans="1:7" x14ac:dyDescent="0.25">
      <c r="A3425">
        <v>1</v>
      </c>
      <c r="B3425">
        <v>120</v>
      </c>
      <c r="C3425">
        <v>6.82</v>
      </c>
      <c r="D3425">
        <v>765</v>
      </c>
      <c r="E3425">
        <v>1</v>
      </c>
      <c r="F3425">
        <f t="shared" si="106"/>
        <v>0.92</v>
      </c>
      <c r="G3425">
        <f t="shared" si="107"/>
        <v>-8.3381608939051013E-2</v>
      </c>
    </row>
    <row r="3426" spans="1:7" x14ac:dyDescent="0.25">
      <c r="A3426">
        <v>1</v>
      </c>
      <c r="B3426">
        <v>65</v>
      </c>
      <c r="C3426">
        <v>16.190000000000001</v>
      </c>
      <c r="D3426">
        <v>685</v>
      </c>
      <c r="E3426">
        <v>1</v>
      </c>
      <c r="F3426">
        <f t="shared" si="106"/>
        <v>0.82099999999999995</v>
      </c>
      <c r="G3426">
        <f t="shared" si="107"/>
        <v>-0.1972321695297089</v>
      </c>
    </row>
    <row r="3427" spans="1:7" x14ac:dyDescent="0.25">
      <c r="A3427">
        <v>0</v>
      </c>
      <c r="B3427">
        <v>45.024000000000001</v>
      </c>
      <c r="C3427">
        <v>5.92</v>
      </c>
      <c r="D3427">
        <v>675</v>
      </c>
      <c r="E3427">
        <v>1</v>
      </c>
      <c r="F3427">
        <f t="shared" si="106"/>
        <v>0.80600000000000005</v>
      </c>
      <c r="G3427">
        <f t="shared" si="107"/>
        <v>-0.21567153647550871</v>
      </c>
    </row>
    <row r="3428" spans="1:7" x14ac:dyDescent="0.25">
      <c r="A3428">
        <v>1</v>
      </c>
      <c r="B3428">
        <v>75</v>
      </c>
      <c r="C3428">
        <v>17.32</v>
      </c>
      <c r="D3428">
        <v>710</v>
      </c>
      <c r="E3428">
        <v>1</v>
      </c>
      <c r="F3428">
        <f t="shared" si="106"/>
        <v>0.82099999999999995</v>
      </c>
      <c r="G3428">
        <f t="shared" si="107"/>
        <v>-0.1972321695297089</v>
      </c>
    </row>
    <row r="3429" spans="1:7" x14ac:dyDescent="0.25">
      <c r="A3429">
        <v>0</v>
      </c>
      <c r="B3429">
        <v>91</v>
      </c>
      <c r="C3429">
        <v>17.329999999999998</v>
      </c>
      <c r="D3429">
        <v>660</v>
      </c>
      <c r="E3429">
        <v>1</v>
      </c>
      <c r="F3429">
        <f t="shared" si="106"/>
        <v>0.82099999999999995</v>
      </c>
      <c r="G3429">
        <f t="shared" si="107"/>
        <v>-0.1972321695297089</v>
      </c>
    </row>
    <row r="3430" spans="1:7" x14ac:dyDescent="0.25">
      <c r="A3430">
        <v>1</v>
      </c>
      <c r="B3430">
        <v>52</v>
      </c>
      <c r="C3430">
        <v>3.88</v>
      </c>
      <c r="D3430">
        <v>665</v>
      </c>
      <c r="E3430">
        <v>1</v>
      </c>
      <c r="F3430">
        <f t="shared" si="106"/>
        <v>0.72899999999999998</v>
      </c>
      <c r="G3430">
        <f t="shared" si="107"/>
        <v>-0.31608154697347896</v>
      </c>
    </row>
    <row r="3431" spans="1:7" x14ac:dyDescent="0.25">
      <c r="A3431">
        <v>0</v>
      </c>
      <c r="B3431">
        <v>52</v>
      </c>
      <c r="C3431">
        <v>26.77</v>
      </c>
      <c r="D3431">
        <v>695</v>
      </c>
      <c r="E3431">
        <v>0</v>
      </c>
      <c r="F3431">
        <f t="shared" si="106"/>
        <v>0.79</v>
      </c>
      <c r="G3431">
        <f t="shared" si="107"/>
        <v>-1.5606477482646686</v>
      </c>
    </row>
    <row r="3432" spans="1:7" x14ac:dyDescent="0.25">
      <c r="A3432">
        <v>1</v>
      </c>
      <c r="B3432">
        <v>85</v>
      </c>
      <c r="C3432">
        <v>27.23</v>
      </c>
      <c r="D3432">
        <v>675</v>
      </c>
      <c r="E3432">
        <v>1</v>
      </c>
      <c r="F3432">
        <f t="shared" si="106"/>
        <v>0.71699999999999997</v>
      </c>
      <c r="G3432">
        <f t="shared" si="107"/>
        <v>-0.33267943838251673</v>
      </c>
    </row>
    <row r="3433" spans="1:7" x14ac:dyDescent="0.25">
      <c r="A3433">
        <v>0</v>
      </c>
      <c r="B3433">
        <v>70</v>
      </c>
      <c r="C3433">
        <v>14.32</v>
      </c>
      <c r="D3433">
        <v>715</v>
      </c>
      <c r="E3433">
        <v>1</v>
      </c>
      <c r="F3433">
        <f t="shared" si="106"/>
        <v>0.82099999999999995</v>
      </c>
      <c r="G3433">
        <f t="shared" si="107"/>
        <v>-0.1972321695297089</v>
      </c>
    </row>
    <row r="3434" spans="1:7" x14ac:dyDescent="0.25">
      <c r="A3434">
        <v>1</v>
      </c>
      <c r="B3434">
        <v>87</v>
      </c>
      <c r="C3434">
        <v>21.29</v>
      </c>
      <c r="D3434">
        <v>730</v>
      </c>
      <c r="E3434">
        <v>1</v>
      </c>
      <c r="F3434">
        <f t="shared" si="106"/>
        <v>0.85499999999999998</v>
      </c>
      <c r="G3434">
        <f t="shared" si="107"/>
        <v>-0.15665381004537685</v>
      </c>
    </row>
    <row r="3435" spans="1:7" x14ac:dyDescent="0.25">
      <c r="A3435">
        <v>1</v>
      </c>
      <c r="B3435">
        <v>1000</v>
      </c>
      <c r="C3435">
        <v>2.66</v>
      </c>
      <c r="D3435">
        <v>685</v>
      </c>
      <c r="E3435">
        <v>0</v>
      </c>
      <c r="F3435">
        <f t="shared" si="106"/>
        <v>0.878</v>
      </c>
      <c r="G3435">
        <f t="shared" si="107"/>
        <v>-2.1037342342488805</v>
      </c>
    </row>
    <row r="3436" spans="1:7" x14ac:dyDescent="0.25">
      <c r="A3436">
        <v>0</v>
      </c>
      <c r="B3436">
        <v>74</v>
      </c>
      <c r="C3436">
        <v>16.07</v>
      </c>
      <c r="D3436">
        <v>700</v>
      </c>
      <c r="E3436">
        <v>1</v>
      </c>
      <c r="F3436">
        <f t="shared" si="106"/>
        <v>0.82099999999999995</v>
      </c>
      <c r="G3436">
        <f t="shared" si="107"/>
        <v>-0.1972321695297089</v>
      </c>
    </row>
    <row r="3437" spans="1:7" x14ac:dyDescent="0.25">
      <c r="A3437">
        <v>1</v>
      </c>
      <c r="B3437">
        <v>60</v>
      </c>
      <c r="C3437">
        <v>25.44</v>
      </c>
      <c r="D3437">
        <v>665</v>
      </c>
      <c r="E3437">
        <v>1</v>
      </c>
      <c r="F3437">
        <f t="shared" si="106"/>
        <v>0.71699999999999997</v>
      </c>
      <c r="G3437">
        <f t="shared" si="107"/>
        <v>-0.33267943838251673</v>
      </c>
    </row>
    <row r="3438" spans="1:7" x14ac:dyDescent="0.25">
      <c r="A3438">
        <v>0</v>
      </c>
      <c r="B3438">
        <v>60</v>
      </c>
      <c r="C3438">
        <v>20.28</v>
      </c>
      <c r="D3438">
        <v>670</v>
      </c>
      <c r="E3438">
        <v>1</v>
      </c>
      <c r="F3438">
        <f t="shared" si="106"/>
        <v>0.66100000000000003</v>
      </c>
      <c r="G3438">
        <f t="shared" si="107"/>
        <v>-0.41400143913045073</v>
      </c>
    </row>
    <row r="3439" spans="1:7" x14ac:dyDescent="0.25">
      <c r="A3439">
        <v>1</v>
      </c>
      <c r="B3439">
        <v>82</v>
      </c>
      <c r="C3439">
        <v>7.74</v>
      </c>
      <c r="D3439">
        <v>675</v>
      </c>
      <c r="E3439">
        <v>1</v>
      </c>
      <c r="F3439">
        <f t="shared" si="106"/>
        <v>0.878</v>
      </c>
      <c r="G3439">
        <f t="shared" si="107"/>
        <v>-0.13010868534702039</v>
      </c>
    </row>
    <row r="3440" spans="1:7" x14ac:dyDescent="0.25">
      <c r="A3440">
        <v>1</v>
      </c>
      <c r="B3440">
        <v>115</v>
      </c>
      <c r="C3440">
        <v>12.33</v>
      </c>
      <c r="D3440">
        <v>675</v>
      </c>
      <c r="E3440">
        <v>1</v>
      </c>
      <c r="F3440">
        <f t="shared" si="106"/>
        <v>0.82099999999999995</v>
      </c>
      <c r="G3440">
        <f t="shared" si="107"/>
        <v>-0.1972321695297089</v>
      </c>
    </row>
    <row r="3441" spans="1:7" x14ac:dyDescent="0.25">
      <c r="A3441">
        <v>1</v>
      </c>
      <c r="B3441">
        <v>150</v>
      </c>
      <c r="C3441">
        <v>18.86</v>
      </c>
      <c r="D3441">
        <v>665</v>
      </c>
      <c r="E3441">
        <v>0</v>
      </c>
      <c r="F3441">
        <f t="shared" si="106"/>
        <v>0.82099999999999995</v>
      </c>
      <c r="G3441">
        <f t="shared" si="107"/>
        <v>-1.7203694731413819</v>
      </c>
    </row>
    <row r="3442" spans="1:7" x14ac:dyDescent="0.25">
      <c r="A3442">
        <v>1</v>
      </c>
      <c r="B3442">
        <v>54.996000000000002</v>
      </c>
      <c r="C3442">
        <v>27.71</v>
      </c>
      <c r="D3442">
        <v>715</v>
      </c>
      <c r="E3442">
        <v>1</v>
      </c>
      <c r="F3442">
        <f t="shared" si="106"/>
        <v>0.79</v>
      </c>
      <c r="G3442">
        <f t="shared" si="107"/>
        <v>-0.23572233352106983</v>
      </c>
    </row>
    <row r="3443" spans="1:7" x14ac:dyDescent="0.25">
      <c r="A3443">
        <v>1</v>
      </c>
      <c r="B3443">
        <v>118</v>
      </c>
      <c r="C3443">
        <v>28.38</v>
      </c>
      <c r="D3443">
        <v>710</v>
      </c>
      <c r="E3443">
        <v>1</v>
      </c>
      <c r="F3443">
        <f t="shared" si="106"/>
        <v>0.79</v>
      </c>
      <c r="G3443">
        <f t="shared" si="107"/>
        <v>-0.23572233352106983</v>
      </c>
    </row>
    <row r="3444" spans="1:7" x14ac:dyDescent="0.25">
      <c r="A3444">
        <v>0</v>
      </c>
      <c r="B3444">
        <v>54</v>
      </c>
      <c r="C3444">
        <v>37.159999999999997</v>
      </c>
      <c r="D3444">
        <v>705</v>
      </c>
      <c r="E3444">
        <v>1</v>
      </c>
      <c r="F3444">
        <f t="shared" si="106"/>
        <v>0.69299999999999995</v>
      </c>
      <c r="G3444">
        <f t="shared" si="107"/>
        <v>-0.3667252797922339</v>
      </c>
    </row>
    <row r="3445" spans="1:7" x14ac:dyDescent="0.25">
      <c r="A3445">
        <v>0</v>
      </c>
      <c r="B3445">
        <v>156</v>
      </c>
      <c r="C3445">
        <v>12.29</v>
      </c>
      <c r="D3445">
        <v>670</v>
      </c>
      <c r="E3445">
        <v>0</v>
      </c>
      <c r="F3445">
        <f t="shared" si="106"/>
        <v>0.82099999999999995</v>
      </c>
      <c r="G3445">
        <f t="shared" si="107"/>
        <v>-1.7203694731413819</v>
      </c>
    </row>
    <row r="3446" spans="1:7" x14ac:dyDescent="0.25">
      <c r="A3446">
        <v>1</v>
      </c>
      <c r="B3446">
        <v>42</v>
      </c>
      <c r="C3446">
        <v>25.8</v>
      </c>
      <c r="D3446">
        <v>665</v>
      </c>
      <c r="E3446">
        <v>1</v>
      </c>
      <c r="F3446">
        <f t="shared" si="106"/>
        <v>0.71699999999999997</v>
      </c>
      <c r="G3446">
        <f t="shared" si="107"/>
        <v>-0.33267943838251673</v>
      </c>
    </row>
    <row r="3447" spans="1:7" x14ac:dyDescent="0.25">
      <c r="A3447">
        <v>1</v>
      </c>
      <c r="B3447">
        <v>82</v>
      </c>
      <c r="C3447">
        <v>11.97</v>
      </c>
      <c r="D3447">
        <v>695</v>
      </c>
      <c r="E3447">
        <v>0</v>
      </c>
      <c r="F3447">
        <f t="shared" si="106"/>
        <v>0.82099999999999995</v>
      </c>
      <c r="G3447">
        <f t="shared" si="107"/>
        <v>-1.7203694731413819</v>
      </c>
    </row>
    <row r="3448" spans="1:7" x14ac:dyDescent="0.25">
      <c r="A3448">
        <v>0</v>
      </c>
      <c r="B3448">
        <v>34.613999999999997</v>
      </c>
      <c r="C3448">
        <v>47.02</v>
      </c>
      <c r="D3448">
        <v>665</v>
      </c>
      <c r="E3448">
        <v>1</v>
      </c>
      <c r="F3448">
        <f t="shared" si="106"/>
        <v>0.54600000000000004</v>
      </c>
      <c r="G3448">
        <f t="shared" si="107"/>
        <v>-0.60513630323723189</v>
      </c>
    </row>
    <row r="3449" spans="1:7" x14ac:dyDescent="0.25">
      <c r="A3449">
        <v>1</v>
      </c>
      <c r="B3449">
        <v>50.956000000000003</v>
      </c>
      <c r="C3449">
        <v>18.440000000000001</v>
      </c>
      <c r="D3449">
        <v>730</v>
      </c>
      <c r="E3449">
        <v>1</v>
      </c>
      <c r="F3449">
        <f t="shared" si="106"/>
        <v>0.92</v>
      </c>
      <c r="G3449">
        <f t="shared" si="107"/>
        <v>-8.3381608939051013E-2</v>
      </c>
    </row>
    <row r="3450" spans="1:7" x14ac:dyDescent="0.25">
      <c r="A3450">
        <v>1</v>
      </c>
      <c r="B3450">
        <v>135</v>
      </c>
      <c r="C3450">
        <v>9.2200000000000006</v>
      </c>
      <c r="D3450">
        <v>665</v>
      </c>
      <c r="E3450">
        <v>0</v>
      </c>
      <c r="F3450">
        <f t="shared" si="106"/>
        <v>0.878</v>
      </c>
      <c r="G3450">
        <f t="shared" si="107"/>
        <v>-2.1037342342488805</v>
      </c>
    </row>
    <row r="3451" spans="1:7" x14ac:dyDescent="0.25">
      <c r="A3451">
        <v>1</v>
      </c>
      <c r="B3451">
        <v>60</v>
      </c>
      <c r="C3451">
        <v>22.6</v>
      </c>
      <c r="D3451">
        <v>705</v>
      </c>
      <c r="E3451">
        <v>1</v>
      </c>
      <c r="F3451">
        <f t="shared" si="106"/>
        <v>0.79</v>
      </c>
      <c r="G3451">
        <f t="shared" si="107"/>
        <v>-0.23572233352106983</v>
      </c>
    </row>
    <row r="3452" spans="1:7" x14ac:dyDescent="0.25">
      <c r="A3452">
        <v>1</v>
      </c>
      <c r="B3452">
        <v>78</v>
      </c>
      <c r="C3452">
        <v>16.75</v>
      </c>
      <c r="D3452">
        <v>690</v>
      </c>
      <c r="E3452">
        <v>1</v>
      </c>
      <c r="F3452">
        <f t="shared" si="106"/>
        <v>0.82099999999999995</v>
      </c>
      <c r="G3452">
        <f t="shared" si="107"/>
        <v>-0.1972321695297089</v>
      </c>
    </row>
    <row r="3453" spans="1:7" x14ac:dyDescent="0.25">
      <c r="A3453">
        <v>1</v>
      </c>
      <c r="B3453">
        <v>80</v>
      </c>
      <c r="C3453">
        <v>15.42</v>
      </c>
      <c r="D3453">
        <v>700</v>
      </c>
      <c r="E3453">
        <v>0</v>
      </c>
      <c r="F3453">
        <f t="shared" si="106"/>
        <v>0.82099999999999995</v>
      </c>
      <c r="G3453">
        <f t="shared" si="107"/>
        <v>-1.7203694731413819</v>
      </c>
    </row>
    <row r="3454" spans="1:7" x14ac:dyDescent="0.25">
      <c r="A3454">
        <v>1</v>
      </c>
      <c r="B3454">
        <v>44</v>
      </c>
      <c r="C3454">
        <v>24.33</v>
      </c>
      <c r="D3454">
        <v>740</v>
      </c>
      <c r="E3454">
        <v>1</v>
      </c>
      <c r="F3454">
        <f t="shared" si="106"/>
        <v>0.85499999999999998</v>
      </c>
      <c r="G3454">
        <f t="shared" si="107"/>
        <v>-0.15665381004537685</v>
      </c>
    </row>
    <row r="3455" spans="1:7" x14ac:dyDescent="0.25">
      <c r="A3455">
        <v>1</v>
      </c>
      <c r="B3455">
        <v>260</v>
      </c>
      <c r="C3455">
        <v>17.420000000000002</v>
      </c>
      <c r="D3455">
        <v>710</v>
      </c>
      <c r="E3455">
        <v>0</v>
      </c>
      <c r="F3455">
        <f t="shared" si="106"/>
        <v>0.82099999999999995</v>
      </c>
      <c r="G3455">
        <f t="shared" si="107"/>
        <v>-1.7203694731413819</v>
      </c>
    </row>
    <row r="3456" spans="1:7" x14ac:dyDescent="0.25">
      <c r="A3456">
        <v>1</v>
      </c>
      <c r="B3456">
        <v>36.799999999999997</v>
      </c>
      <c r="C3456">
        <v>32.68</v>
      </c>
      <c r="D3456">
        <v>670</v>
      </c>
      <c r="E3456">
        <v>1</v>
      </c>
      <c r="F3456">
        <f t="shared" si="106"/>
        <v>0.54600000000000004</v>
      </c>
      <c r="G3456">
        <f t="shared" si="107"/>
        <v>-0.60513630323723189</v>
      </c>
    </row>
    <row r="3457" spans="1:7" x14ac:dyDescent="0.25">
      <c r="A3457">
        <v>1</v>
      </c>
      <c r="B3457">
        <v>60</v>
      </c>
      <c r="C3457">
        <v>20.97</v>
      </c>
      <c r="D3457">
        <v>665</v>
      </c>
      <c r="E3457">
        <v>1</v>
      </c>
      <c r="F3457">
        <f t="shared" si="106"/>
        <v>0.71699999999999997</v>
      </c>
      <c r="G3457">
        <f t="shared" si="107"/>
        <v>-0.33267943838251673</v>
      </c>
    </row>
    <row r="3458" spans="1:7" x14ac:dyDescent="0.25">
      <c r="A3458">
        <v>1</v>
      </c>
      <c r="B3458">
        <v>150</v>
      </c>
      <c r="C3458">
        <v>11.66</v>
      </c>
      <c r="D3458">
        <v>765</v>
      </c>
      <c r="E3458">
        <v>1</v>
      </c>
      <c r="F3458">
        <f t="shared" si="106"/>
        <v>0.92</v>
      </c>
      <c r="G3458">
        <f t="shared" si="107"/>
        <v>-8.3381608939051013E-2</v>
      </c>
    </row>
    <row r="3459" spans="1:7" x14ac:dyDescent="0.25">
      <c r="A3459">
        <v>1</v>
      </c>
      <c r="B3459">
        <v>79</v>
      </c>
      <c r="C3459">
        <v>13.63</v>
      </c>
      <c r="D3459">
        <v>715</v>
      </c>
      <c r="E3459">
        <v>1</v>
      </c>
      <c r="F3459">
        <f t="shared" si="106"/>
        <v>0.82099999999999995</v>
      </c>
      <c r="G3459">
        <f t="shared" si="107"/>
        <v>-0.1972321695297089</v>
      </c>
    </row>
    <row r="3460" spans="1:7" x14ac:dyDescent="0.25">
      <c r="A3460">
        <v>0</v>
      </c>
      <c r="B3460">
        <v>48</v>
      </c>
      <c r="C3460">
        <v>18.23</v>
      </c>
      <c r="D3460">
        <v>660</v>
      </c>
      <c r="E3460">
        <v>0</v>
      </c>
      <c r="F3460">
        <f t="shared" si="106"/>
        <v>0.72899999999999998</v>
      </c>
      <c r="G3460">
        <f t="shared" si="107"/>
        <v>-1.305636458102436</v>
      </c>
    </row>
    <row r="3461" spans="1:7" x14ac:dyDescent="0.25">
      <c r="A3461">
        <v>1</v>
      </c>
      <c r="B3461">
        <v>60</v>
      </c>
      <c r="C3461">
        <v>17.489999999999998</v>
      </c>
      <c r="D3461">
        <v>705</v>
      </c>
      <c r="E3461">
        <v>1</v>
      </c>
      <c r="F3461">
        <f t="shared" ref="F3461:F3524" si="108">IF(C3461&lt;=19.85,IF(D3461&lt;=722.5,IF(B3461&lt;=60.41,IF(D3461&lt;=667.5,0.729,0.806),IF(C3461&lt;=9.905,0.878,0.821)),0.92),IF(D3461&lt;=687.5,IF(C3461&lt;=31.375,IF(A3461&lt;=0.5,0.661,0.717),0.546),IF(D3461&lt;=727.5,IF(C3461&lt;=29.88,0.79,0.693),0.855)))</f>
        <v>0.80600000000000005</v>
      </c>
      <c r="G3461">
        <f t="shared" si="107"/>
        <v>-0.21567153647550871</v>
      </c>
    </row>
    <row r="3462" spans="1:7" x14ac:dyDescent="0.25">
      <c r="A3462">
        <v>1</v>
      </c>
      <c r="B3462">
        <v>40</v>
      </c>
      <c r="C3462">
        <v>14.25</v>
      </c>
      <c r="D3462">
        <v>660</v>
      </c>
      <c r="E3462">
        <v>1</v>
      </c>
      <c r="F3462">
        <f t="shared" si="108"/>
        <v>0.72899999999999998</v>
      </c>
      <c r="G3462">
        <f t="shared" ref="G3462:G3525" si="109">IF(E3462=1,LN(F3462),LN(1-F3462))</f>
        <v>-0.31608154697347896</v>
      </c>
    </row>
    <row r="3463" spans="1:7" x14ac:dyDescent="0.25">
      <c r="A3463">
        <v>0</v>
      </c>
      <c r="B3463">
        <v>37</v>
      </c>
      <c r="C3463">
        <v>26.69</v>
      </c>
      <c r="D3463">
        <v>675</v>
      </c>
      <c r="E3463">
        <v>1</v>
      </c>
      <c r="F3463">
        <f t="shared" si="108"/>
        <v>0.66100000000000003</v>
      </c>
      <c r="G3463">
        <f t="shared" si="109"/>
        <v>-0.41400143913045073</v>
      </c>
    </row>
    <row r="3464" spans="1:7" x14ac:dyDescent="0.25">
      <c r="A3464">
        <v>0</v>
      </c>
      <c r="B3464">
        <v>60</v>
      </c>
      <c r="C3464">
        <v>18.850000000000001</v>
      </c>
      <c r="D3464">
        <v>695</v>
      </c>
      <c r="E3464">
        <v>0</v>
      </c>
      <c r="F3464">
        <f t="shared" si="108"/>
        <v>0.80600000000000005</v>
      </c>
      <c r="G3464">
        <f t="shared" si="109"/>
        <v>-1.6398971199188093</v>
      </c>
    </row>
    <row r="3465" spans="1:7" x14ac:dyDescent="0.25">
      <c r="A3465">
        <v>1</v>
      </c>
      <c r="B3465">
        <v>35</v>
      </c>
      <c r="C3465">
        <v>18.760000000000002</v>
      </c>
      <c r="D3465">
        <v>695</v>
      </c>
      <c r="E3465">
        <v>1</v>
      </c>
      <c r="F3465">
        <f t="shared" si="108"/>
        <v>0.80600000000000005</v>
      </c>
      <c r="G3465">
        <f t="shared" si="109"/>
        <v>-0.21567153647550871</v>
      </c>
    </row>
    <row r="3466" spans="1:7" x14ac:dyDescent="0.25">
      <c r="A3466">
        <v>1</v>
      </c>
      <c r="B3466">
        <v>68</v>
      </c>
      <c r="C3466">
        <v>16.8</v>
      </c>
      <c r="D3466">
        <v>660</v>
      </c>
      <c r="E3466">
        <v>1</v>
      </c>
      <c r="F3466">
        <f t="shared" si="108"/>
        <v>0.82099999999999995</v>
      </c>
      <c r="G3466">
        <f t="shared" si="109"/>
        <v>-0.1972321695297089</v>
      </c>
    </row>
    <row r="3467" spans="1:7" x14ac:dyDescent="0.25">
      <c r="A3467">
        <v>0</v>
      </c>
      <c r="B3467">
        <v>15.429600000000001</v>
      </c>
      <c r="C3467">
        <v>18.13</v>
      </c>
      <c r="D3467">
        <v>680</v>
      </c>
      <c r="E3467">
        <v>1</v>
      </c>
      <c r="F3467">
        <f t="shared" si="108"/>
        <v>0.80600000000000005</v>
      </c>
      <c r="G3467">
        <f t="shared" si="109"/>
        <v>-0.21567153647550871</v>
      </c>
    </row>
    <row r="3468" spans="1:7" x14ac:dyDescent="0.25">
      <c r="A3468">
        <v>0</v>
      </c>
      <c r="B3468">
        <v>54</v>
      </c>
      <c r="C3468">
        <v>27.74</v>
      </c>
      <c r="D3468">
        <v>665</v>
      </c>
      <c r="E3468">
        <v>1</v>
      </c>
      <c r="F3468">
        <f t="shared" si="108"/>
        <v>0.66100000000000003</v>
      </c>
      <c r="G3468">
        <f t="shared" si="109"/>
        <v>-0.41400143913045073</v>
      </c>
    </row>
    <row r="3469" spans="1:7" x14ac:dyDescent="0.25">
      <c r="A3469">
        <v>1</v>
      </c>
      <c r="B3469">
        <v>74</v>
      </c>
      <c r="C3469">
        <v>24.71</v>
      </c>
      <c r="D3469">
        <v>680</v>
      </c>
      <c r="E3469">
        <v>1</v>
      </c>
      <c r="F3469">
        <f t="shared" si="108"/>
        <v>0.71699999999999997</v>
      </c>
      <c r="G3469">
        <f t="shared" si="109"/>
        <v>-0.33267943838251673</v>
      </c>
    </row>
    <row r="3470" spans="1:7" x14ac:dyDescent="0.25">
      <c r="A3470">
        <v>0</v>
      </c>
      <c r="B3470">
        <v>100</v>
      </c>
      <c r="C3470">
        <v>14.34</v>
      </c>
      <c r="D3470">
        <v>665</v>
      </c>
      <c r="E3470">
        <v>1</v>
      </c>
      <c r="F3470">
        <f t="shared" si="108"/>
        <v>0.82099999999999995</v>
      </c>
      <c r="G3470">
        <f t="shared" si="109"/>
        <v>-0.1972321695297089</v>
      </c>
    </row>
    <row r="3471" spans="1:7" x14ac:dyDescent="0.25">
      <c r="A3471">
        <v>1</v>
      </c>
      <c r="B3471">
        <v>91</v>
      </c>
      <c r="C3471">
        <v>17.86</v>
      </c>
      <c r="D3471">
        <v>660</v>
      </c>
      <c r="E3471">
        <v>1</v>
      </c>
      <c r="F3471">
        <f t="shared" si="108"/>
        <v>0.82099999999999995</v>
      </c>
      <c r="G3471">
        <f t="shared" si="109"/>
        <v>-0.1972321695297089</v>
      </c>
    </row>
    <row r="3472" spans="1:7" x14ac:dyDescent="0.25">
      <c r="A3472">
        <v>1</v>
      </c>
      <c r="B3472">
        <v>139</v>
      </c>
      <c r="C3472">
        <v>6.14</v>
      </c>
      <c r="D3472">
        <v>700</v>
      </c>
      <c r="E3472">
        <v>1</v>
      </c>
      <c r="F3472">
        <f t="shared" si="108"/>
        <v>0.878</v>
      </c>
      <c r="G3472">
        <f t="shared" si="109"/>
        <v>-0.13010868534702039</v>
      </c>
    </row>
    <row r="3473" spans="1:7" x14ac:dyDescent="0.25">
      <c r="A3473">
        <v>1</v>
      </c>
      <c r="B3473">
        <v>76</v>
      </c>
      <c r="C3473">
        <v>32.26</v>
      </c>
      <c r="D3473">
        <v>675</v>
      </c>
      <c r="E3473">
        <v>1</v>
      </c>
      <c r="F3473">
        <f t="shared" si="108"/>
        <v>0.54600000000000004</v>
      </c>
      <c r="G3473">
        <f t="shared" si="109"/>
        <v>-0.60513630323723189</v>
      </c>
    </row>
    <row r="3474" spans="1:7" x14ac:dyDescent="0.25">
      <c r="A3474">
        <v>0</v>
      </c>
      <c r="B3474">
        <v>12</v>
      </c>
      <c r="C3474">
        <v>10.1</v>
      </c>
      <c r="D3474">
        <v>695</v>
      </c>
      <c r="E3474">
        <v>0</v>
      </c>
      <c r="F3474">
        <f t="shared" si="108"/>
        <v>0.80600000000000005</v>
      </c>
      <c r="G3474">
        <f t="shared" si="109"/>
        <v>-1.6398971199188093</v>
      </c>
    </row>
    <row r="3475" spans="1:7" x14ac:dyDescent="0.25">
      <c r="A3475">
        <v>0</v>
      </c>
      <c r="B3475">
        <v>51</v>
      </c>
      <c r="C3475">
        <v>15.88</v>
      </c>
      <c r="D3475">
        <v>660</v>
      </c>
      <c r="E3475">
        <v>1</v>
      </c>
      <c r="F3475">
        <f t="shared" si="108"/>
        <v>0.72899999999999998</v>
      </c>
      <c r="G3475">
        <f t="shared" si="109"/>
        <v>-0.31608154697347896</v>
      </c>
    </row>
    <row r="3476" spans="1:7" x14ac:dyDescent="0.25">
      <c r="A3476">
        <v>1</v>
      </c>
      <c r="B3476">
        <v>150</v>
      </c>
      <c r="C3476">
        <v>6.95</v>
      </c>
      <c r="D3476">
        <v>720</v>
      </c>
      <c r="E3476">
        <v>1</v>
      </c>
      <c r="F3476">
        <f t="shared" si="108"/>
        <v>0.878</v>
      </c>
      <c r="G3476">
        <f t="shared" si="109"/>
        <v>-0.13010868534702039</v>
      </c>
    </row>
    <row r="3477" spans="1:7" x14ac:dyDescent="0.25">
      <c r="A3477">
        <v>0</v>
      </c>
      <c r="B3477">
        <v>38</v>
      </c>
      <c r="C3477">
        <v>48.37</v>
      </c>
      <c r="D3477">
        <v>715</v>
      </c>
      <c r="E3477">
        <v>0</v>
      </c>
      <c r="F3477">
        <f t="shared" si="108"/>
        <v>0.69299999999999995</v>
      </c>
      <c r="G3477">
        <f t="shared" si="109"/>
        <v>-1.1809075313949398</v>
      </c>
    </row>
    <row r="3478" spans="1:7" x14ac:dyDescent="0.25">
      <c r="A3478">
        <v>1</v>
      </c>
      <c r="B3478">
        <v>81.117000000000004</v>
      </c>
      <c r="C3478">
        <v>8.51</v>
      </c>
      <c r="D3478">
        <v>670</v>
      </c>
      <c r="E3478">
        <v>0</v>
      </c>
      <c r="F3478">
        <f t="shared" si="108"/>
        <v>0.878</v>
      </c>
      <c r="G3478">
        <f t="shared" si="109"/>
        <v>-2.1037342342488805</v>
      </c>
    </row>
    <row r="3479" spans="1:7" x14ac:dyDescent="0.25">
      <c r="A3479">
        <v>1</v>
      </c>
      <c r="B3479">
        <v>68</v>
      </c>
      <c r="C3479">
        <v>22.61</v>
      </c>
      <c r="D3479">
        <v>700</v>
      </c>
      <c r="E3479">
        <v>0</v>
      </c>
      <c r="F3479">
        <f t="shared" si="108"/>
        <v>0.79</v>
      </c>
      <c r="G3479">
        <f t="shared" si="109"/>
        <v>-1.5606477482646686</v>
      </c>
    </row>
    <row r="3480" spans="1:7" x14ac:dyDescent="0.25">
      <c r="A3480">
        <v>0</v>
      </c>
      <c r="B3480">
        <v>44</v>
      </c>
      <c r="C3480">
        <v>14.37</v>
      </c>
      <c r="D3480">
        <v>730</v>
      </c>
      <c r="E3480">
        <v>1</v>
      </c>
      <c r="F3480">
        <f t="shared" si="108"/>
        <v>0.92</v>
      </c>
      <c r="G3480">
        <f t="shared" si="109"/>
        <v>-8.3381608939051013E-2</v>
      </c>
    </row>
    <row r="3481" spans="1:7" x14ac:dyDescent="0.25">
      <c r="A3481">
        <v>1</v>
      </c>
      <c r="B3481">
        <v>80</v>
      </c>
      <c r="C3481">
        <v>14.88</v>
      </c>
      <c r="D3481">
        <v>840</v>
      </c>
      <c r="E3481">
        <v>1</v>
      </c>
      <c r="F3481">
        <f t="shared" si="108"/>
        <v>0.92</v>
      </c>
      <c r="G3481">
        <f t="shared" si="109"/>
        <v>-8.3381608939051013E-2</v>
      </c>
    </row>
    <row r="3482" spans="1:7" x14ac:dyDescent="0.25">
      <c r="A3482">
        <v>1</v>
      </c>
      <c r="B3482">
        <v>110.88800000000001</v>
      </c>
      <c r="C3482">
        <v>7.03</v>
      </c>
      <c r="D3482">
        <v>730</v>
      </c>
      <c r="E3482">
        <v>1</v>
      </c>
      <c r="F3482">
        <f t="shared" si="108"/>
        <v>0.92</v>
      </c>
      <c r="G3482">
        <f t="shared" si="109"/>
        <v>-8.3381608939051013E-2</v>
      </c>
    </row>
    <row r="3483" spans="1:7" x14ac:dyDescent="0.25">
      <c r="A3483">
        <v>0</v>
      </c>
      <c r="B3483">
        <v>47</v>
      </c>
      <c r="C3483">
        <v>17.54</v>
      </c>
      <c r="D3483">
        <v>675</v>
      </c>
      <c r="E3483">
        <v>0</v>
      </c>
      <c r="F3483">
        <f t="shared" si="108"/>
        <v>0.80600000000000005</v>
      </c>
      <c r="G3483">
        <f t="shared" si="109"/>
        <v>-1.6398971199188093</v>
      </c>
    </row>
    <row r="3484" spans="1:7" x14ac:dyDescent="0.25">
      <c r="A3484">
        <v>0</v>
      </c>
      <c r="B3484">
        <v>21.651</v>
      </c>
      <c r="C3484">
        <v>30.71</v>
      </c>
      <c r="D3484">
        <v>700</v>
      </c>
      <c r="E3484">
        <v>0</v>
      </c>
      <c r="F3484">
        <f t="shared" si="108"/>
        <v>0.69299999999999995</v>
      </c>
      <c r="G3484">
        <f t="shared" si="109"/>
        <v>-1.1809075313949398</v>
      </c>
    </row>
    <row r="3485" spans="1:7" x14ac:dyDescent="0.25">
      <c r="A3485">
        <v>1</v>
      </c>
      <c r="B3485">
        <v>140</v>
      </c>
      <c r="C3485">
        <v>17.37</v>
      </c>
      <c r="D3485">
        <v>660</v>
      </c>
      <c r="E3485">
        <v>1</v>
      </c>
      <c r="F3485">
        <f t="shared" si="108"/>
        <v>0.82099999999999995</v>
      </c>
      <c r="G3485">
        <f t="shared" si="109"/>
        <v>-0.1972321695297089</v>
      </c>
    </row>
    <row r="3486" spans="1:7" x14ac:dyDescent="0.25">
      <c r="A3486">
        <v>1</v>
      </c>
      <c r="B3486">
        <v>214</v>
      </c>
      <c r="C3486">
        <v>12.94</v>
      </c>
      <c r="D3486">
        <v>670</v>
      </c>
      <c r="E3486">
        <v>1</v>
      </c>
      <c r="F3486">
        <f t="shared" si="108"/>
        <v>0.82099999999999995</v>
      </c>
      <c r="G3486">
        <f t="shared" si="109"/>
        <v>-0.1972321695297089</v>
      </c>
    </row>
    <row r="3487" spans="1:7" x14ac:dyDescent="0.25">
      <c r="A3487">
        <v>1</v>
      </c>
      <c r="B3487">
        <v>34</v>
      </c>
      <c r="C3487">
        <v>22.63</v>
      </c>
      <c r="D3487">
        <v>715</v>
      </c>
      <c r="E3487">
        <v>1</v>
      </c>
      <c r="F3487">
        <f t="shared" si="108"/>
        <v>0.79</v>
      </c>
      <c r="G3487">
        <f t="shared" si="109"/>
        <v>-0.23572233352106983</v>
      </c>
    </row>
    <row r="3488" spans="1:7" x14ac:dyDescent="0.25">
      <c r="A3488">
        <v>1</v>
      </c>
      <c r="B3488">
        <v>49</v>
      </c>
      <c r="C3488">
        <v>18</v>
      </c>
      <c r="D3488">
        <v>695</v>
      </c>
      <c r="E3488">
        <v>1</v>
      </c>
      <c r="F3488">
        <f t="shared" si="108"/>
        <v>0.80600000000000005</v>
      </c>
      <c r="G3488">
        <f t="shared" si="109"/>
        <v>-0.21567153647550871</v>
      </c>
    </row>
    <row r="3489" spans="1:7" x14ac:dyDescent="0.25">
      <c r="A3489">
        <v>1</v>
      </c>
      <c r="B3489">
        <v>90</v>
      </c>
      <c r="C3489">
        <v>13.67</v>
      </c>
      <c r="D3489">
        <v>670</v>
      </c>
      <c r="E3489">
        <v>1</v>
      </c>
      <c r="F3489">
        <f t="shared" si="108"/>
        <v>0.82099999999999995</v>
      </c>
      <c r="G3489">
        <f t="shared" si="109"/>
        <v>-0.1972321695297089</v>
      </c>
    </row>
    <row r="3490" spans="1:7" x14ac:dyDescent="0.25">
      <c r="A3490">
        <v>1</v>
      </c>
      <c r="B3490">
        <v>70</v>
      </c>
      <c r="C3490">
        <v>20.66</v>
      </c>
      <c r="D3490">
        <v>670</v>
      </c>
      <c r="E3490">
        <v>0</v>
      </c>
      <c r="F3490">
        <f t="shared" si="108"/>
        <v>0.71699999999999997</v>
      </c>
      <c r="G3490">
        <f t="shared" si="109"/>
        <v>-1.2623083813388993</v>
      </c>
    </row>
    <row r="3491" spans="1:7" x14ac:dyDescent="0.25">
      <c r="A3491">
        <v>0</v>
      </c>
      <c r="B3491">
        <v>44</v>
      </c>
      <c r="C3491">
        <v>16.72</v>
      </c>
      <c r="D3491">
        <v>680</v>
      </c>
      <c r="E3491">
        <v>1</v>
      </c>
      <c r="F3491">
        <f t="shared" si="108"/>
        <v>0.80600000000000005</v>
      </c>
      <c r="G3491">
        <f t="shared" si="109"/>
        <v>-0.21567153647550871</v>
      </c>
    </row>
    <row r="3492" spans="1:7" x14ac:dyDescent="0.25">
      <c r="A3492">
        <v>0</v>
      </c>
      <c r="B3492">
        <v>39.064</v>
      </c>
      <c r="C3492">
        <v>28.66</v>
      </c>
      <c r="D3492">
        <v>665</v>
      </c>
      <c r="E3492">
        <v>1</v>
      </c>
      <c r="F3492">
        <f t="shared" si="108"/>
        <v>0.66100000000000003</v>
      </c>
      <c r="G3492">
        <f t="shared" si="109"/>
        <v>-0.41400143913045073</v>
      </c>
    </row>
    <row r="3493" spans="1:7" x14ac:dyDescent="0.25">
      <c r="A3493">
        <v>0</v>
      </c>
      <c r="B3493">
        <v>106</v>
      </c>
      <c r="C3493">
        <v>7.26</v>
      </c>
      <c r="D3493">
        <v>670</v>
      </c>
      <c r="E3493">
        <v>0</v>
      </c>
      <c r="F3493">
        <f t="shared" si="108"/>
        <v>0.878</v>
      </c>
      <c r="G3493">
        <f t="shared" si="109"/>
        <v>-2.1037342342488805</v>
      </c>
    </row>
    <row r="3494" spans="1:7" x14ac:dyDescent="0.25">
      <c r="A3494">
        <v>1</v>
      </c>
      <c r="B3494">
        <v>44</v>
      </c>
      <c r="C3494">
        <v>24.44</v>
      </c>
      <c r="D3494">
        <v>660</v>
      </c>
      <c r="E3494">
        <v>1</v>
      </c>
      <c r="F3494">
        <f t="shared" si="108"/>
        <v>0.71699999999999997</v>
      </c>
      <c r="G3494">
        <f t="shared" si="109"/>
        <v>-0.33267943838251673</v>
      </c>
    </row>
    <row r="3495" spans="1:7" x14ac:dyDescent="0.25">
      <c r="A3495">
        <v>0</v>
      </c>
      <c r="B3495">
        <v>73.572000000000003</v>
      </c>
      <c r="C3495">
        <v>18.149999999999999</v>
      </c>
      <c r="D3495">
        <v>705</v>
      </c>
      <c r="E3495">
        <v>0</v>
      </c>
      <c r="F3495">
        <f t="shared" si="108"/>
        <v>0.82099999999999995</v>
      </c>
      <c r="G3495">
        <f t="shared" si="109"/>
        <v>-1.7203694731413819</v>
      </c>
    </row>
    <row r="3496" spans="1:7" x14ac:dyDescent="0.25">
      <c r="A3496">
        <v>0</v>
      </c>
      <c r="B3496">
        <v>35</v>
      </c>
      <c r="C3496">
        <v>23.56</v>
      </c>
      <c r="D3496">
        <v>695</v>
      </c>
      <c r="E3496">
        <v>1</v>
      </c>
      <c r="F3496">
        <f t="shared" si="108"/>
        <v>0.79</v>
      </c>
      <c r="G3496">
        <f t="shared" si="109"/>
        <v>-0.23572233352106983</v>
      </c>
    </row>
    <row r="3497" spans="1:7" x14ac:dyDescent="0.25">
      <c r="A3497">
        <v>0</v>
      </c>
      <c r="B3497">
        <v>120</v>
      </c>
      <c r="C3497">
        <v>4.5</v>
      </c>
      <c r="D3497">
        <v>690</v>
      </c>
      <c r="E3497">
        <v>0</v>
      </c>
      <c r="F3497">
        <f t="shared" si="108"/>
        <v>0.878</v>
      </c>
      <c r="G3497">
        <f t="shared" si="109"/>
        <v>-2.1037342342488805</v>
      </c>
    </row>
    <row r="3498" spans="1:7" x14ac:dyDescent="0.25">
      <c r="A3498">
        <v>1</v>
      </c>
      <c r="B3498">
        <v>93</v>
      </c>
      <c r="C3498">
        <v>25.83</v>
      </c>
      <c r="D3498">
        <v>690</v>
      </c>
      <c r="E3498">
        <v>1</v>
      </c>
      <c r="F3498">
        <f t="shared" si="108"/>
        <v>0.79</v>
      </c>
      <c r="G3498">
        <f t="shared" si="109"/>
        <v>-0.23572233352106983</v>
      </c>
    </row>
    <row r="3499" spans="1:7" x14ac:dyDescent="0.25">
      <c r="A3499">
        <v>0</v>
      </c>
      <c r="B3499">
        <v>18</v>
      </c>
      <c r="C3499">
        <v>12.93</v>
      </c>
      <c r="D3499">
        <v>660</v>
      </c>
      <c r="E3499">
        <v>1</v>
      </c>
      <c r="F3499">
        <f t="shared" si="108"/>
        <v>0.72899999999999998</v>
      </c>
      <c r="G3499">
        <f t="shared" si="109"/>
        <v>-0.31608154697347896</v>
      </c>
    </row>
    <row r="3500" spans="1:7" x14ac:dyDescent="0.25">
      <c r="A3500">
        <v>1</v>
      </c>
      <c r="B3500">
        <v>32.042999999999999</v>
      </c>
      <c r="C3500">
        <v>21.39</v>
      </c>
      <c r="D3500">
        <v>680</v>
      </c>
      <c r="E3500">
        <v>0</v>
      </c>
      <c r="F3500">
        <f t="shared" si="108"/>
        <v>0.71699999999999997</v>
      </c>
      <c r="G3500">
        <f t="shared" si="109"/>
        <v>-1.2623083813388993</v>
      </c>
    </row>
    <row r="3501" spans="1:7" x14ac:dyDescent="0.25">
      <c r="A3501">
        <v>1</v>
      </c>
      <c r="B3501">
        <v>115</v>
      </c>
      <c r="C3501">
        <v>9.86</v>
      </c>
      <c r="D3501">
        <v>715</v>
      </c>
      <c r="E3501">
        <v>1</v>
      </c>
      <c r="F3501">
        <f t="shared" si="108"/>
        <v>0.878</v>
      </c>
      <c r="G3501">
        <f t="shared" si="109"/>
        <v>-0.13010868534702039</v>
      </c>
    </row>
    <row r="3502" spans="1:7" x14ac:dyDescent="0.25">
      <c r="A3502">
        <v>1</v>
      </c>
      <c r="B3502">
        <v>32</v>
      </c>
      <c r="C3502">
        <v>23.14</v>
      </c>
      <c r="D3502">
        <v>665</v>
      </c>
      <c r="E3502">
        <v>1</v>
      </c>
      <c r="F3502">
        <f t="shared" si="108"/>
        <v>0.71699999999999997</v>
      </c>
      <c r="G3502">
        <f t="shared" si="109"/>
        <v>-0.33267943838251673</v>
      </c>
    </row>
    <row r="3503" spans="1:7" x14ac:dyDescent="0.25">
      <c r="A3503">
        <v>1</v>
      </c>
      <c r="B3503">
        <v>33.715000000000003</v>
      </c>
      <c r="C3503">
        <v>23.6</v>
      </c>
      <c r="D3503">
        <v>665</v>
      </c>
      <c r="E3503">
        <v>0</v>
      </c>
      <c r="F3503">
        <f t="shared" si="108"/>
        <v>0.71699999999999997</v>
      </c>
      <c r="G3503">
        <f t="shared" si="109"/>
        <v>-1.2623083813388993</v>
      </c>
    </row>
    <row r="3504" spans="1:7" x14ac:dyDescent="0.25">
      <c r="A3504">
        <v>1</v>
      </c>
      <c r="B3504">
        <v>32</v>
      </c>
      <c r="C3504">
        <v>30.03</v>
      </c>
      <c r="D3504">
        <v>710</v>
      </c>
      <c r="E3504">
        <v>0</v>
      </c>
      <c r="F3504">
        <f t="shared" si="108"/>
        <v>0.69299999999999995</v>
      </c>
      <c r="G3504">
        <f t="shared" si="109"/>
        <v>-1.1809075313949398</v>
      </c>
    </row>
    <row r="3505" spans="1:7" x14ac:dyDescent="0.25">
      <c r="A3505">
        <v>1</v>
      </c>
      <c r="B3505">
        <v>13.992000000000001</v>
      </c>
      <c r="C3505">
        <v>17.07</v>
      </c>
      <c r="D3505">
        <v>685</v>
      </c>
      <c r="E3505">
        <v>1</v>
      </c>
      <c r="F3505">
        <f t="shared" si="108"/>
        <v>0.80600000000000005</v>
      </c>
      <c r="G3505">
        <f t="shared" si="109"/>
        <v>-0.21567153647550871</v>
      </c>
    </row>
    <row r="3506" spans="1:7" x14ac:dyDescent="0.25">
      <c r="A3506">
        <v>0</v>
      </c>
      <c r="B3506">
        <v>40</v>
      </c>
      <c r="C3506">
        <v>13.9</v>
      </c>
      <c r="D3506">
        <v>665</v>
      </c>
      <c r="E3506">
        <v>0</v>
      </c>
      <c r="F3506">
        <f t="shared" si="108"/>
        <v>0.72899999999999998</v>
      </c>
      <c r="G3506">
        <f t="shared" si="109"/>
        <v>-1.305636458102436</v>
      </c>
    </row>
    <row r="3507" spans="1:7" x14ac:dyDescent="0.25">
      <c r="A3507">
        <v>1</v>
      </c>
      <c r="B3507">
        <v>35</v>
      </c>
      <c r="C3507">
        <v>14.81</v>
      </c>
      <c r="D3507">
        <v>665</v>
      </c>
      <c r="E3507">
        <v>1</v>
      </c>
      <c r="F3507">
        <f t="shared" si="108"/>
        <v>0.72899999999999998</v>
      </c>
      <c r="G3507">
        <f t="shared" si="109"/>
        <v>-0.31608154697347896</v>
      </c>
    </row>
    <row r="3508" spans="1:7" x14ac:dyDescent="0.25">
      <c r="A3508">
        <v>0</v>
      </c>
      <c r="B3508">
        <v>30</v>
      </c>
      <c r="C3508">
        <v>9.4</v>
      </c>
      <c r="D3508">
        <v>695</v>
      </c>
      <c r="E3508">
        <v>1</v>
      </c>
      <c r="F3508">
        <f t="shared" si="108"/>
        <v>0.80600000000000005</v>
      </c>
      <c r="G3508">
        <f t="shared" si="109"/>
        <v>-0.21567153647550871</v>
      </c>
    </row>
    <row r="3509" spans="1:7" x14ac:dyDescent="0.25">
      <c r="A3509">
        <v>0</v>
      </c>
      <c r="B3509">
        <v>40</v>
      </c>
      <c r="C3509">
        <v>15.69</v>
      </c>
      <c r="D3509">
        <v>670</v>
      </c>
      <c r="E3509">
        <v>0</v>
      </c>
      <c r="F3509">
        <f t="shared" si="108"/>
        <v>0.80600000000000005</v>
      </c>
      <c r="G3509">
        <f t="shared" si="109"/>
        <v>-1.6398971199188093</v>
      </c>
    </row>
    <row r="3510" spans="1:7" x14ac:dyDescent="0.25">
      <c r="A3510">
        <v>1</v>
      </c>
      <c r="B3510">
        <v>43.2</v>
      </c>
      <c r="C3510">
        <v>15.97</v>
      </c>
      <c r="D3510">
        <v>705</v>
      </c>
      <c r="E3510">
        <v>1</v>
      </c>
      <c r="F3510">
        <f t="shared" si="108"/>
        <v>0.80600000000000005</v>
      </c>
      <c r="G3510">
        <f t="shared" si="109"/>
        <v>-0.21567153647550871</v>
      </c>
    </row>
    <row r="3511" spans="1:7" x14ac:dyDescent="0.25">
      <c r="A3511">
        <v>1</v>
      </c>
      <c r="B3511">
        <v>36</v>
      </c>
      <c r="C3511">
        <v>29.9</v>
      </c>
      <c r="D3511">
        <v>690</v>
      </c>
      <c r="E3511">
        <v>1</v>
      </c>
      <c r="F3511">
        <f t="shared" si="108"/>
        <v>0.69299999999999995</v>
      </c>
      <c r="G3511">
        <f t="shared" si="109"/>
        <v>-0.3667252797922339</v>
      </c>
    </row>
    <row r="3512" spans="1:7" x14ac:dyDescent="0.25">
      <c r="A3512">
        <v>0</v>
      </c>
      <c r="B3512">
        <v>101.66200000000001</v>
      </c>
      <c r="C3512">
        <v>7.78</v>
      </c>
      <c r="D3512">
        <v>680</v>
      </c>
      <c r="E3512">
        <v>1</v>
      </c>
      <c r="F3512">
        <f t="shared" si="108"/>
        <v>0.878</v>
      </c>
      <c r="G3512">
        <f t="shared" si="109"/>
        <v>-0.13010868534702039</v>
      </c>
    </row>
    <row r="3513" spans="1:7" x14ac:dyDescent="0.25">
      <c r="A3513">
        <v>1</v>
      </c>
      <c r="B3513">
        <v>160</v>
      </c>
      <c r="C3513">
        <v>26.29</v>
      </c>
      <c r="D3513">
        <v>665</v>
      </c>
      <c r="E3513">
        <v>1</v>
      </c>
      <c r="F3513">
        <f t="shared" si="108"/>
        <v>0.71699999999999997</v>
      </c>
      <c r="G3513">
        <f t="shared" si="109"/>
        <v>-0.33267943838251673</v>
      </c>
    </row>
    <row r="3514" spans="1:7" x14ac:dyDescent="0.25">
      <c r="A3514">
        <v>0</v>
      </c>
      <c r="B3514">
        <v>110</v>
      </c>
      <c r="C3514">
        <v>14.72</v>
      </c>
      <c r="D3514">
        <v>715</v>
      </c>
      <c r="E3514">
        <v>0</v>
      </c>
      <c r="F3514">
        <f t="shared" si="108"/>
        <v>0.82099999999999995</v>
      </c>
      <c r="G3514">
        <f t="shared" si="109"/>
        <v>-1.7203694731413819</v>
      </c>
    </row>
    <row r="3515" spans="1:7" x14ac:dyDescent="0.25">
      <c r="A3515">
        <v>0</v>
      </c>
      <c r="B3515">
        <v>55</v>
      </c>
      <c r="C3515">
        <v>11.74</v>
      </c>
      <c r="D3515">
        <v>685</v>
      </c>
      <c r="E3515">
        <v>1</v>
      </c>
      <c r="F3515">
        <f t="shared" si="108"/>
        <v>0.80600000000000005</v>
      </c>
      <c r="G3515">
        <f t="shared" si="109"/>
        <v>-0.21567153647550871</v>
      </c>
    </row>
    <row r="3516" spans="1:7" x14ac:dyDescent="0.25">
      <c r="A3516">
        <v>0</v>
      </c>
      <c r="B3516">
        <v>20</v>
      </c>
      <c r="C3516">
        <v>11.82</v>
      </c>
      <c r="D3516">
        <v>660</v>
      </c>
      <c r="E3516">
        <v>0</v>
      </c>
      <c r="F3516">
        <f t="shared" si="108"/>
        <v>0.72899999999999998</v>
      </c>
      <c r="G3516">
        <f t="shared" si="109"/>
        <v>-1.305636458102436</v>
      </c>
    </row>
    <row r="3517" spans="1:7" x14ac:dyDescent="0.25">
      <c r="A3517">
        <v>0</v>
      </c>
      <c r="B3517">
        <v>117</v>
      </c>
      <c r="C3517">
        <v>17.18</v>
      </c>
      <c r="D3517">
        <v>665</v>
      </c>
      <c r="E3517">
        <v>1</v>
      </c>
      <c r="F3517">
        <f t="shared" si="108"/>
        <v>0.82099999999999995</v>
      </c>
      <c r="G3517">
        <f t="shared" si="109"/>
        <v>-0.1972321695297089</v>
      </c>
    </row>
    <row r="3518" spans="1:7" x14ac:dyDescent="0.25">
      <c r="A3518">
        <v>0</v>
      </c>
      <c r="B3518">
        <v>42</v>
      </c>
      <c r="C3518">
        <v>11.31</v>
      </c>
      <c r="D3518">
        <v>700</v>
      </c>
      <c r="E3518">
        <v>1</v>
      </c>
      <c r="F3518">
        <f t="shared" si="108"/>
        <v>0.80600000000000005</v>
      </c>
      <c r="G3518">
        <f t="shared" si="109"/>
        <v>-0.21567153647550871</v>
      </c>
    </row>
    <row r="3519" spans="1:7" x14ac:dyDescent="0.25">
      <c r="A3519">
        <v>0</v>
      </c>
      <c r="B3519">
        <v>35.799999999999997</v>
      </c>
      <c r="C3519">
        <v>38.159999999999997</v>
      </c>
      <c r="D3519">
        <v>730</v>
      </c>
      <c r="E3519">
        <v>1</v>
      </c>
      <c r="F3519">
        <f t="shared" si="108"/>
        <v>0.85499999999999998</v>
      </c>
      <c r="G3519">
        <f t="shared" si="109"/>
        <v>-0.15665381004537685</v>
      </c>
    </row>
    <row r="3520" spans="1:7" x14ac:dyDescent="0.25">
      <c r="A3520">
        <v>1</v>
      </c>
      <c r="B3520">
        <v>127</v>
      </c>
      <c r="C3520">
        <v>14.93</v>
      </c>
      <c r="D3520">
        <v>720</v>
      </c>
      <c r="E3520">
        <v>1</v>
      </c>
      <c r="F3520">
        <f t="shared" si="108"/>
        <v>0.82099999999999995</v>
      </c>
      <c r="G3520">
        <f t="shared" si="109"/>
        <v>-0.1972321695297089</v>
      </c>
    </row>
    <row r="3521" spans="1:7" x14ac:dyDescent="0.25">
      <c r="A3521">
        <v>1</v>
      </c>
      <c r="B3521">
        <v>48</v>
      </c>
      <c r="C3521">
        <v>10.07</v>
      </c>
      <c r="D3521">
        <v>660</v>
      </c>
      <c r="E3521">
        <v>1</v>
      </c>
      <c r="F3521">
        <f t="shared" si="108"/>
        <v>0.72899999999999998</v>
      </c>
      <c r="G3521">
        <f t="shared" si="109"/>
        <v>-0.31608154697347896</v>
      </c>
    </row>
    <row r="3522" spans="1:7" x14ac:dyDescent="0.25">
      <c r="A3522">
        <v>0</v>
      </c>
      <c r="B3522">
        <v>22</v>
      </c>
      <c r="C3522">
        <v>11.02</v>
      </c>
      <c r="D3522">
        <v>665</v>
      </c>
      <c r="E3522">
        <v>1</v>
      </c>
      <c r="F3522">
        <f t="shared" si="108"/>
        <v>0.72899999999999998</v>
      </c>
      <c r="G3522">
        <f t="shared" si="109"/>
        <v>-0.31608154697347896</v>
      </c>
    </row>
    <row r="3523" spans="1:7" x14ac:dyDescent="0.25">
      <c r="A3523">
        <v>0</v>
      </c>
      <c r="B3523">
        <v>70</v>
      </c>
      <c r="C3523">
        <v>17.98</v>
      </c>
      <c r="D3523">
        <v>670</v>
      </c>
      <c r="E3523">
        <v>1</v>
      </c>
      <c r="F3523">
        <f t="shared" si="108"/>
        <v>0.82099999999999995</v>
      </c>
      <c r="G3523">
        <f t="shared" si="109"/>
        <v>-0.1972321695297089</v>
      </c>
    </row>
    <row r="3524" spans="1:7" x14ac:dyDescent="0.25">
      <c r="A3524">
        <v>1</v>
      </c>
      <c r="B3524">
        <v>81</v>
      </c>
      <c r="C3524">
        <v>20.9</v>
      </c>
      <c r="D3524">
        <v>675</v>
      </c>
      <c r="E3524">
        <v>1</v>
      </c>
      <c r="F3524">
        <f t="shared" si="108"/>
        <v>0.71699999999999997</v>
      </c>
      <c r="G3524">
        <f t="shared" si="109"/>
        <v>-0.33267943838251673</v>
      </c>
    </row>
    <row r="3525" spans="1:7" x14ac:dyDescent="0.25">
      <c r="A3525">
        <v>1</v>
      </c>
      <c r="B3525">
        <v>68.64</v>
      </c>
      <c r="C3525">
        <v>9.2799999999999994</v>
      </c>
      <c r="D3525">
        <v>735</v>
      </c>
      <c r="E3525">
        <v>1</v>
      </c>
      <c r="F3525">
        <f t="shared" ref="F3525:F3588" si="110">IF(C3525&lt;=19.85,IF(D3525&lt;=722.5,IF(B3525&lt;=60.41,IF(D3525&lt;=667.5,0.729,0.806),IF(C3525&lt;=9.905,0.878,0.821)),0.92),IF(D3525&lt;=687.5,IF(C3525&lt;=31.375,IF(A3525&lt;=0.5,0.661,0.717),0.546),IF(D3525&lt;=727.5,IF(C3525&lt;=29.88,0.79,0.693),0.855)))</f>
        <v>0.92</v>
      </c>
      <c r="G3525">
        <f t="shared" si="109"/>
        <v>-8.3381608939051013E-2</v>
      </c>
    </row>
    <row r="3526" spans="1:7" x14ac:dyDescent="0.25">
      <c r="A3526">
        <v>1</v>
      </c>
      <c r="B3526">
        <v>67</v>
      </c>
      <c r="C3526">
        <v>27.59</v>
      </c>
      <c r="D3526">
        <v>680</v>
      </c>
      <c r="E3526">
        <v>0</v>
      </c>
      <c r="F3526">
        <f t="shared" si="110"/>
        <v>0.71699999999999997</v>
      </c>
      <c r="G3526">
        <f t="shared" ref="G3526:G3589" si="111">IF(E3526=1,LN(F3526),LN(1-F3526))</f>
        <v>-1.2623083813388993</v>
      </c>
    </row>
    <row r="3527" spans="1:7" x14ac:dyDescent="0.25">
      <c r="A3527">
        <v>0</v>
      </c>
      <c r="B3527">
        <v>65</v>
      </c>
      <c r="C3527">
        <v>36.96</v>
      </c>
      <c r="D3527">
        <v>690</v>
      </c>
      <c r="E3527">
        <v>1</v>
      </c>
      <c r="F3527">
        <f t="shared" si="110"/>
        <v>0.69299999999999995</v>
      </c>
      <c r="G3527">
        <f t="shared" si="111"/>
        <v>-0.3667252797922339</v>
      </c>
    </row>
    <row r="3528" spans="1:7" x14ac:dyDescent="0.25">
      <c r="A3528">
        <v>1</v>
      </c>
      <c r="B3528">
        <v>18</v>
      </c>
      <c r="C3528">
        <v>31.73</v>
      </c>
      <c r="D3528">
        <v>685</v>
      </c>
      <c r="E3528">
        <v>1</v>
      </c>
      <c r="F3528">
        <f t="shared" si="110"/>
        <v>0.54600000000000004</v>
      </c>
      <c r="G3528">
        <f t="shared" si="111"/>
        <v>-0.60513630323723189</v>
      </c>
    </row>
    <row r="3529" spans="1:7" x14ac:dyDescent="0.25">
      <c r="A3529">
        <v>0</v>
      </c>
      <c r="B3529">
        <v>65.5</v>
      </c>
      <c r="C3529">
        <v>13.7</v>
      </c>
      <c r="D3529">
        <v>690</v>
      </c>
      <c r="E3529">
        <v>1</v>
      </c>
      <c r="F3529">
        <f t="shared" si="110"/>
        <v>0.82099999999999995</v>
      </c>
      <c r="G3529">
        <f t="shared" si="111"/>
        <v>-0.1972321695297089</v>
      </c>
    </row>
    <row r="3530" spans="1:7" x14ac:dyDescent="0.25">
      <c r="A3530">
        <v>1</v>
      </c>
      <c r="B3530">
        <v>47.8</v>
      </c>
      <c r="C3530">
        <v>23.4</v>
      </c>
      <c r="D3530">
        <v>685</v>
      </c>
      <c r="E3530">
        <v>1</v>
      </c>
      <c r="F3530">
        <f t="shared" si="110"/>
        <v>0.71699999999999997</v>
      </c>
      <c r="G3530">
        <f t="shared" si="111"/>
        <v>-0.33267943838251673</v>
      </c>
    </row>
    <row r="3531" spans="1:7" x14ac:dyDescent="0.25">
      <c r="A3531">
        <v>0</v>
      </c>
      <c r="B3531">
        <v>140</v>
      </c>
      <c r="C3531">
        <v>23.73</v>
      </c>
      <c r="D3531">
        <v>735</v>
      </c>
      <c r="E3531">
        <v>1</v>
      </c>
      <c r="F3531">
        <f t="shared" si="110"/>
        <v>0.85499999999999998</v>
      </c>
      <c r="G3531">
        <f t="shared" si="111"/>
        <v>-0.15665381004537685</v>
      </c>
    </row>
    <row r="3532" spans="1:7" x14ac:dyDescent="0.25">
      <c r="A3532">
        <v>0</v>
      </c>
      <c r="B3532">
        <v>45</v>
      </c>
      <c r="C3532">
        <v>12</v>
      </c>
      <c r="D3532">
        <v>695</v>
      </c>
      <c r="E3532">
        <v>1</v>
      </c>
      <c r="F3532">
        <f t="shared" si="110"/>
        <v>0.80600000000000005</v>
      </c>
      <c r="G3532">
        <f t="shared" si="111"/>
        <v>-0.21567153647550871</v>
      </c>
    </row>
    <row r="3533" spans="1:7" x14ac:dyDescent="0.25">
      <c r="A3533">
        <v>1</v>
      </c>
      <c r="B3533">
        <v>36</v>
      </c>
      <c r="C3533">
        <v>27.43</v>
      </c>
      <c r="D3533">
        <v>690</v>
      </c>
      <c r="E3533">
        <v>1</v>
      </c>
      <c r="F3533">
        <f t="shared" si="110"/>
        <v>0.79</v>
      </c>
      <c r="G3533">
        <f t="shared" si="111"/>
        <v>-0.23572233352106983</v>
      </c>
    </row>
    <row r="3534" spans="1:7" x14ac:dyDescent="0.25">
      <c r="A3534">
        <v>1</v>
      </c>
      <c r="B3534">
        <v>45</v>
      </c>
      <c r="C3534">
        <v>21.65</v>
      </c>
      <c r="D3534">
        <v>720</v>
      </c>
      <c r="E3534">
        <v>0</v>
      </c>
      <c r="F3534">
        <f t="shared" si="110"/>
        <v>0.79</v>
      </c>
      <c r="G3534">
        <f t="shared" si="111"/>
        <v>-1.5606477482646686</v>
      </c>
    </row>
    <row r="3535" spans="1:7" x14ac:dyDescent="0.25">
      <c r="A3535">
        <v>1</v>
      </c>
      <c r="B3535">
        <v>55</v>
      </c>
      <c r="C3535">
        <v>15.62</v>
      </c>
      <c r="D3535">
        <v>660</v>
      </c>
      <c r="E3535">
        <v>1</v>
      </c>
      <c r="F3535">
        <f t="shared" si="110"/>
        <v>0.72899999999999998</v>
      </c>
      <c r="G3535">
        <f t="shared" si="111"/>
        <v>-0.31608154697347896</v>
      </c>
    </row>
    <row r="3536" spans="1:7" x14ac:dyDescent="0.25">
      <c r="A3536">
        <v>1</v>
      </c>
      <c r="B3536">
        <v>225</v>
      </c>
      <c r="C3536">
        <v>11.38</v>
      </c>
      <c r="D3536">
        <v>695</v>
      </c>
      <c r="E3536">
        <v>1</v>
      </c>
      <c r="F3536">
        <f t="shared" si="110"/>
        <v>0.82099999999999995</v>
      </c>
      <c r="G3536">
        <f t="shared" si="111"/>
        <v>-0.1972321695297089</v>
      </c>
    </row>
    <row r="3537" spans="1:7" x14ac:dyDescent="0.25">
      <c r="A3537">
        <v>0</v>
      </c>
      <c r="B3537">
        <v>120</v>
      </c>
      <c r="C3537">
        <v>4.38</v>
      </c>
      <c r="D3537">
        <v>800</v>
      </c>
      <c r="E3537">
        <v>0</v>
      </c>
      <c r="F3537">
        <f t="shared" si="110"/>
        <v>0.92</v>
      </c>
      <c r="G3537">
        <f t="shared" si="111"/>
        <v>-2.5257286443082561</v>
      </c>
    </row>
    <row r="3538" spans="1:7" x14ac:dyDescent="0.25">
      <c r="A3538">
        <v>0</v>
      </c>
      <c r="B3538">
        <v>45</v>
      </c>
      <c r="C3538">
        <v>16.77</v>
      </c>
      <c r="D3538">
        <v>670</v>
      </c>
      <c r="E3538">
        <v>1</v>
      </c>
      <c r="F3538">
        <f t="shared" si="110"/>
        <v>0.80600000000000005</v>
      </c>
      <c r="G3538">
        <f t="shared" si="111"/>
        <v>-0.21567153647550871</v>
      </c>
    </row>
    <row r="3539" spans="1:7" x14ac:dyDescent="0.25">
      <c r="A3539">
        <v>0</v>
      </c>
      <c r="B3539">
        <v>38</v>
      </c>
      <c r="C3539">
        <v>6.54</v>
      </c>
      <c r="D3539">
        <v>675</v>
      </c>
      <c r="E3539">
        <v>1</v>
      </c>
      <c r="F3539">
        <f t="shared" si="110"/>
        <v>0.80600000000000005</v>
      </c>
      <c r="G3539">
        <f t="shared" si="111"/>
        <v>-0.21567153647550871</v>
      </c>
    </row>
    <row r="3540" spans="1:7" x14ac:dyDescent="0.25">
      <c r="A3540">
        <v>0</v>
      </c>
      <c r="B3540">
        <v>23.08</v>
      </c>
      <c r="C3540">
        <v>25.79</v>
      </c>
      <c r="D3540">
        <v>675</v>
      </c>
      <c r="E3540">
        <v>1</v>
      </c>
      <c r="F3540">
        <f t="shared" si="110"/>
        <v>0.66100000000000003</v>
      </c>
      <c r="G3540">
        <f t="shared" si="111"/>
        <v>-0.41400143913045073</v>
      </c>
    </row>
    <row r="3541" spans="1:7" x14ac:dyDescent="0.25">
      <c r="A3541">
        <v>1</v>
      </c>
      <c r="B3541">
        <v>85</v>
      </c>
      <c r="C3541">
        <v>11.15</v>
      </c>
      <c r="D3541">
        <v>660</v>
      </c>
      <c r="E3541">
        <v>1</v>
      </c>
      <c r="F3541">
        <f t="shared" si="110"/>
        <v>0.82099999999999995</v>
      </c>
      <c r="G3541">
        <f t="shared" si="111"/>
        <v>-0.1972321695297089</v>
      </c>
    </row>
    <row r="3542" spans="1:7" x14ac:dyDescent="0.25">
      <c r="A3542">
        <v>1</v>
      </c>
      <c r="B3542">
        <v>97</v>
      </c>
      <c r="C3542">
        <v>13.61</v>
      </c>
      <c r="D3542">
        <v>700</v>
      </c>
      <c r="E3542">
        <v>0</v>
      </c>
      <c r="F3542">
        <f t="shared" si="110"/>
        <v>0.82099999999999995</v>
      </c>
      <c r="G3542">
        <f t="shared" si="111"/>
        <v>-1.7203694731413819</v>
      </c>
    </row>
    <row r="3543" spans="1:7" x14ac:dyDescent="0.25">
      <c r="A3543">
        <v>0</v>
      </c>
      <c r="B3543">
        <v>52</v>
      </c>
      <c r="C3543">
        <v>16.32</v>
      </c>
      <c r="D3543">
        <v>695</v>
      </c>
      <c r="E3543">
        <v>0</v>
      </c>
      <c r="F3543">
        <f t="shared" si="110"/>
        <v>0.80600000000000005</v>
      </c>
      <c r="G3543">
        <f t="shared" si="111"/>
        <v>-1.6398971199188093</v>
      </c>
    </row>
    <row r="3544" spans="1:7" x14ac:dyDescent="0.25">
      <c r="A3544">
        <v>0</v>
      </c>
      <c r="B3544">
        <v>74</v>
      </c>
      <c r="C3544">
        <v>14.53</v>
      </c>
      <c r="D3544">
        <v>680</v>
      </c>
      <c r="E3544">
        <v>1</v>
      </c>
      <c r="F3544">
        <f t="shared" si="110"/>
        <v>0.82099999999999995</v>
      </c>
      <c r="G3544">
        <f t="shared" si="111"/>
        <v>-0.1972321695297089</v>
      </c>
    </row>
    <row r="3545" spans="1:7" x14ac:dyDescent="0.25">
      <c r="A3545">
        <v>1</v>
      </c>
      <c r="B3545">
        <v>42</v>
      </c>
      <c r="C3545">
        <v>33.57</v>
      </c>
      <c r="D3545">
        <v>665</v>
      </c>
      <c r="E3545">
        <v>1</v>
      </c>
      <c r="F3545">
        <f t="shared" si="110"/>
        <v>0.54600000000000004</v>
      </c>
      <c r="G3545">
        <f t="shared" si="111"/>
        <v>-0.60513630323723189</v>
      </c>
    </row>
    <row r="3546" spans="1:7" x14ac:dyDescent="0.25">
      <c r="A3546">
        <v>1</v>
      </c>
      <c r="B3546">
        <v>86.5</v>
      </c>
      <c r="C3546">
        <v>26.89</v>
      </c>
      <c r="D3546">
        <v>685</v>
      </c>
      <c r="E3546">
        <v>0</v>
      </c>
      <c r="F3546">
        <f t="shared" si="110"/>
        <v>0.71699999999999997</v>
      </c>
      <c r="G3546">
        <f t="shared" si="111"/>
        <v>-1.2623083813388993</v>
      </c>
    </row>
    <row r="3547" spans="1:7" x14ac:dyDescent="0.25">
      <c r="A3547">
        <v>0</v>
      </c>
      <c r="B3547">
        <v>75</v>
      </c>
      <c r="C3547">
        <v>19.170000000000002</v>
      </c>
      <c r="D3547">
        <v>675</v>
      </c>
      <c r="E3547">
        <v>1</v>
      </c>
      <c r="F3547">
        <f t="shared" si="110"/>
        <v>0.82099999999999995</v>
      </c>
      <c r="G3547">
        <f t="shared" si="111"/>
        <v>-0.1972321695297089</v>
      </c>
    </row>
    <row r="3548" spans="1:7" x14ac:dyDescent="0.25">
      <c r="A3548">
        <v>0</v>
      </c>
      <c r="B3548">
        <v>36.981000000000002</v>
      </c>
      <c r="C3548">
        <v>37.29</v>
      </c>
      <c r="D3548">
        <v>665</v>
      </c>
      <c r="E3548">
        <v>1</v>
      </c>
      <c r="F3548">
        <f t="shared" si="110"/>
        <v>0.54600000000000004</v>
      </c>
      <c r="G3548">
        <f t="shared" si="111"/>
        <v>-0.60513630323723189</v>
      </c>
    </row>
    <row r="3549" spans="1:7" x14ac:dyDescent="0.25">
      <c r="A3549">
        <v>1</v>
      </c>
      <c r="B3549">
        <v>26</v>
      </c>
      <c r="C3549">
        <v>18.88</v>
      </c>
      <c r="D3549">
        <v>715</v>
      </c>
      <c r="E3549">
        <v>1</v>
      </c>
      <c r="F3549">
        <f t="shared" si="110"/>
        <v>0.80600000000000005</v>
      </c>
      <c r="G3549">
        <f t="shared" si="111"/>
        <v>-0.21567153647550871</v>
      </c>
    </row>
    <row r="3550" spans="1:7" x14ac:dyDescent="0.25">
      <c r="A3550">
        <v>0</v>
      </c>
      <c r="B3550">
        <v>45</v>
      </c>
      <c r="C3550">
        <v>30.64</v>
      </c>
      <c r="D3550">
        <v>660</v>
      </c>
      <c r="E3550">
        <v>1</v>
      </c>
      <c r="F3550">
        <f t="shared" si="110"/>
        <v>0.66100000000000003</v>
      </c>
      <c r="G3550">
        <f t="shared" si="111"/>
        <v>-0.41400143913045073</v>
      </c>
    </row>
    <row r="3551" spans="1:7" x14ac:dyDescent="0.25">
      <c r="A3551">
        <v>0</v>
      </c>
      <c r="B3551">
        <v>50</v>
      </c>
      <c r="C3551">
        <v>21.36</v>
      </c>
      <c r="D3551">
        <v>680</v>
      </c>
      <c r="E3551">
        <v>1</v>
      </c>
      <c r="F3551">
        <f t="shared" si="110"/>
        <v>0.66100000000000003</v>
      </c>
      <c r="G3551">
        <f t="shared" si="111"/>
        <v>-0.41400143913045073</v>
      </c>
    </row>
    <row r="3552" spans="1:7" x14ac:dyDescent="0.25">
      <c r="A3552">
        <v>1</v>
      </c>
      <c r="B3552">
        <v>300</v>
      </c>
      <c r="C3552">
        <v>14.43</v>
      </c>
      <c r="D3552">
        <v>665</v>
      </c>
      <c r="E3552">
        <v>0</v>
      </c>
      <c r="F3552">
        <f t="shared" si="110"/>
        <v>0.82099999999999995</v>
      </c>
      <c r="G3552">
        <f t="shared" si="111"/>
        <v>-1.7203694731413819</v>
      </c>
    </row>
    <row r="3553" spans="1:7" x14ac:dyDescent="0.25">
      <c r="A3553">
        <v>1</v>
      </c>
      <c r="B3553">
        <v>72</v>
      </c>
      <c r="C3553">
        <v>18.27</v>
      </c>
      <c r="D3553">
        <v>685</v>
      </c>
      <c r="E3553">
        <v>1</v>
      </c>
      <c r="F3553">
        <f t="shared" si="110"/>
        <v>0.82099999999999995</v>
      </c>
      <c r="G3553">
        <f t="shared" si="111"/>
        <v>-0.1972321695297089</v>
      </c>
    </row>
    <row r="3554" spans="1:7" x14ac:dyDescent="0.25">
      <c r="A3554">
        <v>1</v>
      </c>
      <c r="B3554">
        <v>62</v>
      </c>
      <c r="C3554">
        <v>25.26</v>
      </c>
      <c r="D3554">
        <v>765</v>
      </c>
      <c r="E3554">
        <v>1</v>
      </c>
      <c r="F3554">
        <f t="shared" si="110"/>
        <v>0.85499999999999998</v>
      </c>
      <c r="G3554">
        <f t="shared" si="111"/>
        <v>-0.15665381004537685</v>
      </c>
    </row>
    <row r="3555" spans="1:7" x14ac:dyDescent="0.25">
      <c r="A3555">
        <v>1</v>
      </c>
      <c r="B3555">
        <v>154</v>
      </c>
      <c r="C3555">
        <v>12.13</v>
      </c>
      <c r="D3555">
        <v>745</v>
      </c>
      <c r="E3555">
        <v>1</v>
      </c>
      <c r="F3555">
        <f t="shared" si="110"/>
        <v>0.92</v>
      </c>
      <c r="G3555">
        <f t="shared" si="111"/>
        <v>-8.3381608939051013E-2</v>
      </c>
    </row>
    <row r="3556" spans="1:7" x14ac:dyDescent="0.25">
      <c r="A3556">
        <v>0</v>
      </c>
      <c r="B3556">
        <v>34</v>
      </c>
      <c r="C3556">
        <v>5.51</v>
      </c>
      <c r="D3556">
        <v>685</v>
      </c>
      <c r="E3556">
        <v>1</v>
      </c>
      <c r="F3556">
        <f t="shared" si="110"/>
        <v>0.80600000000000005</v>
      </c>
      <c r="G3556">
        <f t="shared" si="111"/>
        <v>-0.21567153647550871</v>
      </c>
    </row>
    <row r="3557" spans="1:7" x14ac:dyDescent="0.25">
      <c r="A3557">
        <v>0</v>
      </c>
      <c r="B3557">
        <v>100</v>
      </c>
      <c r="C3557">
        <v>23.59</v>
      </c>
      <c r="D3557">
        <v>715</v>
      </c>
      <c r="E3557">
        <v>0</v>
      </c>
      <c r="F3557">
        <f t="shared" si="110"/>
        <v>0.79</v>
      </c>
      <c r="G3557">
        <f t="shared" si="111"/>
        <v>-1.5606477482646686</v>
      </c>
    </row>
    <row r="3558" spans="1:7" x14ac:dyDescent="0.25">
      <c r="A3558">
        <v>1</v>
      </c>
      <c r="B3558">
        <v>60</v>
      </c>
      <c r="C3558">
        <v>17.04</v>
      </c>
      <c r="D3558">
        <v>675</v>
      </c>
      <c r="E3558">
        <v>1</v>
      </c>
      <c r="F3558">
        <f t="shared" si="110"/>
        <v>0.80600000000000005</v>
      </c>
      <c r="G3558">
        <f t="shared" si="111"/>
        <v>-0.21567153647550871</v>
      </c>
    </row>
    <row r="3559" spans="1:7" x14ac:dyDescent="0.25">
      <c r="A3559">
        <v>0</v>
      </c>
      <c r="B3559">
        <v>54</v>
      </c>
      <c r="C3559">
        <v>17.05</v>
      </c>
      <c r="D3559">
        <v>685</v>
      </c>
      <c r="E3559">
        <v>1</v>
      </c>
      <c r="F3559">
        <f t="shared" si="110"/>
        <v>0.80600000000000005</v>
      </c>
      <c r="G3559">
        <f t="shared" si="111"/>
        <v>-0.21567153647550871</v>
      </c>
    </row>
    <row r="3560" spans="1:7" x14ac:dyDescent="0.25">
      <c r="A3560">
        <v>1</v>
      </c>
      <c r="B3560">
        <v>38.9</v>
      </c>
      <c r="C3560">
        <v>30.07</v>
      </c>
      <c r="D3560">
        <v>665</v>
      </c>
      <c r="E3560">
        <v>1</v>
      </c>
      <c r="F3560">
        <f t="shared" si="110"/>
        <v>0.71699999999999997</v>
      </c>
      <c r="G3560">
        <f t="shared" si="111"/>
        <v>-0.33267943838251673</v>
      </c>
    </row>
    <row r="3561" spans="1:7" x14ac:dyDescent="0.25">
      <c r="A3561">
        <v>0</v>
      </c>
      <c r="B3561">
        <v>40</v>
      </c>
      <c r="C3561">
        <v>9.48</v>
      </c>
      <c r="D3561">
        <v>725</v>
      </c>
      <c r="E3561">
        <v>0</v>
      </c>
      <c r="F3561">
        <f t="shared" si="110"/>
        <v>0.92</v>
      </c>
      <c r="G3561">
        <f t="shared" si="111"/>
        <v>-2.5257286443082561</v>
      </c>
    </row>
    <row r="3562" spans="1:7" x14ac:dyDescent="0.25">
      <c r="A3562">
        <v>1</v>
      </c>
      <c r="B3562">
        <v>50</v>
      </c>
      <c r="C3562">
        <v>9.4600000000000009</v>
      </c>
      <c r="D3562">
        <v>760</v>
      </c>
      <c r="E3562">
        <v>1</v>
      </c>
      <c r="F3562">
        <f t="shared" si="110"/>
        <v>0.92</v>
      </c>
      <c r="G3562">
        <f t="shared" si="111"/>
        <v>-8.3381608939051013E-2</v>
      </c>
    </row>
    <row r="3563" spans="1:7" x14ac:dyDescent="0.25">
      <c r="A3563">
        <v>1</v>
      </c>
      <c r="B3563">
        <v>82.5</v>
      </c>
      <c r="C3563">
        <v>25.6</v>
      </c>
      <c r="D3563">
        <v>680</v>
      </c>
      <c r="E3563">
        <v>1</v>
      </c>
      <c r="F3563">
        <f t="shared" si="110"/>
        <v>0.71699999999999997</v>
      </c>
      <c r="G3563">
        <f t="shared" si="111"/>
        <v>-0.33267943838251673</v>
      </c>
    </row>
    <row r="3564" spans="1:7" x14ac:dyDescent="0.25">
      <c r="A3564">
        <v>1</v>
      </c>
      <c r="B3564">
        <v>55.46</v>
      </c>
      <c r="C3564">
        <v>6.82</v>
      </c>
      <c r="D3564">
        <v>695</v>
      </c>
      <c r="E3564">
        <v>0</v>
      </c>
      <c r="F3564">
        <f t="shared" si="110"/>
        <v>0.80600000000000005</v>
      </c>
      <c r="G3564">
        <f t="shared" si="111"/>
        <v>-1.6398971199188093</v>
      </c>
    </row>
    <row r="3565" spans="1:7" x14ac:dyDescent="0.25">
      <c r="A3565">
        <v>0</v>
      </c>
      <c r="B3565">
        <v>55.626919999999998</v>
      </c>
      <c r="C3565">
        <v>24.34</v>
      </c>
      <c r="D3565">
        <v>700</v>
      </c>
      <c r="E3565">
        <v>0</v>
      </c>
      <c r="F3565">
        <f t="shared" si="110"/>
        <v>0.79</v>
      </c>
      <c r="G3565">
        <f t="shared" si="111"/>
        <v>-1.5606477482646686</v>
      </c>
    </row>
    <row r="3566" spans="1:7" x14ac:dyDescent="0.25">
      <c r="A3566">
        <v>0</v>
      </c>
      <c r="B3566">
        <v>60</v>
      </c>
      <c r="C3566">
        <v>21.3</v>
      </c>
      <c r="D3566">
        <v>680</v>
      </c>
      <c r="E3566">
        <v>1</v>
      </c>
      <c r="F3566">
        <f t="shared" si="110"/>
        <v>0.66100000000000003</v>
      </c>
      <c r="G3566">
        <f t="shared" si="111"/>
        <v>-0.41400143913045073</v>
      </c>
    </row>
    <row r="3567" spans="1:7" x14ac:dyDescent="0.25">
      <c r="A3567">
        <v>1</v>
      </c>
      <c r="B3567">
        <v>46.95</v>
      </c>
      <c r="C3567">
        <v>30.14</v>
      </c>
      <c r="D3567">
        <v>680</v>
      </c>
      <c r="E3567">
        <v>1</v>
      </c>
      <c r="F3567">
        <f t="shared" si="110"/>
        <v>0.71699999999999997</v>
      </c>
      <c r="G3567">
        <f t="shared" si="111"/>
        <v>-0.33267943838251673</v>
      </c>
    </row>
    <row r="3568" spans="1:7" x14ac:dyDescent="0.25">
      <c r="A3568">
        <v>1</v>
      </c>
      <c r="B3568">
        <v>60</v>
      </c>
      <c r="C3568">
        <v>4.4800000000000004</v>
      </c>
      <c r="D3568">
        <v>730</v>
      </c>
      <c r="E3568">
        <v>1</v>
      </c>
      <c r="F3568">
        <f t="shared" si="110"/>
        <v>0.92</v>
      </c>
      <c r="G3568">
        <f t="shared" si="111"/>
        <v>-8.3381608939051013E-2</v>
      </c>
    </row>
    <row r="3569" spans="1:7" x14ac:dyDescent="0.25">
      <c r="A3569">
        <v>1</v>
      </c>
      <c r="B3569">
        <v>78.7</v>
      </c>
      <c r="C3569">
        <v>13.22</v>
      </c>
      <c r="D3569">
        <v>670</v>
      </c>
      <c r="E3569">
        <v>1</v>
      </c>
      <c r="F3569">
        <f t="shared" si="110"/>
        <v>0.82099999999999995</v>
      </c>
      <c r="G3569">
        <f t="shared" si="111"/>
        <v>-0.1972321695297089</v>
      </c>
    </row>
    <row r="3570" spans="1:7" x14ac:dyDescent="0.25">
      <c r="A3570">
        <v>1</v>
      </c>
      <c r="B3570">
        <v>59</v>
      </c>
      <c r="C3570">
        <v>31.63</v>
      </c>
      <c r="D3570">
        <v>685</v>
      </c>
      <c r="E3570">
        <v>1</v>
      </c>
      <c r="F3570">
        <f t="shared" si="110"/>
        <v>0.54600000000000004</v>
      </c>
      <c r="G3570">
        <f t="shared" si="111"/>
        <v>-0.60513630323723189</v>
      </c>
    </row>
    <row r="3571" spans="1:7" x14ac:dyDescent="0.25">
      <c r="A3571">
        <v>1</v>
      </c>
      <c r="B3571">
        <v>65</v>
      </c>
      <c r="C3571">
        <v>12.32</v>
      </c>
      <c r="D3571">
        <v>680</v>
      </c>
      <c r="E3571">
        <v>1</v>
      </c>
      <c r="F3571">
        <f t="shared" si="110"/>
        <v>0.82099999999999995</v>
      </c>
      <c r="G3571">
        <f t="shared" si="111"/>
        <v>-0.1972321695297089</v>
      </c>
    </row>
    <row r="3572" spans="1:7" x14ac:dyDescent="0.25">
      <c r="A3572">
        <v>1</v>
      </c>
      <c r="B3572">
        <v>30</v>
      </c>
      <c r="C3572">
        <v>15.8</v>
      </c>
      <c r="D3572">
        <v>680</v>
      </c>
      <c r="E3572">
        <v>1</v>
      </c>
      <c r="F3572">
        <f t="shared" si="110"/>
        <v>0.80600000000000005</v>
      </c>
      <c r="G3572">
        <f t="shared" si="111"/>
        <v>-0.21567153647550871</v>
      </c>
    </row>
    <row r="3573" spans="1:7" x14ac:dyDescent="0.25">
      <c r="A3573">
        <v>0</v>
      </c>
      <c r="B3573">
        <v>36</v>
      </c>
      <c r="C3573">
        <v>25.87</v>
      </c>
      <c r="D3573">
        <v>695</v>
      </c>
      <c r="E3573">
        <v>1</v>
      </c>
      <c r="F3573">
        <f t="shared" si="110"/>
        <v>0.79</v>
      </c>
      <c r="G3573">
        <f t="shared" si="111"/>
        <v>-0.23572233352106983</v>
      </c>
    </row>
    <row r="3574" spans="1:7" x14ac:dyDescent="0.25">
      <c r="A3574">
        <v>1</v>
      </c>
      <c r="B3574">
        <v>175</v>
      </c>
      <c r="C3574">
        <v>18.02</v>
      </c>
      <c r="D3574">
        <v>665</v>
      </c>
      <c r="E3574">
        <v>0</v>
      </c>
      <c r="F3574">
        <f t="shared" si="110"/>
        <v>0.82099999999999995</v>
      </c>
      <c r="G3574">
        <f t="shared" si="111"/>
        <v>-1.7203694731413819</v>
      </c>
    </row>
    <row r="3575" spans="1:7" x14ac:dyDescent="0.25">
      <c r="A3575">
        <v>1</v>
      </c>
      <c r="B3575">
        <v>34</v>
      </c>
      <c r="C3575">
        <v>9.9499999999999993</v>
      </c>
      <c r="D3575">
        <v>705</v>
      </c>
      <c r="E3575">
        <v>1</v>
      </c>
      <c r="F3575">
        <f t="shared" si="110"/>
        <v>0.80600000000000005</v>
      </c>
      <c r="G3575">
        <f t="shared" si="111"/>
        <v>-0.21567153647550871</v>
      </c>
    </row>
    <row r="3576" spans="1:7" x14ac:dyDescent="0.25">
      <c r="A3576">
        <v>1</v>
      </c>
      <c r="B3576">
        <v>52</v>
      </c>
      <c r="C3576">
        <v>22.43</v>
      </c>
      <c r="D3576">
        <v>675</v>
      </c>
      <c r="E3576">
        <v>1</v>
      </c>
      <c r="F3576">
        <f t="shared" si="110"/>
        <v>0.71699999999999997</v>
      </c>
      <c r="G3576">
        <f t="shared" si="111"/>
        <v>-0.33267943838251673</v>
      </c>
    </row>
    <row r="3577" spans="1:7" x14ac:dyDescent="0.25">
      <c r="A3577">
        <v>0</v>
      </c>
      <c r="B3577">
        <v>81.111999999999995</v>
      </c>
      <c r="C3577">
        <v>24.42</v>
      </c>
      <c r="D3577">
        <v>685</v>
      </c>
      <c r="E3577">
        <v>1</v>
      </c>
      <c r="F3577">
        <f t="shared" si="110"/>
        <v>0.66100000000000003</v>
      </c>
      <c r="G3577">
        <f t="shared" si="111"/>
        <v>-0.41400143913045073</v>
      </c>
    </row>
    <row r="3578" spans="1:7" x14ac:dyDescent="0.25">
      <c r="A3578">
        <v>0</v>
      </c>
      <c r="B3578">
        <v>45.432000000000002</v>
      </c>
      <c r="C3578">
        <v>31.6</v>
      </c>
      <c r="D3578">
        <v>660</v>
      </c>
      <c r="E3578">
        <v>1</v>
      </c>
      <c r="F3578">
        <f t="shared" si="110"/>
        <v>0.54600000000000004</v>
      </c>
      <c r="G3578">
        <f t="shared" si="111"/>
        <v>-0.60513630323723189</v>
      </c>
    </row>
    <row r="3579" spans="1:7" x14ac:dyDescent="0.25">
      <c r="A3579">
        <v>0</v>
      </c>
      <c r="B3579">
        <v>65</v>
      </c>
      <c r="C3579">
        <v>34.29</v>
      </c>
      <c r="D3579">
        <v>700</v>
      </c>
      <c r="E3579">
        <v>1</v>
      </c>
      <c r="F3579">
        <f t="shared" si="110"/>
        <v>0.69299999999999995</v>
      </c>
      <c r="G3579">
        <f t="shared" si="111"/>
        <v>-0.3667252797922339</v>
      </c>
    </row>
    <row r="3580" spans="1:7" x14ac:dyDescent="0.25">
      <c r="A3580">
        <v>1</v>
      </c>
      <c r="B3580">
        <v>42</v>
      </c>
      <c r="C3580">
        <v>11.71</v>
      </c>
      <c r="D3580">
        <v>755</v>
      </c>
      <c r="E3580">
        <v>1</v>
      </c>
      <c r="F3580">
        <f t="shared" si="110"/>
        <v>0.92</v>
      </c>
      <c r="G3580">
        <f t="shared" si="111"/>
        <v>-8.3381608939051013E-2</v>
      </c>
    </row>
    <row r="3581" spans="1:7" x14ac:dyDescent="0.25">
      <c r="A3581">
        <v>1</v>
      </c>
      <c r="B3581">
        <v>67</v>
      </c>
      <c r="C3581">
        <v>26.97</v>
      </c>
      <c r="D3581">
        <v>700</v>
      </c>
      <c r="E3581">
        <v>1</v>
      </c>
      <c r="F3581">
        <f t="shared" si="110"/>
        <v>0.79</v>
      </c>
      <c r="G3581">
        <f t="shared" si="111"/>
        <v>-0.23572233352106983</v>
      </c>
    </row>
    <row r="3582" spans="1:7" x14ac:dyDescent="0.25">
      <c r="A3582">
        <v>0</v>
      </c>
      <c r="B3582">
        <v>50</v>
      </c>
      <c r="C3582">
        <v>33.76</v>
      </c>
      <c r="D3582">
        <v>690</v>
      </c>
      <c r="E3582">
        <v>1</v>
      </c>
      <c r="F3582">
        <f t="shared" si="110"/>
        <v>0.69299999999999995</v>
      </c>
      <c r="G3582">
        <f t="shared" si="111"/>
        <v>-0.3667252797922339</v>
      </c>
    </row>
    <row r="3583" spans="1:7" x14ac:dyDescent="0.25">
      <c r="A3583">
        <v>0</v>
      </c>
      <c r="B3583">
        <v>30</v>
      </c>
      <c r="C3583">
        <v>24.32</v>
      </c>
      <c r="D3583">
        <v>705</v>
      </c>
      <c r="E3583">
        <v>0</v>
      </c>
      <c r="F3583">
        <f t="shared" si="110"/>
        <v>0.79</v>
      </c>
      <c r="G3583">
        <f t="shared" si="111"/>
        <v>-1.5606477482646686</v>
      </c>
    </row>
    <row r="3584" spans="1:7" x14ac:dyDescent="0.25">
      <c r="A3584">
        <v>1</v>
      </c>
      <c r="B3584">
        <v>95</v>
      </c>
      <c r="C3584">
        <v>38.979999999999997</v>
      </c>
      <c r="D3584">
        <v>685</v>
      </c>
      <c r="E3584">
        <v>0</v>
      </c>
      <c r="F3584">
        <f t="shared" si="110"/>
        <v>0.54600000000000004</v>
      </c>
      <c r="G3584">
        <f t="shared" si="111"/>
        <v>-0.78965808094078915</v>
      </c>
    </row>
    <row r="3585" spans="1:7" x14ac:dyDescent="0.25">
      <c r="A3585">
        <v>0</v>
      </c>
      <c r="B3585">
        <v>76.875</v>
      </c>
      <c r="C3585">
        <v>9.08</v>
      </c>
      <c r="D3585">
        <v>755</v>
      </c>
      <c r="E3585">
        <v>1</v>
      </c>
      <c r="F3585">
        <f t="shared" si="110"/>
        <v>0.92</v>
      </c>
      <c r="G3585">
        <f t="shared" si="111"/>
        <v>-8.3381608939051013E-2</v>
      </c>
    </row>
    <row r="3586" spans="1:7" x14ac:dyDescent="0.25">
      <c r="A3586">
        <v>0</v>
      </c>
      <c r="B3586">
        <v>38</v>
      </c>
      <c r="C3586">
        <v>14.12</v>
      </c>
      <c r="D3586">
        <v>710</v>
      </c>
      <c r="E3586">
        <v>1</v>
      </c>
      <c r="F3586">
        <f t="shared" si="110"/>
        <v>0.80600000000000005</v>
      </c>
      <c r="G3586">
        <f t="shared" si="111"/>
        <v>-0.21567153647550871</v>
      </c>
    </row>
    <row r="3587" spans="1:7" x14ac:dyDescent="0.25">
      <c r="A3587">
        <v>1</v>
      </c>
      <c r="B3587">
        <v>27</v>
      </c>
      <c r="C3587">
        <v>33.82</v>
      </c>
      <c r="D3587">
        <v>685</v>
      </c>
      <c r="E3587">
        <v>1</v>
      </c>
      <c r="F3587">
        <f t="shared" si="110"/>
        <v>0.54600000000000004</v>
      </c>
      <c r="G3587">
        <f t="shared" si="111"/>
        <v>-0.60513630323723189</v>
      </c>
    </row>
    <row r="3588" spans="1:7" x14ac:dyDescent="0.25">
      <c r="A3588">
        <v>0</v>
      </c>
      <c r="B3588">
        <v>54</v>
      </c>
      <c r="C3588">
        <v>11.85</v>
      </c>
      <c r="D3588">
        <v>690</v>
      </c>
      <c r="E3588">
        <v>0</v>
      </c>
      <c r="F3588">
        <f t="shared" si="110"/>
        <v>0.80600000000000005</v>
      </c>
      <c r="G3588">
        <f t="shared" si="111"/>
        <v>-1.6398971199188093</v>
      </c>
    </row>
    <row r="3589" spans="1:7" x14ac:dyDescent="0.25">
      <c r="A3589">
        <v>0</v>
      </c>
      <c r="B3589">
        <v>29</v>
      </c>
      <c r="C3589">
        <v>20.61</v>
      </c>
      <c r="D3589">
        <v>675</v>
      </c>
      <c r="E3589">
        <v>0</v>
      </c>
      <c r="F3589">
        <f t="shared" ref="F3589:F3652" si="112">IF(C3589&lt;=19.85,IF(D3589&lt;=722.5,IF(B3589&lt;=60.41,IF(D3589&lt;=667.5,0.729,0.806),IF(C3589&lt;=9.905,0.878,0.821)),0.92),IF(D3589&lt;=687.5,IF(C3589&lt;=31.375,IF(A3589&lt;=0.5,0.661,0.717),0.546),IF(D3589&lt;=727.5,IF(C3589&lt;=29.88,0.79,0.693),0.855)))</f>
        <v>0.66100000000000003</v>
      </c>
      <c r="G3589">
        <f t="shared" si="111"/>
        <v>-1.0817551716016869</v>
      </c>
    </row>
    <row r="3590" spans="1:7" x14ac:dyDescent="0.25">
      <c r="A3590">
        <v>0</v>
      </c>
      <c r="B3590">
        <v>48</v>
      </c>
      <c r="C3590">
        <v>22.95</v>
      </c>
      <c r="D3590">
        <v>700</v>
      </c>
      <c r="E3590">
        <v>1</v>
      </c>
      <c r="F3590">
        <f t="shared" si="112"/>
        <v>0.79</v>
      </c>
      <c r="G3590">
        <f t="shared" ref="G3590:G3653" si="113">IF(E3590=1,LN(F3590),LN(1-F3590))</f>
        <v>-0.23572233352106983</v>
      </c>
    </row>
    <row r="3591" spans="1:7" x14ac:dyDescent="0.25">
      <c r="A3591">
        <v>1</v>
      </c>
      <c r="B3591">
        <v>58.8</v>
      </c>
      <c r="C3591">
        <v>29.83</v>
      </c>
      <c r="D3591">
        <v>705</v>
      </c>
      <c r="E3591">
        <v>1</v>
      </c>
      <c r="F3591">
        <f t="shared" si="112"/>
        <v>0.79</v>
      </c>
      <c r="G3591">
        <f t="shared" si="113"/>
        <v>-0.23572233352106983</v>
      </c>
    </row>
    <row r="3592" spans="1:7" x14ac:dyDescent="0.25">
      <c r="A3592">
        <v>0</v>
      </c>
      <c r="B3592">
        <v>60</v>
      </c>
      <c r="C3592">
        <v>17.12</v>
      </c>
      <c r="D3592">
        <v>665</v>
      </c>
      <c r="E3592">
        <v>1</v>
      </c>
      <c r="F3592">
        <f t="shared" si="112"/>
        <v>0.72899999999999998</v>
      </c>
      <c r="G3592">
        <f t="shared" si="113"/>
        <v>-0.31608154697347896</v>
      </c>
    </row>
    <row r="3593" spans="1:7" x14ac:dyDescent="0.25">
      <c r="A3593">
        <v>1</v>
      </c>
      <c r="B3593">
        <v>60</v>
      </c>
      <c r="C3593">
        <v>15.46</v>
      </c>
      <c r="D3593">
        <v>755</v>
      </c>
      <c r="E3593">
        <v>1</v>
      </c>
      <c r="F3593">
        <f t="shared" si="112"/>
        <v>0.92</v>
      </c>
      <c r="G3593">
        <f t="shared" si="113"/>
        <v>-8.3381608939051013E-2</v>
      </c>
    </row>
    <row r="3594" spans="1:7" x14ac:dyDescent="0.25">
      <c r="A3594">
        <v>1</v>
      </c>
      <c r="B3594">
        <v>96</v>
      </c>
      <c r="C3594">
        <v>12.2</v>
      </c>
      <c r="D3594">
        <v>675</v>
      </c>
      <c r="E3594">
        <v>1</v>
      </c>
      <c r="F3594">
        <f t="shared" si="112"/>
        <v>0.82099999999999995</v>
      </c>
      <c r="G3594">
        <f t="shared" si="113"/>
        <v>-0.1972321695297089</v>
      </c>
    </row>
    <row r="3595" spans="1:7" x14ac:dyDescent="0.25">
      <c r="A3595">
        <v>1</v>
      </c>
      <c r="B3595">
        <v>71</v>
      </c>
      <c r="C3595">
        <v>17.37</v>
      </c>
      <c r="D3595">
        <v>685</v>
      </c>
      <c r="E3595">
        <v>1</v>
      </c>
      <c r="F3595">
        <f t="shared" si="112"/>
        <v>0.82099999999999995</v>
      </c>
      <c r="G3595">
        <f t="shared" si="113"/>
        <v>-0.1972321695297089</v>
      </c>
    </row>
    <row r="3596" spans="1:7" x14ac:dyDescent="0.25">
      <c r="A3596">
        <v>0</v>
      </c>
      <c r="B3596">
        <v>250</v>
      </c>
      <c r="C3596">
        <v>19.66</v>
      </c>
      <c r="D3596">
        <v>710</v>
      </c>
      <c r="E3596">
        <v>1</v>
      </c>
      <c r="F3596">
        <f t="shared" si="112"/>
        <v>0.82099999999999995</v>
      </c>
      <c r="G3596">
        <f t="shared" si="113"/>
        <v>-0.1972321695297089</v>
      </c>
    </row>
    <row r="3597" spans="1:7" x14ac:dyDescent="0.25">
      <c r="A3597">
        <v>1</v>
      </c>
      <c r="B3597">
        <v>63</v>
      </c>
      <c r="C3597">
        <v>11.39</v>
      </c>
      <c r="D3597">
        <v>765</v>
      </c>
      <c r="E3597">
        <v>1</v>
      </c>
      <c r="F3597">
        <f t="shared" si="112"/>
        <v>0.92</v>
      </c>
      <c r="G3597">
        <f t="shared" si="113"/>
        <v>-8.3381608939051013E-2</v>
      </c>
    </row>
    <row r="3598" spans="1:7" x14ac:dyDescent="0.25">
      <c r="A3598">
        <v>0</v>
      </c>
      <c r="B3598">
        <v>108</v>
      </c>
      <c r="C3598">
        <v>19.329999999999998</v>
      </c>
      <c r="D3598">
        <v>670</v>
      </c>
      <c r="E3598">
        <v>1</v>
      </c>
      <c r="F3598">
        <f t="shared" si="112"/>
        <v>0.82099999999999995</v>
      </c>
      <c r="G3598">
        <f t="shared" si="113"/>
        <v>-0.1972321695297089</v>
      </c>
    </row>
    <row r="3599" spans="1:7" x14ac:dyDescent="0.25">
      <c r="A3599">
        <v>0</v>
      </c>
      <c r="B3599">
        <v>42</v>
      </c>
      <c r="C3599">
        <v>18.43</v>
      </c>
      <c r="D3599">
        <v>670</v>
      </c>
      <c r="E3599">
        <v>1</v>
      </c>
      <c r="F3599">
        <f t="shared" si="112"/>
        <v>0.80600000000000005</v>
      </c>
      <c r="G3599">
        <f t="shared" si="113"/>
        <v>-0.21567153647550871</v>
      </c>
    </row>
    <row r="3600" spans="1:7" x14ac:dyDescent="0.25">
      <c r="A3600">
        <v>1</v>
      </c>
      <c r="B3600">
        <v>37.807000000000002</v>
      </c>
      <c r="C3600">
        <v>22.76</v>
      </c>
      <c r="D3600">
        <v>665</v>
      </c>
      <c r="E3600">
        <v>1</v>
      </c>
      <c r="F3600">
        <f t="shared" si="112"/>
        <v>0.71699999999999997</v>
      </c>
      <c r="G3600">
        <f t="shared" si="113"/>
        <v>-0.33267943838251673</v>
      </c>
    </row>
    <row r="3601" spans="1:7" x14ac:dyDescent="0.25">
      <c r="A3601">
        <v>0</v>
      </c>
      <c r="B3601">
        <v>51.8</v>
      </c>
      <c r="C3601">
        <v>17.7</v>
      </c>
      <c r="D3601">
        <v>665</v>
      </c>
      <c r="E3601">
        <v>1</v>
      </c>
      <c r="F3601">
        <f t="shared" si="112"/>
        <v>0.72899999999999998</v>
      </c>
      <c r="G3601">
        <f t="shared" si="113"/>
        <v>-0.31608154697347896</v>
      </c>
    </row>
    <row r="3602" spans="1:7" x14ac:dyDescent="0.25">
      <c r="A3602">
        <v>0</v>
      </c>
      <c r="B3602">
        <v>80</v>
      </c>
      <c r="C3602">
        <v>15.32</v>
      </c>
      <c r="D3602">
        <v>660</v>
      </c>
      <c r="E3602">
        <v>1</v>
      </c>
      <c r="F3602">
        <f t="shared" si="112"/>
        <v>0.82099999999999995</v>
      </c>
      <c r="G3602">
        <f t="shared" si="113"/>
        <v>-0.1972321695297089</v>
      </c>
    </row>
    <row r="3603" spans="1:7" x14ac:dyDescent="0.25">
      <c r="A3603">
        <v>1</v>
      </c>
      <c r="B3603">
        <v>34.32</v>
      </c>
      <c r="C3603">
        <v>11.71</v>
      </c>
      <c r="D3603">
        <v>675</v>
      </c>
      <c r="E3603">
        <v>1</v>
      </c>
      <c r="F3603">
        <f t="shared" si="112"/>
        <v>0.80600000000000005</v>
      </c>
      <c r="G3603">
        <f t="shared" si="113"/>
        <v>-0.21567153647550871</v>
      </c>
    </row>
    <row r="3604" spans="1:7" x14ac:dyDescent="0.25">
      <c r="A3604">
        <v>1</v>
      </c>
      <c r="B3604">
        <v>60</v>
      </c>
      <c r="C3604">
        <v>18</v>
      </c>
      <c r="D3604">
        <v>705</v>
      </c>
      <c r="E3604">
        <v>1</v>
      </c>
      <c r="F3604">
        <f t="shared" si="112"/>
        <v>0.80600000000000005</v>
      </c>
      <c r="G3604">
        <f t="shared" si="113"/>
        <v>-0.21567153647550871</v>
      </c>
    </row>
    <row r="3605" spans="1:7" x14ac:dyDescent="0.25">
      <c r="A3605">
        <v>1</v>
      </c>
      <c r="B3605">
        <v>60</v>
      </c>
      <c r="C3605">
        <v>26.18</v>
      </c>
      <c r="D3605">
        <v>665</v>
      </c>
      <c r="E3605">
        <v>1</v>
      </c>
      <c r="F3605">
        <f t="shared" si="112"/>
        <v>0.71699999999999997</v>
      </c>
      <c r="G3605">
        <f t="shared" si="113"/>
        <v>-0.33267943838251673</v>
      </c>
    </row>
    <row r="3606" spans="1:7" x14ac:dyDescent="0.25">
      <c r="A3606">
        <v>0</v>
      </c>
      <c r="B3606">
        <v>75</v>
      </c>
      <c r="C3606">
        <v>24.75</v>
      </c>
      <c r="D3606">
        <v>660</v>
      </c>
      <c r="E3606">
        <v>0</v>
      </c>
      <c r="F3606">
        <f t="shared" si="112"/>
        <v>0.66100000000000003</v>
      </c>
      <c r="G3606">
        <f t="shared" si="113"/>
        <v>-1.0817551716016869</v>
      </c>
    </row>
    <row r="3607" spans="1:7" x14ac:dyDescent="0.25">
      <c r="A3607">
        <v>1</v>
      </c>
      <c r="B3607">
        <v>40</v>
      </c>
      <c r="C3607">
        <v>20.67</v>
      </c>
      <c r="D3607">
        <v>670</v>
      </c>
      <c r="E3607">
        <v>1</v>
      </c>
      <c r="F3607">
        <f t="shared" si="112"/>
        <v>0.71699999999999997</v>
      </c>
      <c r="G3607">
        <f t="shared" si="113"/>
        <v>-0.33267943838251673</v>
      </c>
    </row>
    <row r="3608" spans="1:7" x14ac:dyDescent="0.25">
      <c r="A3608">
        <v>1</v>
      </c>
      <c r="B3608">
        <v>120</v>
      </c>
      <c r="C3608">
        <v>6.11</v>
      </c>
      <c r="D3608">
        <v>690</v>
      </c>
      <c r="E3608">
        <v>1</v>
      </c>
      <c r="F3608">
        <f t="shared" si="112"/>
        <v>0.878</v>
      </c>
      <c r="G3608">
        <f t="shared" si="113"/>
        <v>-0.13010868534702039</v>
      </c>
    </row>
    <row r="3609" spans="1:7" x14ac:dyDescent="0.25">
      <c r="A3609">
        <v>0</v>
      </c>
      <c r="B3609">
        <v>72</v>
      </c>
      <c r="C3609">
        <v>22.18</v>
      </c>
      <c r="D3609">
        <v>680</v>
      </c>
      <c r="E3609">
        <v>1</v>
      </c>
      <c r="F3609">
        <f t="shared" si="112"/>
        <v>0.66100000000000003</v>
      </c>
      <c r="G3609">
        <f t="shared" si="113"/>
        <v>-0.41400143913045073</v>
      </c>
    </row>
    <row r="3610" spans="1:7" x14ac:dyDescent="0.25">
      <c r="A3610">
        <v>0</v>
      </c>
      <c r="B3610">
        <v>67</v>
      </c>
      <c r="C3610">
        <v>18.45</v>
      </c>
      <c r="D3610">
        <v>685</v>
      </c>
      <c r="E3610">
        <v>1</v>
      </c>
      <c r="F3610">
        <f t="shared" si="112"/>
        <v>0.82099999999999995</v>
      </c>
      <c r="G3610">
        <f t="shared" si="113"/>
        <v>-0.1972321695297089</v>
      </c>
    </row>
    <row r="3611" spans="1:7" x14ac:dyDescent="0.25">
      <c r="A3611">
        <v>0</v>
      </c>
      <c r="B3611">
        <v>150</v>
      </c>
      <c r="C3611">
        <v>1.0900000000000001</v>
      </c>
      <c r="D3611">
        <v>690</v>
      </c>
      <c r="E3611">
        <v>1</v>
      </c>
      <c r="F3611">
        <f t="shared" si="112"/>
        <v>0.878</v>
      </c>
      <c r="G3611">
        <f t="shared" si="113"/>
        <v>-0.13010868534702039</v>
      </c>
    </row>
    <row r="3612" spans="1:7" x14ac:dyDescent="0.25">
      <c r="A3612">
        <v>1</v>
      </c>
      <c r="B3612">
        <v>140</v>
      </c>
      <c r="C3612">
        <v>8.8000000000000007</v>
      </c>
      <c r="D3612">
        <v>660</v>
      </c>
      <c r="E3612">
        <v>0</v>
      </c>
      <c r="F3612">
        <f t="shared" si="112"/>
        <v>0.878</v>
      </c>
      <c r="G3612">
        <f t="shared" si="113"/>
        <v>-2.1037342342488805</v>
      </c>
    </row>
    <row r="3613" spans="1:7" x14ac:dyDescent="0.25">
      <c r="A3613">
        <v>1</v>
      </c>
      <c r="B3613">
        <v>110</v>
      </c>
      <c r="C3613">
        <v>18.010000000000002</v>
      </c>
      <c r="D3613">
        <v>720</v>
      </c>
      <c r="E3613">
        <v>1</v>
      </c>
      <c r="F3613">
        <f t="shared" si="112"/>
        <v>0.82099999999999995</v>
      </c>
      <c r="G3613">
        <f t="shared" si="113"/>
        <v>-0.1972321695297089</v>
      </c>
    </row>
    <row r="3614" spans="1:7" x14ac:dyDescent="0.25">
      <c r="A3614">
        <v>0</v>
      </c>
      <c r="B3614">
        <v>85</v>
      </c>
      <c r="C3614">
        <v>12.65</v>
      </c>
      <c r="D3614">
        <v>670</v>
      </c>
      <c r="E3614">
        <v>1</v>
      </c>
      <c r="F3614">
        <f t="shared" si="112"/>
        <v>0.82099999999999995</v>
      </c>
      <c r="G3614">
        <f t="shared" si="113"/>
        <v>-0.1972321695297089</v>
      </c>
    </row>
    <row r="3615" spans="1:7" x14ac:dyDescent="0.25">
      <c r="A3615">
        <v>0</v>
      </c>
      <c r="B3615">
        <v>9.6</v>
      </c>
      <c r="C3615">
        <v>12.75</v>
      </c>
      <c r="D3615">
        <v>745</v>
      </c>
      <c r="E3615">
        <v>1</v>
      </c>
      <c r="F3615">
        <f t="shared" si="112"/>
        <v>0.92</v>
      </c>
      <c r="G3615">
        <f t="shared" si="113"/>
        <v>-8.3381608939051013E-2</v>
      </c>
    </row>
    <row r="3616" spans="1:7" x14ac:dyDescent="0.25">
      <c r="A3616">
        <v>0</v>
      </c>
      <c r="B3616">
        <v>104</v>
      </c>
      <c r="C3616">
        <v>19.95</v>
      </c>
      <c r="D3616">
        <v>715</v>
      </c>
      <c r="E3616">
        <v>1</v>
      </c>
      <c r="F3616">
        <f t="shared" si="112"/>
        <v>0.79</v>
      </c>
      <c r="G3616">
        <f t="shared" si="113"/>
        <v>-0.23572233352106983</v>
      </c>
    </row>
    <row r="3617" spans="1:7" x14ac:dyDescent="0.25">
      <c r="A3617">
        <v>0</v>
      </c>
      <c r="B3617">
        <v>77</v>
      </c>
      <c r="C3617">
        <v>17.78</v>
      </c>
      <c r="D3617">
        <v>665</v>
      </c>
      <c r="E3617">
        <v>0</v>
      </c>
      <c r="F3617">
        <f t="shared" si="112"/>
        <v>0.82099999999999995</v>
      </c>
      <c r="G3617">
        <f t="shared" si="113"/>
        <v>-1.7203694731413819</v>
      </c>
    </row>
    <row r="3618" spans="1:7" x14ac:dyDescent="0.25">
      <c r="A3618">
        <v>1</v>
      </c>
      <c r="B3618">
        <v>44</v>
      </c>
      <c r="C3618">
        <v>28.53</v>
      </c>
      <c r="D3618">
        <v>685</v>
      </c>
      <c r="E3618">
        <v>0</v>
      </c>
      <c r="F3618">
        <f t="shared" si="112"/>
        <v>0.71699999999999997</v>
      </c>
      <c r="G3618">
        <f t="shared" si="113"/>
        <v>-1.2623083813388993</v>
      </c>
    </row>
    <row r="3619" spans="1:7" x14ac:dyDescent="0.25">
      <c r="A3619">
        <v>1</v>
      </c>
      <c r="B3619">
        <v>86</v>
      </c>
      <c r="C3619">
        <v>6.99</v>
      </c>
      <c r="D3619">
        <v>690</v>
      </c>
      <c r="E3619">
        <v>1</v>
      </c>
      <c r="F3619">
        <f t="shared" si="112"/>
        <v>0.878</v>
      </c>
      <c r="G3619">
        <f t="shared" si="113"/>
        <v>-0.13010868534702039</v>
      </c>
    </row>
    <row r="3620" spans="1:7" x14ac:dyDescent="0.25">
      <c r="A3620">
        <v>1</v>
      </c>
      <c r="B3620">
        <v>70.5</v>
      </c>
      <c r="C3620">
        <v>28.12</v>
      </c>
      <c r="D3620">
        <v>740</v>
      </c>
      <c r="E3620">
        <v>1</v>
      </c>
      <c r="F3620">
        <f t="shared" si="112"/>
        <v>0.85499999999999998</v>
      </c>
      <c r="G3620">
        <f t="shared" si="113"/>
        <v>-0.15665381004537685</v>
      </c>
    </row>
    <row r="3621" spans="1:7" x14ac:dyDescent="0.25">
      <c r="A3621">
        <v>0</v>
      </c>
      <c r="B3621">
        <v>49.453000000000003</v>
      </c>
      <c r="C3621">
        <v>28.2</v>
      </c>
      <c r="D3621">
        <v>660</v>
      </c>
      <c r="E3621">
        <v>0</v>
      </c>
      <c r="F3621">
        <f t="shared" si="112"/>
        <v>0.66100000000000003</v>
      </c>
      <c r="G3621">
        <f t="shared" si="113"/>
        <v>-1.0817551716016869</v>
      </c>
    </row>
    <row r="3622" spans="1:7" x14ac:dyDescent="0.25">
      <c r="A3622">
        <v>0</v>
      </c>
      <c r="B3622">
        <v>41</v>
      </c>
      <c r="C3622">
        <v>8.52</v>
      </c>
      <c r="D3622">
        <v>680</v>
      </c>
      <c r="E3622">
        <v>0</v>
      </c>
      <c r="F3622">
        <f t="shared" si="112"/>
        <v>0.80600000000000005</v>
      </c>
      <c r="G3622">
        <f t="shared" si="113"/>
        <v>-1.6398971199188093</v>
      </c>
    </row>
    <row r="3623" spans="1:7" x14ac:dyDescent="0.25">
      <c r="A3623">
        <v>1</v>
      </c>
      <c r="B3623">
        <v>150</v>
      </c>
      <c r="C3623">
        <v>10.35</v>
      </c>
      <c r="D3623">
        <v>705</v>
      </c>
      <c r="E3623">
        <v>1</v>
      </c>
      <c r="F3623">
        <f t="shared" si="112"/>
        <v>0.82099999999999995</v>
      </c>
      <c r="G3623">
        <f t="shared" si="113"/>
        <v>-0.1972321695297089</v>
      </c>
    </row>
    <row r="3624" spans="1:7" x14ac:dyDescent="0.25">
      <c r="A3624">
        <v>0</v>
      </c>
      <c r="B3624">
        <v>52</v>
      </c>
      <c r="C3624">
        <v>32.270000000000003</v>
      </c>
      <c r="D3624">
        <v>690</v>
      </c>
      <c r="E3624">
        <v>1</v>
      </c>
      <c r="F3624">
        <f t="shared" si="112"/>
        <v>0.69299999999999995</v>
      </c>
      <c r="G3624">
        <f t="shared" si="113"/>
        <v>-0.3667252797922339</v>
      </c>
    </row>
    <row r="3625" spans="1:7" x14ac:dyDescent="0.25">
      <c r="A3625">
        <v>0</v>
      </c>
      <c r="B3625">
        <v>70</v>
      </c>
      <c r="C3625">
        <v>21.67</v>
      </c>
      <c r="D3625">
        <v>700</v>
      </c>
      <c r="E3625">
        <v>1</v>
      </c>
      <c r="F3625">
        <f t="shared" si="112"/>
        <v>0.79</v>
      </c>
      <c r="G3625">
        <f t="shared" si="113"/>
        <v>-0.23572233352106983</v>
      </c>
    </row>
    <row r="3626" spans="1:7" x14ac:dyDescent="0.25">
      <c r="A3626">
        <v>0</v>
      </c>
      <c r="B3626">
        <v>35</v>
      </c>
      <c r="C3626">
        <v>11.25</v>
      </c>
      <c r="D3626">
        <v>680</v>
      </c>
      <c r="E3626">
        <v>1</v>
      </c>
      <c r="F3626">
        <f t="shared" si="112"/>
        <v>0.80600000000000005</v>
      </c>
      <c r="G3626">
        <f t="shared" si="113"/>
        <v>-0.21567153647550871</v>
      </c>
    </row>
    <row r="3627" spans="1:7" x14ac:dyDescent="0.25">
      <c r="A3627">
        <v>1</v>
      </c>
      <c r="B3627">
        <v>50.456060000000001</v>
      </c>
      <c r="C3627">
        <v>14.53</v>
      </c>
      <c r="D3627">
        <v>705</v>
      </c>
      <c r="E3627">
        <v>1</v>
      </c>
      <c r="F3627">
        <f t="shared" si="112"/>
        <v>0.80600000000000005</v>
      </c>
      <c r="G3627">
        <f t="shared" si="113"/>
        <v>-0.21567153647550871</v>
      </c>
    </row>
    <row r="3628" spans="1:7" x14ac:dyDescent="0.25">
      <c r="A3628">
        <v>1</v>
      </c>
      <c r="B3628">
        <v>60</v>
      </c>
      <c r="C3628">
        <v>11.25</v>
      </c>
      <c r="D3628">
        <v>760</v>
      </c>
      <c r="E3628">
        <v>1</v>
      </c>
      <c r="F3628">
        <f t="shared" si="112"/>
        <v>0.92</v>
      </c>
      <c r="G3628">
        <f t="shared" si="113"/>
        <v>-8.3381608939051013E-2</v>
      </c>
    </row>
    <row r="3629" spans="1:7" x14ac:dyDescent="0.25">
      <c r="A3629">
        <v>1</v>
      </c>
      <c r="B3629">
        <v>108</v>
      </c>
      <c r="C3629">
        <v>18.59</v>
      </c>
      <c r="D3629">
        <v>735</v>
      </c>
      <c r="E3629">
        <v>1</v>
      </c>
      <c r="F3629">
        <f t="shared" si="112"/>
        <v>0.92</v>
      </c>
      <c r="G3629">
        <f t="shared" si="113"/>
        <v>-8.3381608939051013E-2</v>
      </c>
    </row>
    <row r="3630" spans="1:7" x14ac:dyDescent="0.25">
      <c r="A3630">
        <v>1</v>
      </c>
      <c r="B3630">
        <v>117</v>
      </c>
      <c r="C3630">
        <v>18.46</v>
      </c>
      <c r="D3630">
        <v>795</v>
      </c>
      <c r="E3630">
        <v>1</v>
      </c>
      <c r="F3630">
        <f t="shared" si="112"/>
        <v>0.92</v>
      </c>
      <c r="G3630">
        <f t="shared" si="113"/>
        <v>-8.3381608939051013E-2</v>
      </c>
    </row>
    <row r="3631" spans="1:7" x14ac:dyDescent="0.25">
      <c r="A3631">
        <v>0</v>
      </c>
      <c r="B3631">
        <v>33</v>
      </c>
      <c r="C3631">
        <v>22.55</v>
      </c>
      <c r="D3631">
        <v>710</v>
      </c>
      <c r="E3631">
        <v>1</v>
      </c>
      <c r="F3631">
        <f t="shared" si="112"/>
        <v>0.79</v>
      </c>
      <c r="G3631">
        <f t="shared" si="113"/>
        <v>-0.23572233352106983</v>
      </c>
    </row>
    <row r="3632" spans="1:7" x14ac:dyDescent="0.25">
      <c r="A3632">
        <v>1</v>
      </c>
      <c r="B3632">
        <v>68</v>
      </c>
      <c r="C3632">
        <v>16.96</v>
      </c>
      <c r="D3632">
        <v>705</v>
      </c>
      <c r="E3632">
        <v>1</v>
      </c>
      <c r="F3632">
        <f t="shared" si="112"/>
        <v>0.82099999999999995</v>
      </c>
      <c r="G3632">
        <f t="shared" si="113"/>
        <v>-0.1972321695297089</v>
      </c>
    </row>
    <row r="3633" spans="1:7" x14ac:dyDescent="0.25">
      <c r="A3633">
        <v>1</v>
      </c>
      <c r="B3633">
        <v>80</v>
      </c>
      <c r="C3633">
        <v>16.73</v>
      </c>
      <c r="D3633">
        <v>710</v>
      </c>
      <c r="E3633">
        <v>1</v>
      </c>
      <c r="F3633">
        <f t="shared" si="112"/>
        <v>0.82099999999999995</v>
      </c>
      <c r="G3633">
        <f t="shared" si="113"/>
        <v>-0.1972321695297089</v>
      </c>
    </row>
    <row r="3634" spans="1:7" x14ac:dyDescent="0.25">
      <c r="A3634">
        <v>1</v>
      </c>
      <c r="B3634">
        <v>51.5</v>
      </c>
      <c r="C3634">
        <v>22.72</v>
      </c>
      <c r="D3634">
        <v>690</v>
      </c>
      <c r="E3634">
        <v>1</v>
      </c>
      <c r="F3634">
        <f t="shared" si="112"/>
        <v>0.79</v>
      </c>
      <c r="G3634">
        <f t="shared" si="113"/>
        <v>-0.23572233352106983</v>
      </c>
    </row>
    <row r="3635" spans="1:7" x14ac:dyDescent="0.25">
      <c r="A3635">
        <v>1</v>
      </c>
      <c r="B3635">
        <v>70</v>
      </c>
      <c r="C3635">
        <v>20.68</v>
      </c>
      <c r="D3635">
        <v>660</v>
      </c>
      <c r="E3635">
        <v>1</v>
      </c>
      <c r="F3635">
        <f t="shared" si="112"/>
        <v>0.71699999999999997</v>
      </c>
      <c r="G3635">
        <f t="shared" si="113"/>
        <v>-0.33267943838251673</v>
      </c>
    </row>
    <row r="3636" spans="1:7" x14ac:dyDescent="0.25">
      <c r="A3636">
        <v>1</v>
      </c>
      <c r="B3636">
        <v>107</v>
      </c>
      <c r="C3636">
        <v>13.72</v>
      </c>
      <c r="D3636">
        <v>685</v>
      </c>
      <c r="E3636">
        <v>1</v>
      </c>
      <c r="F3636">
        <f t="shared" si="112"/>
        <v>0.82099999999999995</v>
      </c>
      <c r="G3636">
        <f t="shared" si="113"/>
        <v>-0.1972321695297089</v>
      </c>
    </row>
    <row r="3637" spans="1:7" x14ac:dyDescent="0.25">
      <c r="A3637">
        <v>1</v>
      </c>
      <c r="B3637">
        <v>96</v>
      </c>
      <c r="C3637">
        <v>7.5</v>
      </c>
      <c r="D3637">
        <v>790</v>
      </c>
      <c r="E3637">
        <v>1</v>
      </c>
      <c r="F3637">
        <f t="shared" si="112"/>
        <v>0.92</v>
      </c>
      <c r="G3637">
        <f t="shared" si="113"/>
        <v>-8.3381608939051013E-2</v>
      </c>
    </row>
    <row r="3638" spans="1:7" x14ac:dyDescent="0.25">
      <c r="A3638">
        <v>0</v>
      </c>
      <c r="B3638">
        <v>41</v>
      </c>
      <c r="C3638">
        <v>36.94</v>
      </c>
      <c r="D3638">
        <v>665</v>
      </c>
      <c r="E3638">
        <v>0</v>
      </c>
      <c r="F3638">
        <f t="shared" si="112"/>
        <v>0.54600000000000004</v>
      </c>
      <c r="G3638">
        <f t="shared" si="113"/>
        <v>-0.78965808094078915</v>
      </c>
    </row>
    <row r="3639" spans="1:7" x14ac:dyDescent="0.25">
      <c r="A3639">
        <v>0</v>
      </c>
      <c r="B3639">
        <v>62.392000000000003</v>
      </c>
      <c r="C3639">
        <v>16.46</v>
      </c>
      <c r="D3639">
        <v>680</v>
      </c>
      <c r="E3639">
        <v>1</v>
      </c>
      <c r="F3639">
        <f t="shared" si="112"/>
        <v>0.82099999999999995</v>
      </c>
      <c r="G3639">
        <f t="shared" si="113"/>
        <v>-0.1972321695297089</v>
      </c>
    </row>
    <row r="3640" spans="1:7" x14ac:dyDescent="0.25">
      <c r="A3640">
        <v>1</v>
      </c>
      <c r="B3640">
        <v>89</v>
      </c>
      <c r="C3640">
        <v>20.309999999999999</v>
      </c>
      <c r="D3640">
        <v>705</v>
      </c>
      <c r="E3640">
        <v>1</v>
      </c>
      <c r="F3640">
        <f t="shared" si="112"/>
        <v>0.79</v>
      </c>
      <c r="G3640">
        <f t="shared" si="113"/>
        <v>-0.23572233352106983</v>
      </c>
    </row>
    <row r="3641" spans="1:7" x14ac:dyDescent="0.25">
      <c r="A3641">
        <v>0</v>
      </c>
      <c r="B3641">
        <v>50</v>
      </c>
      <c r="C3641">
        <v>3.79</v>
      </c>
      <c r="D3641">
        <v>670</v>
      </c>
      <c r="E3641">
        <v>1</v>
      </c>
      <c r="F3641">
        <f t="shared" si="112"/>
        <v>0.80600000000000005</v>
      </c>
      <c r="G3641">
        <f t="shared" si="113"/>
        <v>-0.21567153647550871</v>
      </c>
    </row>
    <row r="3642" spans="1:7" x14ac:dyDescent="0.25">
      <c r="A3642">
        <v>1</v>
      </c>
      <c r="B3642">
        <v>32</v>
      </c>
      <c r="C3642">
        <v>12.11</v>
      </c>
      <c r="D3642">
        <v>670</v>
      </c>
      <c r="E3642">
        <v>1</v>
      </c>
      <c r="F3642">
        <f t="shared" si="112"/>
        <v>0.80600000000000005</v>
      </c>
      <c r="G3642">
        <f t="shared" si="113"/>
        <v>-0.21567153647550871</v>
      </c>
    </row>
    <row r="3643" spans="1:7" x14ac:dyDescent="0.25">
      <c r="A3643">
        <v>1</v>
      </c>
      <c r="B3643">
        <v>62.234000000000002</v>
      </c>
      <c r="C3643">
        <v>19.940000000000001</v>
      </c>
      <c r="D3643">
        <v>690</v>
      </c>
      <c r="E3643">
        <v>0</v>
      </c>
      <c r="F3643">
        <f t="shared" si="112"/>
        <v>0.79</v>
      </c>
      <c r="G3643">
        <f t="shared" si="113"/>
        <v>-1.5606477482646686</v>
      </c>
    </row>
    <row r="3644" spans="1:7" x14ac:dyDescent="0.25">
      <c r="A3644">
        <v>1</v>
      </c>
      <c r="B3644">
        <v>58.135440000000003</v>
      </c>
      <c r="C3644">
        <v>39.99</v>
      </c>
      <c r="D3644">
        <v>705</v>
      </c>
      <c r="E3644">
        <v>1</v>
      </c>
      <c r="F3644">
        <f t="shared" si="112"/>
        <v>0.69299999999999995</v>
      </c>
      <c r="G3644">
        <f t="shared" si="113"/>
        <v>-0.3667252797922339</v>
      </c>
    </row>
    <row r="3645" spans="1:7" x14ac:dyDescent="0.25">
      <c r="A3645">
        <v>0</v>
      </c>
      <c r="B3645">
        <v>52.603999999999999</v>
      </c>
      <c r="C3645">
        <v>14.85</v>
      </c>
      <c r="D3645">
        <v>700</v>
      </c>
      <c r="E3645">
        <v>1</v>
      </c>
      <c r="F3645">
        <f t="shared" si="112"/>
        <v>0.80600000000000005</v>
      </c>
      <c r="G3645">
        <f t="shared" si="113"/>
        <v>-0.21567153647550871</v>
      </c>
    </row>
    <row r="3646" spans="1:7" x14ac:dyDescent="0.25">
      <c r="A3646">
        <v>1</v>
      </c>
      <c r="B3646">
        <v>75</v>
      </c>
      <c r="C3646">
        <v>18.78</v>
      </c>
      <c r="D3646">
        <v>700</v>
      </c>
      <c r="E3646">
        <v>1</v>
      </c>
      <c r="F3646">
        <f t="shared" si="112"/>
        <v>0.82099999999999995</v>
      </c>
      <c r="G3646">
        <f t="shared" si="113"/>
        <v>-0.1972321695297089</v>
      </c>
    </row>
    <row r="3647" spans="1:7" x14ac:dyDescent="0.25">
      <c r="A3647">
        <v>1</v>
      </c>
      <c r="B3647">
        <v>68</v>
      </c>
      <c r="C3647">
        <v>6.45</v>
      </c>
      <c r="D3647">
        <v>665</v>
      </c>
      <c r="E3647">
        <v>1</v>
      </c>
      <c r="F3647">
        <f t="shared" si="112"/>
        <v>0.878</v>
      </c>
      <c r="G3647">
        <f t="shared" si="113"/>
        <v>-0.13010868534702039</v>
      </c>
    </row>
    <row r="3648" spans="1:7" x14ac:dyDescent="0.25">
      <c r="A3648">
        <v>1</v>
      </c>
      <c r="B3648">
        <v>32</v>
      </c>
      <c r="C3648">
        <v>10.58</v>
      </c>
      <c r="D3648">
        <v>685</v>
      </c>
      <c r="E3648">
        <v>0</v>
      </c>
      <c r="F3648">
        <f t="shared" si="112"/>
        <v>0.80600000000000005</v>
      </c>
      <c r="G3648">
        <f t="shared" si="113"/>
        <v>-1.6398971199188093</v>
      </c>
    </row>
    <row r="3649" spans="1:7" x14ac:dyDescent="0.25">
      <c r="A3649">
        <v>1</v>
      </c>
      <c r="B3649">
        <v>170</v>
      </c>
      <c r="C3649">
        <v>21.98</v>
      </c>
      <c r="D3649">
        <v>665</v>
      </c>
      <c r="E3649">
        <v>1</v>
      </c>
      <c r="F3649">
        <f t="shared" si="112"/>
        <v>0.71699999999999997</v>
      </c>
      <c r="G3649">
        <f t="shared" si="113"/>
        <v>-0.33267943838251673</v>
      </c>
    </row>
    <row r="3650" spans="1:7" x14ac:dyDescent="0.25">
      <c r="A3650">
        <v>0</v>
      </c>
      <c r="B3650">
        <v>48</v>
      </c>
      <c r="C3650">
        <v>30.13</v>
      </c>
      <c r="D3650">
        <v>675</v>
      </c>
      <c r="E3650">
        <v>0</v>
      </c>
      <c r="F3650">
        <f t="shared" si="112"/>
        <v>0.66100000000000003</v>
      </c>
      <c r="G3650">
        <f t="shared" si="113"/>
        <v>-1.0817551716016869</v>
      </c>
    </row>
    <row r="3651" spans="1:7" x14ac:dyDescent="0.25">
      <c r="A3651">
        <v>1</v>
      </c>
      <c r="B3651">
        <v>47</v>
      </c>
      <c r="C3651">
        <v>0.62</v>
      </c>
      <c r="D3651">
        <v>800</v>
      </c>
      <c r="E3651">
        <v>1</v>
      </c>
      <c r="F3651">
        <f t="shared" si="112"/>
        <v>0.92</v>
      </c>
      <c r="G3651">
        <f t="shared" si="113"/>
        <v>-8.3381608939051013E-2</v>
      </c>
    </row>
    <row r="3652" spans="1:7" x14ac:dyDescent="0.25">
      <c r="A3652">
        <v>1</v>
      </c>
      <c r="B3652">
        <v>82.288200000000003</v>
      </c>
      <c r="C3652">
        <v>4.82</v>
      </c>
      <c r="D3652">
        <v>665</v>
      </c>
      <c r="E3652">
        <v>1</v>
      </c>
      <c r="F3652">
        <f t="shared" si="112"/>
        <v>0.878</v>
      </c>
      <c r="G3652">
        <f t="shared" si="113"/>
        <v>-0.13010868534702039</v>
      </c>
    </row>
    <row r="3653" spans="1:7" x14ac:dyDescent="0.25">
      <c r="A3653">
        <v>1</v>
      </c>
      <c r="B3653">
        <v>98</v>
      </c>
      <c r="C3653">
        <v>10.38</v>
      </c>
      <c r="D3653">
        <v>670</v>
      </c>
      <c r="E3653">
        <v>1</v>
      </c>
      <c r="F3653">
        <f t="shared" ref="F3653:F3716" si="114">IF(C3653&lt;=19.85,IF(D3653&lt;=722.5,IF(B3653&lt;=60.41,IF(D3653&lt;=667.5,0.729,0.806),IF(C3653&lt;=9.905,0.878,0.821)),0.92),IF(D3653&lt;=687.5,IF(C3653&lt;=31.375,IF(A3653&lt;=0.5,0.661,0.717),0.546),IF(D3653&lt;=727.5,IF(C3653&lt;=29.88,0.79,0.693),0.855)))</f>
        <v>0.82099999999999995</v>
      </c>
      <c r="G3653">
        <f t="shared" si="113"/>
        <v>-0.1972321695297089</v>
      </c>
    </row>
    <row r="3654" spans="1:7" x14ac:dyDescent="0.25">
      <c r="A3654">
        <v>1</v>
      </c>
      <c r="B3654">
        <v>100</v>
      </c>
      <c r="C3654">
        <v>12.25</v>
      </c>
      <c r="D3654">
        <v>705</v>
      </c>
      <c r="E3654">
        <v>1</v>
      </c>
      <c r="F3654">
        <f t="shared" si="114"/>
        <v>0.82099999999999995</v>
      </c>
      <c r="G3654">
        <f t="shared" ref="G3654:G3717" si="115">IF(E3654=1,LN(F3654),LN(1-F3654))</f>
        <v>-0.1972321695297089</v>
      </c>
    </row>
    <row r="3655" spans="1:7" x14ac:dyDescent="0.25">
      <c r="A3655">
        <v>1</v>
      </c>
      <c r="B3655">
        <v>125</v>
      </c>
      <c r="C3655">
        <v>13.86</v>
      </c>
      <c r="D3655">
        <v>680</v>
      </c>
      <c r="E3655">
        <v>1</v>
      </c>
      <c r="F3655">
        <f t="shared" si="114"/>
        <v>0.82099999999999995</v>
      </c>
      <c r="G3655">
        <f t="shared" si="115"/>
        <v>-0.1972321695297089</v>
      </c>
    </row>
    <row r="3656" spans="1:7" x14ac:dyDescent="0.25">
      <c r="A3656">
        <v>0</v>
      </c>
      <c r="B3656">
        <v>24</v>
      </c>
      <c r="C3656">
        <v>21.55</v>
      </c>
      <c r="D3656">
        <v>675</v>
      </c>
      <c r="E3656">
        <v>1</v>
      </c>
      <c r="F3656">
        <f t="shared" si="114"/>
        <v>0.66100000000000003</v>
      </c>
      <c r="G3656">
        <f t="shared" si="115"/>
        <v>-0.41400143913045073</v>
      </c>
    </row>
    <row r="3657" spans="1:7" x14ac:dyDescent="0.25">
      <c r="A3657">
        <v>0</v>
      </c>
      <c r="B3657">
        <v>40</v>
      </c>
      <c r="C3657">
        <v>17.91</v>
      </c>
      <c r="D3657">
        <v>685</v>
      </c>
      <c r="E3657">
        <v>1</v>
      </c>
      <c r="F3657">
        <f t="shared" si="114"/>
        <v>0.80600000000000005</v>
      </c>
      <c r="G3657">
        <f t="shared" si="115"/>
        <v>-0.21567153647550871</v>
      </c>
    </row>
    <row r="3658" spans="1:7" x14ac:dyDescent="0.25">
      <c r="A3658">
        <v>0</v>
      </c>
      <c r="B3658">
        <v>67</v>
      </c>
      <c r="C3658">
        <v>25.42</v>
      </c>
      <c r="D3658">
        <v>690</v>
      </c>
      <c r="E3658">
        <v>1</v>
      </c>
      <c r="F3658">
        <f t="shared" si="114"/>
        <v>0.79</v>
      </c>
      <c r="G3658">
        <f t="shared" si="115"/>
        <v>-0.23572233352106983</v>
      </c>
    </row>
    <row r="3659" spans="1:7" x14ac:dyDescent="0.25">
      <c r="A3659">
        <v>1</v>
      </c>
      <c r="B3659">
        <v>74.248000000000005</v>
      </c>
      <c r="C3659">
        <v>10.5</v>
      </c>
      <c r="D3659">
        <v>705</v>
      </c>
      <c r="E3659">
        <v>1</v>
      </c>
      <c r="F3659">
        <f t="shared" si="114"/>
        <v>0.82099999999999995</v>
      </c>
      <c r="G3659">
        <f t="shared" si="115"/>
        <v>-0.1972321695297089</v>
      </c>
    </row>
    <row r="3660" spans="1:7" x14ac:dyDescent="0.25">
      <c r="A3660">
        <v>1</v>
      </c>
      <c r="B3660">
        <v>174</v>
      </c>
      <c r="C3660">
        <v>24.62</v>
      </c>
      <c r="D3660">
        <v>695</v>
      </c>
      <c r="E3660">
        <v>1</v>
      </c>
      <c r="F3660">
        <f t="shared" si="114"/>
        <v>0.79</v>
      </c>
      <c r="G3660">
        <f t="shared" si="115"/>
        <v>-0.23572233352106983</v>
      </c>
    </row>
    <row r="3661" spans="1:7" x14ac:dyDescent="0.25">
      <c r="A3661">
        <v>1</v>
      </c>
      <c r="B3661">
        <v>56</v>
      </c>
      <c r="C3661">
        <v>24.62</v>
      </c>
      <c r="D3661">
        <v>685</v>
      </c>
      <c r="E3661">
        <v>1</v>
      </c>
      <c r="F3661">
        <f t="shared" si="114"/>
        <v>0.71699999999999997</v>
      </c>
      <c r="G3661">
        <f t="shared" si="115"/>
        <v>-0.33267943838251673</v>
      </c>
    </row>
    <row r="3662" spans="1:7" x14ac:dyDescent="0.25">
      <c r="A3662">
        <v>0</v>
      </c>
      <c r="B3662">
        <v>75</v>
      </c>
      <c r="C3662">
        <v>15.02</v>
      </c>
      <c r="D3662">
        <v>665</v>
      </c>
      <c r="E3662">
        <v>0</v>
      </c>
      <c r="F3662">
        <f t="shared" si="114"/>
        <v>0.82099999999999995</v>
      </c>
      <c r="G3662">
        <f t="shared" si="115"/>
        <v>-1.7203694731413819</v>
      </c>
    </row>
    <row r="3663" spans="1:7" x14ac:dyDescent="0.25">
      <c r="A3663">
        <v>0</v>
      </c>
      <c r="B3663">
        <v>48</v>
      </c>
      <c r="C3663">
        <v>18.68</v>
      </c>
      <c r="D3663">
        <v>675</v>
      </c>
      <c r="E3663">
        <v>1</v>
      </c>
      <c r="F3663">
        <f t="shared" si="114"/>
        <v>0.80600000000000005</v>
      </c>
      <c r="G3663">
        <f t="shared" si="115"/>
        <v>-0.21567153647550871</v>
      </c>
    </row>
    <row r="3664" spans="1:7" x14ac:dyDescent="0.25">
      <c r="A3664">
        <v>1</v>
      </c>
      <c r="B3664">
        <v>80</v>
      </c>
      <c r="C3664">
        <v>2.2200000000000002</v>
      </c>
      <c r="D3664">
        <v>775</v>
      </c>
      <c r="E3664">
        <v>1</v>
      </c>
      <c r="F3664">
        <f t="shared" si="114"/>
        <v>0.92</v>
      </c>
      <c r="G3664">
        <f t="shared" si="115"/>
        <v>-8.3381608939051013E-2</v>
      </c>
    </row>
    <row r="3665" spans="1:7" x14ac:dyDescent="0.25">
      <c r="A3665">
        <v>1</v>
      </c>
      <c r="B3665">
        <v>65</v>
      </c>
      <c r="C3665">
        <v>29.73</v>
      </c>
      <c r="D3665">
        <v>720</v>
      </c>
      <c r="E3665">
        <v>1</v>
      </c>
      <c r="F3665">
        <f t="shared" si="114"/>
        <v>0.79</v>
      </c>
      <c r="G3665">
        <f t="shared" si="115"/>
        <v>-0.23572233352106983</v>
      </c>
    </row>
    <row r="3666" spans="1:7" x14ac:dyDescent="0.25">
      <c r="A3666">
        <v>1</v>
      </c>
      <c r="B3666">
        <v>56</v>
      </c>
      <c r="C3666">
        <v>20.74</v>
      </c>
      <c r="D3666">
        <v>685</v>
      </c>
      <c r="E3666">
        <v>1</v>
      </c>
      <c r="F3666">
        <f t="shared" si="114"/>
        <v>0.71699999999999997</v>
      </c>
      <c r="G3666">
        <f t="shared" si="115"/>
        <v>-0.33267943838251673</v>
      </c>
    </row>
    <row r="3667" spans="1:7" x14ac:dyDescent="0.25">
      <c r="A3667">
        <v>1</v>
      </c>
      <c r="B3667">
        <v>48</v>
      </c>
      <c r="C3667">
        <v>26.75</v>
      </c>
      <c r="D3667">
        <v>670</v>
      </c>
      <c r="E3667">
        <v>0</v>
      </c>
      <c r="F3667">
        <f t="shared" si="114"/>
        <v>0.71699999999999997</v>
      </c>
      <c r="G3667">
        <f t="shared" si="115"/>
        <v>-1.2623083813388993</v>
      </c>
    </row>
    <row r="3668" spans="1:7" x14ac:dyDescent="0.25">
      <c r="A3668">
        <v>0</v>
      </c>
      <c r="B3668">
        <v>78.2</v>
      </c>
      <c r="C3668">
        <v>10.73</v>
      </c>
      <c r="D3668">
        <v>665</v>
      </c>
      <c r="E3668">
        <v>1</v>
      </c>
      <c r="F3668">
        <f t="shared" si="114"/>
        <v>0.82099999999999995</v>
      </c>
      <c r="G3668">
        <f t="shared" si="115"/>
        <v>-0.1972321695297089</v>
      </c>
    </row>
    <row r="3669" spans="1:7" x14ac:dyDescent="0.25">
      <c r="A3669">
        <v>0</v>
      </c>
      <c r="B3669">
        <v>46</v>
      </c>
      <c r="C3669">
        <v>22.18</v>
      </c>
      <c r="D3669">
        <v>680</v>
      </c>
      <c r="E3669">
        <v>1</v>
      </c>
      <c r="F3669">
        <f t="shared" si="114"/>
        <v>0.66100000000000003</v>
      </c>
      <c r="G3669">
        <f t="shared" si="115"/>
        <v>-0.41400143913045073</v>
      </c>
    </row>
    <row r="3670" spans="1:7" x14ac:dyDescent="0.25">
      <c r="A3670">
        <v>0</v>
      </c>
      <c r="B3670">
        <v>85</v>
      </c>
      <c r="C3670">
        <v>8.64</v>
      </c>
      <c r="D3670">
        <v>685</v>
      </c>
      <c r="E3670">
        <v>1</v>
      </c>
      <c r="F3670">
        <f t="shared" si="114"/>
        <v>0.878</v>
      </c>
      <c r="G3670">
        <f t="shared" si="115"/>
        <v>-0.13010868534702039</v>
      </c>
    </row>
    <row r="3671" spans="1:7" x14ac:dyDescent="0.25">
      <c r="A3671">
        <v>1</v>
      </c>
      <c r="B3671">
        <v>50</v>
      </c>
      <c r="C3671">
        <v>33.85</v>
      </c>
      <c r="D3671">
        <v>725</v>
      </c>
      <c r="E3671">
        <v>1</v>
      </c>
      <c r="F3671">
        <f t="shared" si="114"/>
        <v>0.69299999999999995</v>
      </c>
      <c r="G3671">
        <f t="shared" si="115"/>
        <v>-0.3667252797922339</v>
      </c>
    </row>
    <row r="3672" spans="1:7" x14ac:dyDescent="0.25">
      <c r="A3672">
        <v>0</v>
      </c>
      <c r="B3672">
        <v>65</v>
      </c>
      <c r="C3672">
        <v>6.94</v>
      </c>
      <c r="D3672">
        <v>720</v>
      </c>
      <c r="E3672">
        <v>1</v>
      </c>
      <c r="F3672">
        <f t="shared" si="114"/>
        <v>0.878</v>
      </c>
      <c r="G3672">
        <f t="shared" si="115"/>
        <v>-0.13010868534702039</v>
      </c>
    </row>
    <row r="3673" spans="1:7" x14ac:dyDescent="0.25">
      <c r="A3673">
        <v>1</v>
      </c>
      <c r="B3673">
        <v>120</v>
      </c>
      <c r="C3673">
        <v>11.84</v>
      </c>
      <c r="D3673">
        <v>735</v>
      </c>
      <c r="E3673">
        <v>1</v>
      </c>
      <c r="F3673">
        <f t="shared" si="114"/>
        <v>0.92</v>
      </c>
      <c r="G3673">
        <f t="shared" si="115"/>
        <v>-8.3381608939051013E-2</v>
      </c>
    </row>
    <row r="3674" spans="1:7" x14ac:dyDescent="0.25">
      <c r="A3674">
        <v>0</v>
      </c>
      <c r="B3674">
        <v>40</v>
      </c>
      <c r="C3674">
        <v>17.73</v>
      </c>
      <c r="D3674">
        <v>660</v>
      </c>
      <c r="E3674">
        <v>1</v>
      </c>
      <c r="F3674">
        <f t="shared" si="114"/>
        <v>0.72899999999999998</v>
      </c>
      <c r="G3674">
        <f t="shared" si="115"/>
        <v>-0.31608154697347896</v>
      </c>
    </row>
    <row r="3675" spans="1:7" x14ac:dyDescent="0.25">
      <c r="A3675">
        <v>0</v>
      </c>
      <c r="B3675">
        <v>22</v>
      </c>
      <c r="C3675">
        <v>33.99</v>
      </c>
      <c r="D3675">
        <v>705</v>
      </c>
      <c r="E3675">
        <v>0</v>
      </c>
      <c r="F3675">
        <f t="shared" si="114"/>
        <v>0.69299999999999995</v>
      </c>
      <c r="G3675">
        <f t="shared" si="115"/>
        <v>-1.1809075313949398</v>
      </c>
    </row>
    <row r="3676" spans="1:7" x14ac:dyDescent="0.25">
      <c r="A3676">
        <v>1</v>
      </c>
      <c r="B3676">
        <v>160.30000000000001</v>
      </c>
      <c r="C3676">
        <v>20.78</v>
      </c>
      <c r="D3676">
        <v>805</v>
      </c>
      <c r="E3676">
        <v>1</v>
      </c>
      <c r="F3676">
        <f t="shared" si="114"/>
        <v>0.85499999999999998</v>
      </c>
      <c r="G3676">
        <f t="shared" si="115"/>
        <v>-0.15665381004537685</v>
      </c>
    </row>
    <row r="3677" spans="1:7" x14ac:dyDescent="0.25">
      <c r="A3677">
        <v>1</v>
      </c>
      <c r="B3677">
        <v>74</v>
      </c>
      <c r="C3677">
        <v>15.93</v>
      </c>
      <c r="D3677">
        <v>665</v>
      </c>
      <c r="E3677">
        <v>1</v>
      </c>
      <c r="F3677">
        <f t="shared" si="114"/>
        <v>0.82099999999999995</v>
      </c>
      <c r="G3677">
        <f t="shared" si="115"/>
        <v>-0.1972321695297089</v>
      </c>
    </row>
    <row r="3678" spans="1:7" x14ac:dyDescent="0.25">
      <c r="A3678">
        <v>0</v>
      </c>
      <c r="B3678">
        <v>98</v>
      </c>
      <c r="C3678">
        <v>33.85</v>
      </c>
      <c r="D3678">
        <v>700</v>
      </c>
      <c r="E3678">
        <v>1</v>
      </c>
      <c r="F3678">
        <f t="shared" si="114"/>
        <v>0.69299999999999995</v>
      </c>
      <c r="G3678">
        <f t="shared" si="115"/>
        <v>-0.3667252797922339</v>
      </c>
    </row>
    <row r="3679" spans="1:7" x14ac:dyDescent="0.25">
      <c r="A3679">
        <v>1</v>
      </c>
      <c r="B3679">
        <v>76</v>
      </c>
      <c r="C3679">
        <v>7.25</v>
      </c>
      <c r="D3679">
        <v>665</v>
      </c>
      <c r="E3679">
        <v>1</v>
      </c>
      <c r="F3679">
        <f t="shared" si="114"/>
        <v>0.878</v>
      </c>
      <c r="G3679">
        <f t="shared" si="115"/>
        <v>-0.13010868534702039</v>
      </c>
    </row>
    <row r="3680" spans="1:7" x14ac:dyDescent="0.25">
      <c r="A3680">
        <v>1</v>
      </c>
      <c r="B3680">
        <v>90</v>
      </c>
      <c r="C3680">
        <v>20.67</v>
      </c>
      <c r="D3680">
        <v>710</v>
      </c>
      <c r="E3680">
        <v>1</v>
      </c>
      <c r="F3680">
        <f t="shared" si="114"/>
        <v>0.79</v>
      </c>
      <c r="G3680">
        <f t="shared" si="115"/>
        <v>-0.23572233352106983</v>
      </c>
    </row>
    <row r="3681" spans="1:7" x14ac:dyDescent="0.25">
      <c r="A3681">
        <v>1</v>
      </c>
      <c r="B3681">
        <v>130</v>
      </c>
      <c r="C3681">
        <v>20.88</v>
      </c>
      <c r="D3681">
        <v>700</v>
      </c>
      <c r="E3681">
        <v>1</v>
      </c>
      <c r="F3681">
        <f t="shared" si="114"/>
        <v>0.79</v>
      </c>
      <c r="G3681">
        <f t="shared" si="115"/>
        <v>-0.23572233352106983</v>
      </c>
    </row>
    <row r="3682" spans="1:7" x14ac:dyDescent="0.25">
      <c r="A3682">
        <v>1</v>
      </c>
      <c r="B3682">
        <v>60</v>
      </c>
      <c r="C3682">
        <v>23.04</v>
      </c>
      <c r="D3682">
        <v>800</v>
      </c>
      <c r="E3682">
        <v>1</v>
      </c>
      <c r="F3682">
        <f t="shared" si="114"/>
        <v>0.85499999999999998</v>
      </c>
      <c r="G3682">
        <f t="shared" si="115"/>
        <v>-0.15665381004537685</v>
      </c>
    </row>
    <row r="3683" spans="1:7" x14ac:dyDescent="0.25">
      <c r="A3683">
        <v>1</v>
      </c>
      <c r="B3683">
        <v>120</v>
      </c>
      <c r="C3683">
        <v>21.71</v>
      </c>
      <c r="D3683">
        <v>680</v>
      </c>
      <c r="E3683">
        <v>0</v>
      </c>
      <c r="F3683">
        <f t="shared" si="114"/>
        <v>0.71699999999999997</v>
      </c>
      <c r="G3683">
        <f t="shared" si="115"/>
        <v>-1.2623083813388993</v>
      </c>
    </row>
    <row r="3684" spans="1:7" x14ac:dyDescent="0.25">
      <c r="A3684">
        <v>1</v>
      </c>
      <c r="B3684">
        <v>60</v>
      </c>
      <c r="C3684">
        <v>28.5</v>
      </c>
      <c r="D3684">
        <v>710</v>
      </c>
      <c r="E3684">
        <v>1</v>
      </c>
      <c r="F3684">
        <f t="shared" si="114"/>
        <v>0.79</v>
      </c>
      <c r="G3684">
        <f t="shared" si="115"/>
        <v>-0.23572233352106983</v>
      </c>
    </row>
    <row r="3685" spans="1:7" x14ac:dyDescent="0.25">
      <c r="A3685">
        <v>1</v>
      </c>
      <c r="B3685">
        <v>45</v>
      </c>
      <c r="C3685">
        <v>18.399999999999999</v>
      </c>
      <c r="D3685">
        <v>660</v>
      </c>
      <c r="E3685">
        <v>1</v>
      </c>
      <c r="F3685">
        <f t="shared" si="114"/>
        <v>0.72899999999999998</v>
      </c>
      <c r="G3685">
        <f t="shared" si="115"/>
        <v>-0.31608154697347896</v>
      </c>
    </row>
    <row r="3686" spans="1:7" x14ac:dyDescent="0.25">
      <c r="A3686">
        <v>0</v>
      </c>
      <c r="B3686">
        <v>65</v>
      </c>
      <c r="C3686">
        <v>9.3800000000000008</v>
      </c>
      <c r="D3686">
        <v>700</v>
      </c>
      <c r="E3686">
        <v>0</v>
      </c>
      <c r="F3686">
        <f t="shared" si="114"/>
        <v>0.878</v>
      </c>
      <c r="G3686">
        <f t="shared" si="115"/>
        <v>-2.1037342342488805</v>
      </c>
    </row>
    <row r="3687" spans="1:7" x14ac:dyDescent="0.25">
      <c r="A3687">
        <v>0</v>
      </c>
      <c r="B3687">
        <v>26.28</v>
      </c>
      <c r="C3687">
        <v>23.29</v>
      </c>
      <c r="D3687">
        <v>720</v>
      </c>
      <c r="E3687">
        <v>1</v>
      </c>
      <c r="F3687">
        <f t="shared" si="114"/>
        <v>0.79</v>
      </c>
      <c r="G3687">
        <f t="shared" si="115"/>
        <v>-0.23572233352106983</v>
      </c>
    </row>
    <row r="3688" spans="1:7" x14ac:dyDescent="0.25">
      <c r="A3688">
        <v>1</v>
      </c>
      <c r="B3688">
        <v>113.06399999999999</v>
      </c>
      <c r="C3688">
        <v>7.97</v>
      </c>
      <c r="D3688">
        <v>820</v>
      </c>
      <c r="E3688">
        <v>1</v>
      </c>
      <c r="F3688">
        <f t="shared" si="114"/>
        <v>0.92</v>
      </c>
      <c r="G3688">
        <f t="shared" si="115"/>
        <v>-8.3381608939051013E-2</v>
      </c>
    </row>
    <row r="3689" spans="1:7" x14ac:dyDescent="0.25">
      <c r="A3689">
        <v>1</v>
      </c>
      <c r="B3689">
        <v>90</v>
      </c>
      <c r="C3689">
        <v>16.13</v>
      </c>
      <c r="D3689">
        <v>665</v>
      </c>
      <c r="E3689">
        <v>1</v>
      </c>
      <c r="F3689">
        <f t="shared" si="114"/>
        <v>0.82099999999999995</v>
      </c>
      <c r="G3689">
        <f t="shared" si="115"/>
        <v>-0.1972321695297089</v>
      </c>
    </row>
    <row r="3690" spans="1:7" x14ac:dyDescent="0.25">
      <c r="A3690">
        <v>1</v>
      </c>
      <c r="B3690">
        <v>64</v>
      </c>
      <c r="C3690">
        <v>23.95</v>
      </c>
      <c r="D3690">
        <v>690</v>
      </c>
      <c r="E3690">
        <v>0</v>
      </c>
      <c r="F3690">
        <f t="shared" si="114"/>
        <v>0.79</v>
      </c>
      <c r="G3690">
        <f t="shared" si="115"/>
        <v>-1.5606477482646686</v>
      </c>
    </row>
    <row r="3691" spans="1:7" x14ac:dyDescent="0.25">
      <c r="A3691">
        <v>1</v>
      </c>
      <c r="B3691">
        <v>65</v>
      </c>
      <c r="C3691">
        <v>15.99</v>
      </c>
      <c r="D3691">
        <v>690</v>
      </c>
      <c r="E3691">
        <v>1</v>
      </c>
      <c r="F3691">
        <f t="shared" si="114"/>
        <v>0.82099999999999995</v>
      </c>
      <c r="G3691">
        <f t="shared" si="115"/>
        <v>-0.1972321695297089</v>
      </c>
    </row>
    <row r="3692" spans="1:7" x14ac:dyDescent="0.25">
      <c r="A3692">
        <v>1</v>
      </c>
      <c r="B3692">
        <v>120</v>
      </c>
      <c r="C3692">
        <v>13.69</v>
      </c>
      <c r="D3692">
        <v>665</v>
      </c>
      <c r="E3692">
        <v>1</v>
      </c>
      <c r="F3692">
        <f t="shared" si="114"/>
        <v>0.82099999999999995</v>
      </c>
      <c r="G3692">
        <f t="shared" si="115"/>
        <v>-0.1972321695297089</v>
      </c>
    </row>
    <row r="3693" spans="1:7" x14ac:dyDescent="0.25">
      <c r="A3693">
        <v>1</v>
      </c>
      <c r="B3693">
        <v>128.95599999999999</v>
      </c>
      <c r="C3693">
        <v>19.91</v>
      </c>
      <c r="D3693">
        <v>755</v>
      </c>
      <c r="E3693">
        <v>1</v>
      </c>
      <c r="F3693">
        <f t="shared" si="114"/>
        <v>0.85499999999999998</v>
      </c>
      <c r="G3693">
        <f t="shared" si="115"/>
        <v>-0.15665381004537685</v>
      </c>
    </row>
    <row r="3694" spans="1:7" x14ac:dyDescent="0.25">
      <c r="A3694">
        <v>0</v>
      </c>
      <c r="B3694">
        <v>30</v>
      </c>
      <c r="C3694">
        <v>18.04</v>
      </c>
      <c r="D3694">
        <v>730</v>
      </c>
      <c r="E3694">
        <v>1</v>
      </c>
      <c r="F3694">
        <f t="shared" si="114"/>
        <v>0.92</v>
      </c>
      <c r="G3694">
        <f t="shared" si="115"/>
        <v>-8.3381608939051013E-2</v>
      </c>
    </row>
    <row r="3695" spans="1:7" x14ac:dyDescent="0.25">
      <c r="A3695">
        <v>1</v>
      </c>
      <c r="B3695">
        <v>40</v>
      </c>
      <c r="C3695">
        <v>31.08</v>
      </c>
      <c r="D3695">
        <v>670</v>
      </c>
      <c r="E3695">
        <v>1</v>
      </c>
      <c r="F3695">
        <f t="shared" si="114"/>
        <v>0.71699999999999997</v>
      </c>
      <c r="G3695">
        <f t="shared" si="115"/>
        <v>-0.33267943838251673</v>
      </c>
    </row>
    <row r="3696" spans="1:7" x14ac:dyDescent="0.25">
      <c r="A3696">
        <v>1</v>
      </c>
      <c r="B3696">
        <v>90</v>
      </c>
      <c r="C3696">
        <v>27.24</v>
      </c>
      <c r="D3696">
        <v>685</v>
      </c>
      <c r="E3696">
        <v>0</v>
      </c>
      <c r="F3696">
        <f t="shared" si="114"/>
        <v>0.71699999999999997</v>
      </c>
      <c r="G3696">
        <f t="shared" si="115"/>
        <v>-1.2623083813388993</v>
      </c>
    </row>
    <row r="3697" spans="1:7" x14ac:dyDescent="0.25">
      <c r="A3697">
        <v>1</v>
      </c>
      <c r="B3697">
        <v>45</v>
      </c>
      <c r="C3697">
        <v>33.07</v>
      </c>
      <c r="D3697">
        <v>665</v>
      </c>
      <c r="E3697">
        <v>1</v>
      </c>
      <c r="F3697">
        <f t="shared" si="114"/>
        <v>0.54600000000000004</v>
      </c>
      <c r="G3697">
        <f t="shared" si="115"/>
        <v>-0.60513630323723189</v>
      </c>
    </row>
    <row r="3698" spans="1:7" x14ac:dyDescent="0.25">
      <c r="A3698">
        <v>1</v>
      </c>
      <c r="B3698">
        <v>89</v>
      </c>
      <c r="C3698">
        <v>12.05</v>
      </c>
      <c r="D3698">
        <v>690</v>
      </c>
      <c r="E3698">
        <v>1</v>
      </c>
      <c r="F3698">
        <f t="shared" si="114"/>
        <v>0.82099999999999995</v>
      </c>
      <c r="G3698">
        <f t="shared" si="115"/>
        <v>-0.1972321695297089</v>
      </c>
    </row>
    <row r="3699" spans="1:7" x14ac:dyDescent="0.25">
      <c r="A3699">
        <v>1</v>
      </c>
      <c r="B3699">
        <v>106</v>
      </c>
      <c r="C3699">
        <v>3.2</v>
      </c>
      <c r="D3699">
        <v>690</v>
      </c>
      <c r="E3699">
        <v>1</v>
      </c>
      <c r="F3699">
        <f t="shared" si="114"/>
        <v>0.878</v>
      </c>
      <c r="G3699">
        <f t="shared" si="115"/>
        <v>-0.13010868534702039</v>
      </c>
    </row>
    <row r="3700" spans="1:7" x14ac:dyDescent="0.25">
      <c r="A3700">
        <v>1</v>
      </c>
      <c r="B3700">
        <v>54.5</v>
      </c>
      <c r="C3700">
        <v>17.48</v>
      </c>
      <c r="D3700">
        <v>660</v>
      </c>
      <c r="E3700">
        <v>1</v>
      </c>
      <c r="F3700">
        <f t="shared" si="114"/>
        <v>0.72899999999999998</v>
      </c>
      <c r="G3700">
        <f t="shared" si="115"/>
        <v>-0.31608154697347896</v>
      </c>
    </row>
    <row r="3701" spans="1:7" x14ac:dyDescent="0.25">
      <c r="A3701">
        <v>1</v>
      </c>
      <c r="B3701">
        <v>92</v>
      </c>
      <c r="C3701">
        <v>7.81</v>
      </c>
      <c r="D3701">
        <v>795</v>
      </c>
      <c r="E3701">
        <v>1</v>
      </c>
      <c r="F3701">
        <f t="shared" si="114"/>
        <v>0.92</v>
      </c>
      <c r="G3701">
        <f t="shared" si="115"/>
        <v>-8.3381608939051013E-2</v>
      </c>
    </row>
    <row r="3702" spans="1:7" x14ac:dyDescent="0.25">
      <c r="A3702">
        <v>0</v>
      </c>
      <c r="B3702">
        <v>33</v>
      </c>
      <c r="C3702">
        <v>39.78</v>
      </c>
      <c r="D3702">
        <v>680</v>
      </c>
      <c r="E3702">
        <v>1</v>
      </c>
      <c r="F3702">
        <f t="shared" si="114"/>
        <v>0.54600000000000004</v>
      </c>
      <c r="G3702">
        <f t="shared" si="115"/>
        <v>-0.60513630323723189</v>
      </c>
    </row>
    <row r="3703" spans="1:7" x14ac:dyDescent="0.25">
      <c r="A3703">
        <v>1</v>
      </c>
      <c r="B3703">
        <v>60</v>
      </c>
      <c r="C3703">
        <v>13.08</v>
      </c>
      <c r="D3703">
        <v>670</v>
      </c>
      <c r="E3703">
        <v>1</v>
      </c>
      <c r="F3703">
        <f t="shared" si="114"/>
        <v>0.80600000000000005</v>
      </c>
      <c r="G3703">
        <f t="shared" si="115"/>
        <v>-0.21567153647550871</v>
      </c>
    </row>
    <row r="3704" spans="1:7" x14ac:dyDescent="0.25">
      <c r="A3704">
        <v>0</v>
      </c>
      <c r="B3704">
        <v>24</v>
      </c>
      <c r="C3704">
        <v>20.8</v>
      </c>
      <c r="D3704">
        <v>665</v>
      </c>
      <c r="E3704">
        <v>1</v>
      </c>
      <c r="F3704">
        <f t="shared" si="114"/>
        <v>0.66100000000000003</v>
      </c>
      <c r="G3704">
        <f t="shared" si="115"/>
        <v>-0.41400143913045073</v>
      </c>
    </row>
    <row r="3705" spans="1:7" x14ac:dyDescent="0.25">
      <c r="A3705">
        <v>1</v>
      </c>
      <c r="B3705">
        <v>93</v>
      </c>
      <c r="C3705">
        <v>8.8800000000000008</v>
      </c>
      <c r="D3705">
        <v>705</v>
      </c>
      <c r="E3705">
        <v>1</v>
      </c>
      <c r="F3705">
        <f t="shared" si="114"/>
        <v>0.878</v>
      </c>
      <c r="G3705">
        <f t="shared" si="115"/>
        <v>-0.13010868534702039</v>
      </c>
    </row>
    <row r="3706" spans="1:7" x14ac:dyDescent="0.25">
      <c r="A3706">
        <v>1</v>
      </c>
      <c r="B3706">
        <v>59.45</v>
      </c>
      <c r="C3706">
        <v>9.41</v>
      </c>
      <c r="D3706">
        <v>700</v>
      </c>
      <c r="E3706">
        <v>1</v>
      </c>
      <c r="F3706">
        <f t="shared" si="114"/>
        <v>0.80600000000000005</v>
      </c>
      <c r="G3706">
        <f t="shared" si="115"/>
        <v>-0.21567153647550871</v>
      </c>
    </row>
    <row r="3707" spans="1:7" x14ac:dyDescent="0.25">
      <c r="A3707">
        <v>1</v>
      </c>
      <c r="B3707">
        <v>150</v>
      </c>
      <c r="C3707">
        <v>10.73</v>
      </c>
      <c r="D3707">
        <v>660</v>
      </c>
      <c r="E3707">
        <v>1</v>
      </c>
      <c r="F3707">
        <f t="shared" si="114"/>
        <v>0.82099999999999995</v>
      </c>
      <c r="G3707">
        <f t="shared" si="115"/>
        <v>-0.1972321695297089</v>
      </c>
    </row>
    <row r="3708" spans="1:7" x14ac:dyDescent="0.25">
      <c r="A3708">
        <v>1</v>
      </c>
      <c r="B3708">
        <v>52</v>
      </c>
      <c r="C3708">
        <v>32.229999999999997</v>
      </c>
      <c r="D3708">
        <v>715</v>
      </c>
      <c r="E3708">
        <v>0</v>
      </c>
      <c r="F3708">
        <f t="shared" si="114"/>
        <v>0.69299999999999995</v>
      </c>
      <c r="G3708">
        <f t="shared" si="115"/>
        <v>-1.1809075313949398</v>
      </c>
    </row>
    <row r="3709" spans="1:7" x14ac:dyDescent="0.25">
      <c r="A3709">
        <v>1</v>
      </c>
      <c r="B3709">
        <v>109</v>
      </c>
      <c r="C3709">
        <v>9.81</v>
      </c>
      <c r="D3709">
        <v>830</v>
      </c>
      <c r="E3709">
        <v>1</v>
      </c>
      <c r="F3709">
        <f t="shared" si="114"/>
        <v>0.92</v>
      </c>
      <c r="G3709">
        <f t="shared" si="115"/>
        <v>-8.3381608939051013E-2</v>
      </c>
    </row>
    <row r="3710" spans="1:7" x14ac:dyDescent="0.25">
      <c r="A3710">
        <v>1</v>
      </c>
      <c r="B3710">
        <v>88</v>
      </c>
      <c r="C3710">
        <v>19.07</v>
      </c>
      <c r="D3710">
        <v>665</v>
      </c>
      <c r="E3710">
        <v>1</v>
      </c>
      <c r="F3710">
        <f t="shared" si="114"/>
        <v>0.82099999999999995</v>
      </c>
      <c r="G3710">
        <f t="shared" si="115"/>
        <v>-0.1972321695297089</v>
      </c>
    </row>
    <row r="3711" spans="1:7" x14ac:dyDescent="0.25">
      <c r="A3711">
        <v>1</v>
      </c>
      <c r="B3711">
        <v>30</v>
      </c>
      <c r="C3711">
        <v>27.02</v>
      </c>
      <c r="D3711">
        <v>680</v>
      </c>
      <c r="E3711">
        <v>1</v>
      </c>
      <c r="F3711">
        <f t="shared" si="114"/>
        <v>0.71699999999999997</v>
      </c>
      <c r="G3711">
        <f t="shared" si="115"/>
        <v>-0.33267943838251673</v>
      </c>
    </row>
    <row r="3712" spans="1:7" x14ac:dyDescent="0.25">
      <c r="A3712">
        <v>1</v>
      </c>
      <c r="B3712">
        <v>44.5</v>
      </c>
      <c r="C3712">
        <v>10.46</v>
      </c>
      <c r="D3712">
        <v>705</v>
      </c>
      <c r="E3712">
        <v>1</v>
      </c>
      <c r="F3712">
        <f t="shared" si="114"/>
        <v>0.80600000000000005</v>
      </c>
      <c r="G3712">
        <f t="shared" si="115"/>
        <v>-0.21567153647550871</v>
      </c>
    </row>
    <row r="3713" spans="1:7" x14ac:dyDescent="0.25">
      <c r="A3713">
        <v>0</v>
      </c>
      <c r="B3713">
        <v>46.4</v>
      </c>
      <c r="C3713">
        <v>6.52</v>
      </c>
      <c r="D3713">
        <v>695</v>
      </c>
      <c r="E3713">
        <v>1</v>
      </c>
      <c r="F3713">
        <f t="shared" si="114"/>
        <v>0.80600000000000005</v>
      </c>
      <c r="G3713">
        <f t="shared" si="115"/>
        <v>-0.21567153647550871</v>
      </c>
    </row>
    <row r="3714" spans="1:7" x14ac:dyDescent="0.25">
      <c r="A3714">
        <v>1</v>
      </c>
      <c r="B3714">
        <v>64</v>
      </c>
      <c r="C3714">
        <v>13.48</v>
      </c>
      <c r="D3714">
        <v>715</v>
      </c>
      <c r="E3714">
        <v>1</v>
      </c>
      <c r="F3714">
        <f t="shared" si="114"/>
        <v>0.82099999999999995</v>
      </c>
      <c r="G3714">
        <f t="shared" si="115"/>
        <v>-0.1972321695297089</v>
      </c>
    </row>
    <row r="3715" spans="1:7" x14ac:dyDescent="0.25">
      <c r="A3715">
        <v>1</v>
      </c>
      <c r="B3715">
        <v>45.9</v>
      </c>
      <c r="C3715">
        <v>25.1</v>
      </c>
      <c r="D3715">
        <v>670</v>
      </c>
      <c r="E3715">
        <v>1</v>
      </c>
      <c r="F3715">
        <f t="shared" si="114"/>
        <v>0.71699999999999997</v>
      </c>
      <c r="G3715">
        <f t="shared" si="115"/>
        <v>-0.33267943838251673</v>
      </c>
    </row>
    <row r="3716" spans="1:7" x14ac:dyDescent="0.25">
      <c r="A3716">
        <v>1</v>
      </c>
      <c r="B3716">
        <v>18.527999999999999</v>
      </c>
      <c r="C3716">
        <v>5.44</v>
      </c>
      <c r="D3716">
        <v>720</v>
      </c>
      <c r="E3716">
        <v>0</v>
      </c>
      <c r="F3716">
        <f t="shared" si="114"/>
        <v>0.80600000000000005</v>
      </c>
      <c r="G3716">
        <f t="shared" si="115"/>
        <v>-1.6398971199188093</v>
      </c>
    </row>
    <row r="3717" spans="1:7" x14ac:dyDescent="0.25">
      <c r="A3717">
        <v>1</v>
      </c>
      <c r="B3717">
        <v>81.599999999999994</v>
      </c>
      <c r="C3717">
        <v>16.79</v>
      </c>
      <c r="D3717">
        <v>695</v>
      </c>
      <c r="E3717">
        <v>1</v>
      </c>
      <c r="F3717">
        <f t="shared" ref="F3717:F3780" si="116">IF(C3717&lt;=19.85,IF(D3717&lt;=722.5,IF(B3717&lt;=60.41,IF(D3717&lt;=667.5,0.729,0.806),IF(C3717&lt;=9.905,0.878,0.821)),0.92),IF(D3717&lt;=687.5,IF(C3717&lt;=31.375,IF(A3717&lt;=0.5,0.661,0.717),0.546),IF(D3717&lt;=727.5,IF(C3717&lt;=29.88,0.79,0.693),0.855)))</f>
        <v>0.82099999999999995</v>
      </c>
      <c r="G3717">
        <f t="shared" si="115"/>
        <v>-0.1972321695297089</v>
      </c>
    </row>
    <row r="3718" spans="1:7" x14ac:dyDescent="0.25">
      <c r="A3718">
        <v>0</v>
      </c>
      <c r="B3718">
        <v>82</v>
      </c>
      <c r="C3718">
        <v>15.1</v>
      </c>
      <c r="D3718">
        <v>665</v>
      </c>
      <c r="E3718">
        <v>1</v>
      </c>
      <c r="F3718">
        <f t="shared" si="116"/>
        <v>0.82099999999999995</v>
      </c>
      <c r="G3718">
        <f t="shared" ref="G3718:G3781" si="117">IF(E3718=1,LN(F3718),LN(1-F3718))</f>
        <v>-0.1972321695297089</v>
      </c>
    </row>
    <row r="3719" spans="1:7" x14ac:dyDescent="0.25">
      <c r="A3719">
        <v>1</v>
      </c>
      <c r="B3719">
        <v>100</v>
      </c>
      <c r="C3719">
        <v>14.48</v>
      </c>
      <c r="D3719">
        <v>670</v>
      </c>
      <c r="E3719">
        <v>1</v>
      </c>
      <c r="F3719">
        <f t="shared" si="116"/>
        <v>0.82099999999999995</v>
      </c>
      <c r="G3719">
        <f t="shared" si="117"/>
        <v>-0.1972321695297089</v>
      </c>
    </row>
    <row r="3720" spans="1:7" x14ac:dyDescent="0.25">
      <c r="A3720">
        <v>1</v>
      </c>
      <c r="B3720">
        <v>68</v>
      </c>
      <c r="C3720">
        <v>24.09</v>
      </c>
      <c r="D3720">
        <v>835</v>
      </c>
      <c r="E3720">
        <v>1</v>
      </c>
      <c r="F3720">
        <f t="shared" si="116"/>
        <v>0.85499999999999998</v>
      </c>
      <c r="G3720">
        <f t="shared" si="117"/>
        <v>-0.15665381004537685</v>
      </c>
    </row>
    <row r="3721" spans="1:7" x14ac:dyDescent="0.25">
      <c r="A3721">
        <v>1</v>
      </c>
      <c r="B3721">
        <v>80</v>
      </c>
      <c r="C3721">
        <v>12.9</v>
      </c>
      <c r="D3721">
        <v>680</v>
      </c>
      <c r="E3721">
        <v>0</v>
      </c>
      <c r="F3721">
        <f t="shared" si="116"/>
        <v>0.82099999999999995</v>
      </c>
      <c r="G3721">
        <f t="shared" si="117"/>
        <v>-1.7203694731413819</v>
      </c>
    </row>
    <row r="3722" spans="1:7" x14ac:dyDescent="0.25">
      <c r="A3722">
        <v>1</v>
      </c>
      <c r="B3722">
        <v>25</v>
      </c>
      <c r="C3722">
        <v>22.85</v>
      </c>
      <c r="D3722">
        <v>660</v>
      </c>
      <c r="E3722">
        <v>1</v>
      </c>
      <c r="F3722">
        <f t="shared" si="116"/>
        <v>0.71699999999999997</v>
      </c>
      <c r="G3722">
        <f t="shared" si="117"/>
        <v>-0.33267943838251673</v>
      </c>
    </row>
    <row r="3723" spans="1:7" x14ac:dyDescent="0.25">
      <c r="A3723">
        <v>1</v>
      </c>
      <c r="B3723">
        <v>105</v>
      </c>
      <c r="C3723">
        <v>11.61</v>
      </c>
      <c r="D3723">
        <v>700</v>
      </c>
      <c r="E3723">
        <v>1</v>
      </c>
      <c r="F3723">
        <f t="shared" si="116"/>
        <v>0.82099999999999995</v>
      </c>
      <c r="G3723">
        <f t="shared" si="117"/>
        <v>-0.1972321695297089</v>
      </c>
    </row>
    <row r="3724" spans="1:7" x14ac:dyDescent="0.25">
      <c r="A3724">
        <v>1</v>
      </c>
      <c r="B3724">
        <v>115</v>
      </c>
      <c r="C3724">
        <v>6.14</v>
      </c>
      <c r="D3724">
        <v>740</v>
      </c>
      <c r="E3724">
        <v>1</v>
      </c>
      <c r="F3724">
        <f t="shared" si="116"/>
        <v>0.92</v>
      </c>
      <c r="G3724">
        <f t="shared" si="117"/>
        <v>-8.3381608939051013E-2</v>
      </c>
    </row>
    <row r="3725" spans="1:7" x14ac:dyDescent="0.25">
      <c r="A3725">
        <v>1</v>
      </c>
      <c r="B3725">
        <v>35</v>
      </c>
      <c r="C3725">
        <v>15.33</v>
      </c>
      <c r="D3725">
        <v>675</v>
      </c>
      <c r="E3725">
        <v>1</v>
      </c>
      <c r="F3725">
        <f t="shared" si="116"/>
        <v>0.80600000000000005</v>
      </c>
      <c r="G3725">
        <f t="shared" si="117"/>
        <v>-0.21567153647550871</v>
      </c>
    </row>
    <row r="3726" spans="1:7" x14ac:dyDescent="0.25">
      <c r="A3726">
        <v>0</v>
      </c>
      <c r="B3726">
        <v>45</v>
      </c>
      <c r="C3726">
        <v>38.93</v>
      </c>
      <c r="D3726">
        <v>660</v>
      </c>
      <c r="E3726">
        <v>1</v>
      </c>
      <c r="F3726">
        <f t="shared" si="116"/>
        <v>0.54600000000000004</v>
      </c>
      <c r="G3726">
        <f t="shared" si="117"/>
        <v>-0.60513630323723189</v>
      </c>
    </row>
    <row r="3727" spans="1:7" x14ac:dyDescent="0.25">
      <c r="A3727">
        <v>1</v>
      </c>
      <c r="B3727">
        <v>87.466999999999999</v>
      </c>
      <c r="C3727">
        <v>36.619999999999997</v>
      </c>
      <c r="D3727">
        <v>705</v>
      </c>
      <c r="E3727">
        <v>1</v>
      </c>
      <c r="F3727">
        <f t="shared" si="116"/>
        <v>0.69299999999999995</v>
      </c>
      <c r="G3727">
        <f t="shared" si="117"/>
        <v>-0.3667252797922339</v>
      </c>
    </row>
    <row r="3728" spans="1:7" x14ac:dyDescent="0.25">
      <c r="A3728">
        <v>1</v>
      </c>
      <c r="B3728">
        <v>50</v>
      </c>
      <c r="C3728">
        <v>8.33</v>
      </c>
      <c r="D3728">
        <v>665</v>
      </c>
      <c r="E3728">
        <v>1</v>
      </c>
      <c r="F3728">
        <f t="shared" si="116"/>
        <v>0.72899999999999998</v>
      </c>
      <c r="G3728">
        <f t="shared" si="117"/>
        <v>-0.31608154697347896</v>
      </c>
    </row>
    <row r="3729" spans="1:7" x14ac:dyDescent="0.25">
      <c r="A3729">
        <v>1</v>
      </c>
      <c r="B3729">
        <v>130</v>
      </c>
      <c r="C3729">
        <v>7.62</v>
      </c>
      <c r="D3729">
        <v>715</v>
      </c>
      <c r="E3729">
        <v>1</v>
      </c>
      <c r="F3729">
        <f t="shared" si="116"/>
        <v>0.878</v>
      </c>
      <c r="G3729">
        <f t="shared" si="117"/>
        <v>-0.13010868534702039</v>
      </c>
    </row>
    <row r="3730" spans="1:7" x14ac:dyDescent="0.25">
      <c r="A3730">
        <v>0</v>
      </c>
      <c r="B3730">
        <v>60</v>
      </c>
      <c r="C3730">
        <v>13.5</v>
      </c>
      <c r="D3730">
        <v>680</v>
      </c>
      <c r="E3730">
        <v>1</v>
      </c>
      <c r="F3730">
        <f t="shared" si="116"/>
        <v>0.80600000000000005</v>
      </c>
      <c r="G3730">
        <f t="shared" si="117"/>
        <v>-0.21567153647550871</v>
      </c>
    </row>
    <row r="3731" spans="1:7" x14ac:dyDescent="0.25">
      <c r="A3731">
        <v>0</v>
      </c>
      <c r="B3731">
        <v>37.81232</v>
      </c>
      <c r="C3731">
        <v>34.78</v>
      </c>
      <c r="D3731">
        <v>660</v>
      </c>
      <c r="E3731">
        <v>0</v>
      </c>
      <c r="F3731">
        <f t="shared" si="116"/>
        <v>0.54600000000000004</v>
      </c>
      <c r="G3731">
        <f t="shared" si="117"/>
        <v>-0.78965808094078915</v>
      </c>
    </row>
    <row r="3732" spans="1:7" x14ac:dyDescent="0.25">
      <c r="A3732">
        <v>1</v>
      </c>
      <c r="B3732">
        <v>40</v>
      </c>
      <c r="C3732">
        <v>19.399999999999999</v>
      </c>
      <c r="D3732">
        <v>660</v>
      </c>
      <c r="E3732">
        <v>1</v>
      </c>
      <c r="F3732">
        <f t="shared" si="116"/>
        <v>0.72899999999999998</v>
      </c>
      <c r="G3732">
        <f t="shared" si="117"/>
        <v>-0.31608154697347896</v>
      </c>
    </row>
    <row r="3733" spans="1:7" x14ac:dyDescent="0.25">
      <c r="A3733">
        <v>1</v>
      </c>
      <c r="B3733">
        <v>38</v>
      </c>
      <c r="C3733">
        <v>17.11</v>
      </c>
      <c r="D3733">
        <v>695</v>
      </c>
      <c r="E3733">
        <v>1</v>
      </c>
      <c r="F3733">
        <f t="shared" si="116"/>
        <v>0.80600000000000005</v>
      </c>
      <c r="G3733">
        <f t="shared" si="117"/>
        <v>-0.21567153647550871</v>
      </c>
    </row>
    <row r="3734" spans="1:7" x14ac:dyDescent="0.25">
      <c r="A3734">
        <v>1</v>
      </c>
      <c r="B3734">
        <v>53</v>
      </c>
      <c r="C3734">
        <v>21.09</v>
      </c>
      <c r="D3734">
        <v>715</v>
      </c>
      <c r="E3734">
        <v>1</v>
      </c>
      <c r="F3734">
        <f t="shared" si="116"/>
        <v>0.79</v>
      </c>
      <c r="G3734">
        <f t="shared" si="117"/>
        <v>-0.23572233352106983</v>
      </c>
    </row>
    <row r="3735" spans="1:7" x14ac:dyDescent="0.25">
      <c r="A3735">
        <v>1</v>
      </c>
      <c r="B3735">
        <v>120.5</v>
      </c>
      <c r="C3735">
        <v>2.94</v>
      </c>
      <c r="D3735">
        <v>750</v>
      </c>
      <c r="E3735">
        <v>1</v>
      </c>
      <c r="F3735">
        <f t="shared" si="116"/>
        <v>0.92</v>
      </c>
      <c r="G3735">
        <f t="shared" si="117"/>
        <v>-8.3381608939051013E-2</v>
      </c>
    </row>
    <row r="3736" spans="1:7" x14ac:dyDescent="0.25">
      <c r="A3736">
        <v>0</v>
      </c>
      <c r="B3736">
        <v>96</v>
      </c>
      <c r="C3736">
        <v>9.18</v>
      </c>
      <c r="D3736">
        <v>660</v>
      </c>
      <c r="E3736">
        <v>1</v>
      </c>
      <c r="F3736">
        <f t="shared" si="116"/>
        <v>0.878</v>
      </c>
      <c r="G3736">
        <f t="shared" si="117"/>
        <v>-0.13010868534702039</v>
      </c>
    </row>
    <row r="3737" spans="1:7" x14ac:dyDescent="0.25">
      <c r="A3737">
        <v>1</v>
      </c>
      <c r="B3737">
        <v>72</v>
      </c>
      <c r="C3737">
        <v>17.62</v>
      </c>
      <c r="D3737">
        <v>720</v>
      </c>
      <c r="E3737">
        <v>1</v>
      </c>
      <c r="F3737">
        <f t="shared" si="116"/>
        <v>0.82099999999999995</v>
      </c>
      <c r="G3737">
        <f t="shared" si="117"/>
        <v>-0.1972321695297089</v>
      </c>
    </row>
    <row r="3738" spans="1:7" x14ac:dyDescent="0.25">
      <c r="A3738">
        <v>0</v>
      </c>
      <c r="B3738">
        <v>57</v>
      </c>
      <c r="C3738">
        <v>16.91</v>
      </c>
      <c r="D3738">
        <v>695</v>
      </c>
      <c r="E3738">
        <v>1</v>
      </c>
      <c r="F3738">
        <f t="shared" si="116"/>
        <v>0.80600000000000005</v>
      </c>
      <c r="G3738">
        <f t="shared" si="117"/>
        <v>-0.21567153647550871</v>
      </c>
    </row>
    <row r="3739" spans="1:7" x14ac:dyDescent="0.25">
      <c r="A3739">
        <v>1</v>
      </c>
      <c r="B3739">
        <v>168.85</v>
      </c>
      <c r="C3739">
        <v>15.4</v>
      </c>
      <c r="D3739">
        <v>810</v>
      </c>
      <c r="E3739">
        <v>1</v>
      </c>
      <c r="F3739">
        <f t="shared" si="116"/>
        <v>0.92</v>
      </c>
      <c r="G3739">
        <f t="shared" si="117"/>
        <v>-8.3381608939051013E-2</v>
      </c>
    </row>
    <row r="3740" spans="1:7" x14ac:dyDescent="0.25">
      <c r="A3740">
        <v>0</v>
      </c>
      <c r="B3740">
        <v>32</v>
      </c>
      <c r="C3740">
        <v>25.92</v>
      </c>
      <c r="D3740">
        <v>675</v>
      </c>
      <c r="E3740">
        <v>1</v>
      </c>
      <c r="F3740">
        <f t="shared" si="116"/>
        <v>0.66100000000000003</v>
      </c>
      <c r="G3740">
        <f t="shared" si="117"/>
        <v>-0.41400143913045073</v>
      </c>
    </row>
    <row r="3741" spans="1:7" x14ac:dyDescent="0.25">
      <c r="A3741">
        <v>0</v>
      </c>
      <c r="B3741">
        <v>130</v>
      </c>
      <c r="C3741">
        <v>31.45</v>
      </c>
      <c r="D3741">
        <v>660</v>
      </c>
      <c r="E3741">
        <v>1</v>
      </c>
      <c r="F3741">
        <f t="shared" si="116"/>
        <v>0.54600000000000004</v>
      </c>
      <c r="G3741">
        <f t="shared" si="117"/>
        <v>-0.60513630323723189</v>
      </c>
    </row>
    <row r="3742" spans="1:7" x14ac:dyDescent="0.25">
      <c r="A3742">
        <v>1</v>
      </c>
      <c r="B3742">
        <v>45</v>
      </c>
      <c r="C3742">
        <v>16.8</v>
      </c>
      <c r="D3742">
        <v>680</v>
      </c>
      <c r="E3742">
        <v>1</v>
      </c>
      <c r="F3742">
        <f t="shared" si="116"/>
        <v>0.80600000000000005</v>
      </c>
      <c r="G3742">
        <f t="shared" si="117"/>
        <v>-0.21567153647550871</v>
      </c>
    </row>
    <row r="3743" spans="1:7" x14ac:dyDescent="0.25">
      <c r="A3743">
        <v>1</v>
      </c>
      <c r="B3743">
        <v>30</v>
      </c>
      <c r="C3743">
        <v>13.64</v>
      </c>
      <c r="D3743">
        <v>720</v>
      </c>
      <c r="E3743">
        <v>0</v>
      </c>
      <c r="F3743">
        <f t="shared" si="116"/>
        <v>0.80600000000000005</v>
      </c>
      <c r="G3743">
        <f t="shared" si="117"/>
        <v>-1.6398971199188093</v>
      </c>
    </row>
    <row r="3744" spans="1:7" x14ac:dyDescent="0.25">
      <c r="A3744">
        <v>1</v>
      </c>
      <c r="B3744">
        <v>122</v>
      </c>
      <c r="C3744">
        <v>14.63</v>
      </c>
      <c r="D3744">
        <v>680</v>
      </c>
      <c r="E3744">
        <v>1</v>
      </c>
      <c r="F3744">
        <f t="shared" si="116"/>
        <v>0.82099999999999995</v>
      </c>
      <c r="G3744">
        <f t="shared" si="117"/>
        <v>-0.1972321695297089</v>
      </c>
    </row>
    <row r="3745" spans="1:7" x14ac:dyDescent="0.25">
      <c r="A3745">
        <v>0</v>
      </c>
      <c r="B3745">
        <v>19</v>
      </c>
      <c r="C3745">
        <v>14.02</v>
      </c>
      <c r="D3745">
        <v>660</v>
      </c>
      <c r="E3745">
        <v>1</v>
      </c>
      <c r="F3745">
        <f t="shared" si="116"/>
        <v>0.72899999999999998</v>
      </c>
      <c r="G3745">
        <f t="shared" si="117"/>
        <v>-0.31608154697347896</v>
      </c>
    </row>
    <row r="3746" spans="1:7" x14ac:dyDescent="0.25">
      <c r="A3746">
        <v>1</v>
      </c>
      <c r="B3746">
        <v>143</v>
      </c>
      <c r="C3746">
        <v>14.96</v>
      </c>
      <c r="D3746">
        <v>670</v>
      </c>
      <c r="E3746">
        <v>0</v>
      </c>
      <c r="F3746">
        <f t="shared" si="116"/>
        <v>0.82099999999999995</v>
      </c>
      <c r="G3746">
        <f t="shared" si="117"/>
        <v>-1.7203694731413819</v>
      </c>
    </row>
    <row r="3747" spans="1:7" x14ac:dyDescent="0.25">
      <c r="A3747">
        <v>0</v>
      </c>
      <c r="B3747">
        <v>92</v>
      </c>
      <c r="C3747">
        <v>7.12</v>
      </c>
      <c r="D3747">
        <v>785</v>
      </c>
      <c r="E3747">
        <v>1</v>
      </c>
      <c r="F3747">
        <f t="shared" si="116"/>
        <v>0.92</v>
      </c>
      <c r="G3747">
        <f t="shared" si="117"/>
        <v>-8.3381608939051013E-2</v>
      </c>
    </row>
    <row r="3748" spans="1:7" x14ac:dyDescent="0.25">
      <c r="A3748">
        <v>1</v>
      </c>
      <c r="B3748">
        <v>107</v>
      </c>
      <c r="C3748">
        <v>19.399999999999999</v>
      </c>
      <c r="D3748">
        <v>670</v>
      </c>
      <c r="E3748">
        <v>1</v>
      </c>
      <c r="F3748">
        <f t="shared" si="116"/>
        <v>0.82099999999999995</v>
      </c>
      <c r="G3748">
        <f t="shared" si="117"/>
        <v>-0.1972321695297089</v>
      </c>
    </row>
    <row r="3749" spans="1:7" x14ac:dyDescent="0.25">
      <c r="A3749">
        <v>0</v>
      </c>
      <c r="B3749">
        <v>26</v>
      </c>
      <c r="C3749">
        <v>17.04</v>
      </c>
      <c r="D3749">
        <v>680</v>
      </c>
      <c r="E3749">
        <v>1</v>
      </c>
      <c r="F3749">
        <f t="shared" si="116"/>
        <v>0.80600000000000005</v>
      </c>
      <c r="G3749">
        <f t="shared" si="117"/>
        <v>-0.21567153647550871</v>
      </c>
    </row>
    <row r="3750" spans="1:7" x14ac:dyDescent="0.25">
      <c r="A3750">
        <v>0</v>
      </c>
      <c r="B3750">
        <v>100.6</v>
      </c>
      <c r="C3750">
        <v>38.03</v>
      </c>
      <c r="D3750">
        <v>660</v>
      </c>
      <c r="E3750">
        <v>0</v>
      </c>
      <c r="F3750">
        <f t="shared" si="116"/>
        <v>0.54600000000000004</v>
      </c>
      <c r="G3750">
        <f t="shared" si="117"/>
        <v>-0.78965808094078915</v>
      </c>
    </row>
    <row r="3751" spans="1:7" x14ac:dyDescent="0.25">
      <c r="A3751">
        <v>0</v>
      </c>
      <c r="B3751">
        <v>54</v>
      </c>
      <c r="C3751">
        <v>16.309999999999999</v>
      </c>
      <c r="D3751">
        <v>660</v>
      </c>
      <c r="E3751">
        <v>1</v>
      </c>
      <c r="F3751">
        <f t="shared" si="116"/>
        <v>0.72899999999999998</v>
      </c>
      <c r="G3751">
        <f t="shared" si="117"/>
        <v>-0.31608154697347896</v>
      </c>
    </row>
    <row r="3752" spans="1:7" x14ac:dyDescent="0.25">
      <c r="A3752">
        <v>1</v>
      </c>
      <c r="B3752">
        <v>120</v>
      </c>
      <c r="C3752">
        <v>15.38</v>
      </c>
      <c r="D3752">
        <v>675</v>
      </c>
      <c r="E3752">
        <v>1</v>
      </c>
      <c r="F3752">
        <f t="shared" si="116"/>
        <v>0.82099999999999995</v>
      </c>
      <c r="G3752">
        <f t="shared" si="117"/>
        <v>-0.1972321695297089</v>
      </c>
    </row>
    <row r="3753" spans="1:7" x14ac:dyDescent="0.25">
      <c r="A3753">
        <v>1</v>
      </c>
      <c r="B3753">
        <v>68.5</v>
      </c>
      <c r="C3753">
        <v>26.61</v>
      </c>
      <c r="D3753">
        <v>780</v>
      </c>
      <c r="E3753">
        <v>1</v>
      </c>
      <c r="F3753">
        <f t="shared" si="116"/>
        <v>0.85499999999999998</v>
      </c>
      <c r="G3753">
        <f t="shared" si="117"/>
        <v>-0.15665381004537685</v>
      </c>
    </row>
    <row r="3754" spans="1:7" x14ac:dyDescent="0.25">
      <c r="A3754">
        <v>1</v>
      </c>
      <c r="B3754">
        <v>64</v>
      </c>
      <c r="C3754">
        <v>3.86</v>
      </c>
      <c r="D3754">
        <v>685</v>
      </c>
      <c r="E3754">
        <v>1</v>
      </c>
      <c r="F3754">
        <f t="shared" si="116"/>
        <v>0.878</v>
      </c>
      <c r="G3754">
        <f t="shared" si="117"/>
        <v>-0.13010868534702039</v>
      </c>
    </row>
    <row r="3755" spans="1:7" x14ac:dyDescent="0.25">
      <c r="A3755">
        <v>1</v>
      </c>
      <c r="B3755">
        <v>25</v>
      </c>
      <c r="C3755">
        <v>11.28</v>
      </c>
      <c r="D3755">
        <v>665</v>
      </c>
      <c r="E3755">
        <v>1</v>
      </c>
      <c r="F3755">
        <f t="shared" si="116"/>
        <v>0.72899999999999998</v>
      </c>
      <c r="G3755">
        <f t="shared" si="117"/>
        <v>-0.31608154697347896</v>
      </c>
    </row>
    <row r="3756" spans="1:7" x14ac:dyDescent="0.25">
      <c r="A3756">
        <v>1</v>
      </c>
      <c r="B3756">
        <v>60</v>
      </c>
      <c r="C3756">
        <v>9.26</v>
      </c>
      <c r="D3756">
        <v>725</v>
      </c>
      <c r="E3756">
        <v>1</v>
      </c>
      <c r="F3756">
        <f t="shared" si="116"/>
        <v>0.92</v>
      </c>
      <c r="G3756">
        <f t="shared" si="117"/>
        <v>-8.3381608939051013E-2</v>
      </c>
    </row>
    <row r="3757" spans="1:7" x14ac:dyDescent="0.25">
      <c r="A3757">
        <v>1</v>
      </c>
      <c r="B3757">
        <v>65</v>
      </c>
      <c r="C3757">
        <v>28.34</v>
      </c>
      <c r="D3757">
        <v>675</v>
      </c>
      <c r="E3757">
        <v>1</v>
      </c>
      <c r="F3757">
        <f t="shared" si="116"/>
        <v>0.71699999999999997</v>
      </c>
      <c r="G3757">
        <f t="shared" si="117"/>
        <v>-0.33267943838251673</v>
      </c>
    </row>
    <row r="3758" spans="1:7" x14ac:dyDescent="0.25">
      <c r="A3758">
        <v>0</v>
      </c>
      <c r="B3758">
        <v>55</v>
      </c>
      <c r="C3758">
        <v>11.67</v>
      </c>
      <c r="D3758">
        <v>660</v>
      </c>
      <c r="E3758">
        <v>1</v>
      </c>
      <c r="F3758">
        <f t="shared" si="116"/>
        <v>0.72899999999999998</v>
      </c>
      <c r="G3758">
        <f t="shared" si="117"/>
        <v>-0.31608154697347896</v>
      </c>
    </row>
    <row r="3759" spans="1:7" x14ac:dyDescent="0.25">
      <c r="A3759">
        <v>1</v>
      </c>
      <c r="B3759">
        <v>42</v>
      </c>
      <c r="C3759">
        <v>19.29</v>
      </c>
      <c r="D3759">
        <v>715</v>
      </c>
      <c r="E3759">
        <v>1</v>
      </c>
      <c r="F3759">
        <f t="shared" si="116"/>
        <v>0.80600000000000005</v>
      </c>
      <c r="G3759">
        <f t="shared" si="117"/>
        <v>-0.21567153647550871</v>
      </c>
    </row>
    <row r="3760" spans="1:7" x14ac:dyDescent="0.25">
      <c r="A3760">
        <v>0</v>
      </c>
      <c r="B3760">
        <v>68</v>
      </c>
      <c r="C3760">
        <v>22.2</v>
      </c>
      <c r="D3760">
        <v>705</v>
      </c>
      <c r="E3760">
        <v>1</v>
      </c>
      <c r="F3760">
        <f t="shared" si="116"/>
        <v>0.79</v>
      </c>
      <c r="G3760">
        <f t="shared" si="117"/>
        <v>-0.23572233352106983</v>
      </c>
    </row>
    <row r="3761" spans="1:7" x14ac:dyDescent="0.25">
      <c r="A3761">
        <v>1</v>
      </c>
      <c r="B3761">
        <v>38</v>
      </c>
      <c r="C3761">
        <v>15.48</v>
      </c>
      <c r="D3761">
        <v>690</v>
      </c>
      <c r="E3761">
        <v>0</v>
      </c>
      <c r="F3761">
        <f t="shared" si="116"/>
        <v>0.80600000000000005</v>
      </c>
      <c r="G3761">
        <f t="shared" si="117"/>
        <v>-1.6398971199188093</v>
      </c>
    </row>
    <row r="3762" spans="1:7" x14ac:dyDescent="0.25">
      <c r="A3762">
        <v>1</v>
      </c>
      <c r="B3762">
        <v>75</v>
      </c>
      <c r="C3762">
        <v>27.05</v>
      </c>
      <c r="D3762">
        <v>685</v>
      </c>
      <c r="E3762">
        <v>1</v>
      </c>
      <c r="F3762">
        <f t="shared" si="116"/>
        <v>0.71699999999999997</v>
      </c>
      <c r="G3762">
        <f t="shared" si="117"/>
        <v>-0.33267943838251673</v>
      </c>
    </row>
    <row r="3763" spans="1:7" x14ac:dyDescent="0.25">
      <c r="A3763">
        <v>1</v>
      </c>
      <c r="B3763">
        <v>125</v>
      </c>
      <c r="C3763">
        <v>6.15</v>
      </c>
      <c r="D3763">
        <v>820</v>
      </c>
      <c r="E3763">
        <v>1</v>
      </c>
      <c r="F3763">
        <f t="shared" si="116"/>
        <v>0.92</v>
      </c>
      <c r="G3763">
        <f t="shared" si="117"/>
        <v>-8.3381608939051013E-2</v>
      </c>
    </row>
    <row r="3764" spans="1:7" x14ac:dyDescent="0.25">
      <c r="A3764">
        <v>1</v>
      </c>
      <c r="B3764">
        <v>53.954000000000001</v>
      </c>
      <c r="C3764">
        <v>18.010000000000002</v>
      </c>
      <c r="D3764">
        <v>810</v>
      </c>
      <c r="E3764">
        <v>1</v>
      </c>
      <c r="F3764">
        <f t="shared" si="116"/>
        <v>0.92</v>
      </c>
      <c r="G3764">
        <f t="shared" si="117"/>
        <v>-8.3381608939051013E-2</v>
      </c>
    </row>
    <row r="3765" spans="1:7" x14ac:dyDescent="0.25">
      <c r="A3765">
        <v>0</v>
      </c>
      <c r="B3765">
        <v>45.7</v>
      </c>
      <c r="C3765">
        <v>31.04</v>
      </c>
      <c r="D3765">
        <v>720</v>
      </c>
      <c r="E3765">
        <v>1</v>
      </c>
      <c r="F3765">
        <f t="shared" si="116"/>
        <v>0.69299999999999995</v>
      </c>
      <c r="G3765">
        <f t="shared" si="117"/>
        <v>-0.3667252797922339</v>
      </c>
    </row>
    <row r="3766" spans="1:7" x14ac:dyDescent="0.25">
      <c r="A3766">
        <v>1</v>
      </c>
      <c r="B3766">
        <v>56.607999999999997</v>
      </c>
      <c r="C3766">
        <v>9.26</v>
      </c>
      <c r="D3766">
        <v>690</v>
      </c>
      <c r="E3766">
        <v>1</v>
      </c>
      <c r="F3766">
        <f t="shared" si="116"/>
        <v>0.80600000000000005</v>
      </c>
      <c r="G3766">
        <f t="shared" si="117"/>
        <v>-0.21567153647550871</v>
      </c>
    </row>
    <row r="3767" spans="1:7" x14ac:dyDescent="0.25">
      <c r="A3767">
        <v>1</v>
      </c>
      <c r="B3767">
        <v>28</v>
      </c>
      <c r="C3767">
        <v>13.8</v>
      </c>
      <c r="D3767">
        <v>675</v>
      </c>
      <c r="E3767">
        <v>1</v>
      </c>
      <c r="F3767">
        <f t="shared" si="116"/>
        <v>0.80600000000000005</v>
      </c>
      <c r="G3767">
        <f t="shared" si="117"/>
        <v>-0.21567153647550871</v>
      </c>
    </row>
    <row r="3768" spans="1:7" x14ac:dyDescent="0.25">
      <c r="A3768">
        <v>0</v>
      </c>
      <c r="B3768">
        <v>75</v>
      </c>
      <c r="C3768">
        <v>24.72</v>
      </c>
      <c r="D3768">
        <v>695</v>
      </c>
      <c r="E3768">
        <v>1</v>
      </c>
      <c r="F3768">
        <f t="shared" si="116"/>
        <v>0.79</v>
      </c>
      <c r="G3768">
        <f t="shared" si="117"/>
        <v>-0.23572233352106983</v>
      </c>
    </row>
    <row r="3769" spans="1:7" x14ac:dyDescent="0.25">
      <c r="A3769">
        <v>1</v>
      </c>
      <c r="B3769">
        <v>115</v>
      </c>
      <c r="C3769">
        <v>13.76</v>
      </c>
      <c r="D3769">
        <v>725</v>
      </c>
      <c r="E3769">
        <v>1</v>
      </c>
      <c r="F3769">
        <f t="shared" si="116"/>
        <v>0.92</v>
      </c>
      <c r="G3769">
        <f t="shared" si="117"/>
        <v>-8.3381608939051013E-2</v>
      </c>
    </row>
    <row r="3770" spans="1:7" x14ac:dyDescent="0.25">
      <c r="A3770">
        <v>1</v>
      </c>
      <c r="B3770">
        <v>80</v>
      </c>
      <c r="C3770">
        <v>15.47</v>
      </c>
      <c r="D3770">
        <v>715</v>
      </c>
      <c r="E3770">
        <v>0</v>
      </c>
      <c r="F3770">
        <f t="shared" si="116"/>
        <v>0.82099999999999995</v>
      </c>
      <c r="G3770">
        <f t="shared" si="117"/>
        <v>-1.7203694731413819</v>
      </c>
    </row>
    <row r="3771" spans="1:7" x14ac:dyDescent="0.25">
      <c r="A3771">
        <v>0</v>
      </c>
      <c r="B3771">
        <v>38.988</v>
      </c>
      <c r="C3771">
        <v>21.73</v>
      </c>
      <c r="D3771">
        <v>690</v>
      </c>
      <c r="E3771">
        <v>1</v>
      </c>
      <c r="F3771">
        <f t="shared" si="116"/>
        <v>0.79</v>
      </c>
      <c r="G3771">
        <f t="shared" si="117"/>
        <v>-0.23572233352106983</v>
      </c>
    </row>
    <row r="3772" spans="1:7" x14ac:dyDescent="0.25">
      <c r="A3772">
        <v>1</v>
      </c>
      <c r="B3772">
        <v>35</v>
      </c>
      <c r="C3772">
        <v>7.27</v>
      </c>
      <c r="D3772">
        <v>685</v>
      </c>
      <c r="E3772">
        <v>1</v>
      </c>
      <c r="F3772">
        <f t="shared" si="116"/>
        <v>0.80600000000000005</v>
      </c>
      <c r="G3772">
        <f t="shared" si="117"/>
        <v>-0.21567153647550871</v>
      </c>
    </row>
    <row r="3773" spans="1:7" x14ac:dyDescent="0.25">
      <c r="A3773">
        <v>0</v>
      </c>
      <c r="B3773">
        <v>40</v>
      </c>
      <c r="C3773">
        <v>36.9</v>
      </c>
      <c r="D3773">
        <v>670</v>
      </c>
      <c r="E3773">
        <v>1</v>
      </c>
      <c r="F3773">
        <f t="shared" si="116"/>
        <v>0.54600000000000004</v>
      </c>
      <c r="G3773">
        <f t="shared" si="117"/>
        <v>-0.60513630323723189</v>
      </c>
    </row>
    <row r="3774" spans="1:7" x14ac:dyDescent="0.25">
      <c r="A3774">
        <v>1</v>
      </c>
      <c r="B3774">
        <v>75</v>
      </c>
      <c r="C3774">
        <v>31.54</v>
      </c>
      <c r="D3774">
        <v>745</v>
      </c>
      <c r="E3774">
        <v>1</v>
      </c>
      <c r="F3774">
        <f t="shared" si="116"/>
        <v>0.85499999999999998</v>
      </c>
      <c r="G3774">
        <f t="shared" si="117"/>
        <v>-0.15665381004537685</v>
      </c>
    </row>
    <row r="3775" spans="1:7" x14ac:dyDescent="0.25">
      <c r="A3775">
        <v>1</v>
      </c>
      <c r="B3775">
        <v>85</v>
      </c>
      <c r="C3775">
        <v>22.8</v>
      </c>
      <c r="D3775">
        <v>660</v>
      </c>
      <c r="E3775">
        <v>1</v>
      </c>
      <c r="F3775">
        <f t="shared" si="116"/>
        <v>0.71699999999999997</v>
      </c>
      <c r="G3775">
        <f t="shared" si="117"/>
        <v>-0.33267943838251673</v>
      </c>
    </row>
    <row r="3776" spans="1:7" x14ac:dyDescent="0.25">
      <c r="A3776">
        <v>0</v>
      </c>
      <c r="B3776">
        <v>105</v>
      </c>
      <c r="C3776">
        <v>7.04</v>
      </c>
      <c r="D3776">
        <v>730</v>
      </c>
      <c r="E3776">
        <v>1</v>
      </c>
      <c r="F3776">
        <f t="shared" si="116"/>
        <v>0.92</v>
      </c>
      <c r="G3776">
        <f t="shared" si="117"/>
        <v>-8.3381608939051013E-2</v>
      </c>
    </row>
    <row r="3777" spans="1:7" x14ac:dyDescent="0.25">
      <c r="A3777">
        <v>1</v>
      </c>
      <c r="B3777">
        <v>42</v>
      </c>
      <c r="C3777">
        <v>16.54</v>
      </c>
      <c r="D3777">
        <v>705</v>
      </c>
      <c r="E3777">
        <v>1</v>
      </c>
      <c r="F3777">
        <f t="shared" si="116"/>
        <v>0.80600000000000005</v>
      </c>
      <c r="G3777">
        <f t="shared" si="117"/>
        <v>-0.21567153647550871</v>
      </c>
    </row>
    <row r="3778" spans="1:7" x14ac:dyDescent="0.25">
      <c r="A3778">
        <v>0</v>
      </c>
      <c r="B3778">
        <v>23.04</v>
      </c>
      <c r="C3778">
        <v>12.66</v>
      </c>
      <c r="D3778">
        <v>710</v>
      </c>
      <c r="E3778">
        <v>0</v>
      </c>
      <c r="F3778">
        <f t="shared" si="116"/>
        <v>0.80600000000000005</v>
      </c>
      <c r="G3778">
        <f t="shared" si="117"/>
        <v>-1.6398971199188093</v>
      </c>
    </row>
    <row r="3779" spans="1:7" x14ac:dyDescent="0.25">
      <c r="A3779">
        <v>1</v>
      </c>
      <c r="B3779">
        <v>200</v>
      </c>
      <c r="C3779">
        <v>7.64</v>
      </c>
      <c r="D3779">
        <v>700</v>
      </c>
      <c r="E3779">
        <v>0</v>
      </c>
      <c r="F3779">
        <f t="shared" si="116"/>
        <v>0.878</v>
      </c>
      <c r="G3779">
        <f t="shared" si="117"/>
        <v>-2.1037342342488805</v>
      </c>
    </row>
    <row r="3780" spans="1:7" x14ac:dyDescent="0.25">
      <c r="A3780">
        <v>1</v>
      </c>
      <c r="B3780">
        <v>124.8</v>
      </c>
      <c r="C3780">
        <v>22.64</v>
      </c>
      <c r="D3780">
        <v>720</v>
      </c>
      <c r="E3780">
        <v>1</v>
      </c>
      <c r="F3780">
        <f t="shared" si="116"/>
        <v>0.79</v>
      </c>
      <c r="G3780">
        <f t="shared" si="117"/>
        <v>-0.23572233352106983</v>
      </c>
    </row>
    <row r="3781" spans="1:7" x14ac:dyDescent="0.25">
      <c r="A3781">
        <v>1</v>
      </c>
      <c r="B3781">
        <v>63</v>
      </c>
      <c r="C3781">
        <v>19.7</v>
      </c>
      <c r="D3781">
        <v>690</v>
      </c>
      <c r="E3781">
        <v>1</v>
      </c>
      <c r="F3781">
        <f t="shared" ref="F3781:F3844" si="118">IF(C3781&lt;=19.85,IF(D3781&lt;=722.5,IF(B3781&lt;=60.41,IF(D3781&lt;=667.5,0.729,0.806),IF(C3781&lt;=9.905,0.878,0.821)),0.92),IF(D3781&lt;=687.5,IF(C3781&lt;=31.375,IF(A3781&lt;=0.5,0.661,0.717),0.546),IF(D3781&lt;=727.5,IF(C3781&lt;=29.88,0.79,0.693),0.855)))</f>
        <v>0.82099999999999995</v>
      </c>
      <c r="G3781">
        <f t="shared" si="117"/>
        <v>-0.1972321695297089</v>
      </c>
    </row>
    <row r="3782" spans="1:7" x14ac:dyDescent="0.25">
      <c r="A3782">
        <v>1</v>
      </c>
      <c r="B3782">
        <v>105</v>
      </c>
      <c r="C3782">
        <v>28.76</v>
      </c>
      <c r="D3782">
        <v>665</v>
      </c>
      <c r="E3782">
        <v>1</v>
      </c>
      <c r="F3782">
        <f t="shared" si="118"/>
        <v>0.71699999999999997</v>
      </c>
      <c r="G3782">
        <f t="shared" ref="G3782:G3845" si="119">IF(E3782=1,LN(F3782),LN(1-F3782))</f>
        <v>-0.33267943838251673</v>
      </c>
    </row>
    <row r="3783" spans="1:7" x14ac:dyDescent="0.25">
      <c r="A3783">
        <v>0</v>
      </c>
      <c r="B3783">
        <v>75</v>
      </c>
      <c r="C3783">
        <v>22.45</v>
      </c>
      <c r="D3783">
        <v>730</v>
      </c>
      <c r="E3783">
        <v>1</v>
      </c>
      <c r="F3783">
        <f t="shared" si="118"/>
        <v>0.85499999999999998</v>
      </c>
      <c r="G3783">
        <f t="shared" si="119"/>
        <v>-0.15665381004537685</v>
      </c>
    </row>
    <row r="3784" spans="1:7" x14ac:dyDescent="0.25">
      <c r="A3784">
        <v>0</v>
      </c>
      <c r="B3784">
        <v>62</v>
      </c>
      <c r="C3784">
        <v>13.61</v>
      </c>
      <c r="D3784">
        <v>665</v>
      </c>
      <c r="E3784">
        <v>1</v>
      </c>
      <c r="F3784">
        <f t="shared" si="118"/>
        <v>0.82099999999999995</v>
      </c>
      <c r="G3784">
        <f t="shared" si="119"/>
        <v>-0.1972321695297089</v>
      </c>
    </row>
    <row r="3785" spans="1:7" x14ac:dyDescent="0.25">
      <c r="A3785">
        <v>1</v>
      </c>
      <c r="B3785">
        <v>70.450810000000004</v>
      </c>
      <c r="C3785">
        <v>19.91</v>
      </c>
      <c r="D3785">
        <v>670</v>
      </c>
      <c r="E3785">
        <v>1</v>
      </c>
      <c r="F3785">
        <f t="shared" si="118"/>
        <v>0.71699999999999997</v>
      </c>
      <c r="G3785">
        <f t="shared" si="119"/>
        <v>-0.33267943838251673</v>
      </c>
    </row>
    <row r="3786" spans="1:7" x14ac:dyDescent="0.25">
      <c r="A3786">
        <v>0</v>
      </c>
      <c r="B3786">
        <v>28.8</v>
      </c>
      <c r="C3786">
        <v>28</v>
      </c>
      <c r="D3786">
        <v>675</v>
      </c>
      <c r="E3786">
        <v>0</v>
      </c>
      <c r="F3786">
        <f t="shared" si="118"/>
        <v>0.66100000000000003</v>
      </c>
      <c r="G3786">
        <f t="shared" si="119"/>
        <v>-1.0817551716016869</v>
      </c>
    </row>
    <row r="3787" spans="1:7" x14ac:dyDescent="0.25">
      <c r="A3787">
        <v>1</v>
      </c>
      <c r="B3787">
        <v>75</v>
      </c>
      <c r="C3787">
        <v>13.1</v>
      </c>
      <c r="D3787">
        <v>700</v>
      </c>
      <c r="E3787">
        <v>1</v>
      </c>
      <c r="F3787">
        <f t="shared" si="118"/>
        <v>0.82099999999999995</v>
      </c>
      <c r="G3787">
        <f t="shared" si="119"/>
        <v>-0.1972321695297089</v>
      </c>
    </row>
    <row r="3788" spans="1:7" x14ac:dyDescent="0.25">
      <c r="A3788">
        <v>1</v>
      </c>
      <c r="B3788">
        <v>114</v>
      </c>
      <c r="C3788">
        <v>11.92</v>
      </c>
      <c r="D3788">
        <v>800</v>
      </c>
      <c r="E3788">
        <v>1</v>
      </c>
      <c r="F3788">
        <f t="shared" si="118"/>
        <v>0.92</v>
      </c>
      <c r="G3788">
        <f t="shared" si="119"/>
        <v>-8.3381608939051013E-2</v>
      </c>
    </row>
    <row r="3789" spans="1:7" x14ac:dyDescent="0.25">
      <c r="A3789">
        <v>0</v>
      </c>
      <c r="B3789">
        <v>75</v>
      </c>
      <c r="C3789">
        <v>8.14</v>
      </c>
      <c r="D3789">
        <v>680</v>
      </c>
      <c r="E3789">
        <v>1</v>
      </c>
      <c r="F3789">
        <f t="shared" si="118"/>
        <v>0.878</v>
      </c>
      <c r="G3789">
        <f t="shared" si="119"/>
        <v>-0.13010868534702039</v>
      </c>
    </row>
    <row r="3790" spans="1:7" x14ac:dyDescent="0.25">
      <c r="A3790">
        <v>1</v>
      </c>
      <c r="B3790">
        <v>65</v>
      </c>
      <c r="C3790">
        <v>16.25</v>
      </c>
      <c r="D3790">
        <v>735</v>
      </c>
      <c r="E3790">
        <v>1</v>
      </c>
      <c r="F3790">
        <f t="shared" si="118"/>
        <v>0.92</v>
      </c>
      <c r="G3790">
        <f t="shared" si="119"/>
        <v>-8.3381608939051013E-2</v>
      </c>
    </row>
    <row r="3791" spans="1:7" x14ac:dyDescent="0.25">
      <c r="A3791">
        <v>1</v>
      </c>
      <c r="B3791">
        <v>72</v>
      </c>
      <c r="C3791">
        <v>7.73</v>
      </c>
      <c r="D3791">
        <v>710</v>
      </c>
      <c r="E3791">
        <v>1</v>
      </c>
      <c r="F3791">
        <f t="shared" si="118"/>
        <v>0.878</v>
      </c>
      <c r="G3791">
        <f t="shared" si="119"/>
        <v>-0.13010868534702039</v>
      </c>
    </row>
    <row r="3792" spans="1:7" x14ac:dyDescent="0.25">
      <c r="A3792">
        <v>1</v>
      </c>
      <c r="B3792">
        <v>95</v>
      </c>
      <c r="C3792">
        <v>27.82</v>
      </c>
      <c r="D3792">
        <v>680</v>
      </c>
      <c r="E3792">
        <v>0</v>
      </c>
      <c r="F3792">
        <f t="shared" si="118"/>
        <v>0.71699999999999997</v>
      </c>
      <c r="G3792">
        <f t="shared" si="119"/>
        <v>-1.2623083813388993</v>
      </c>
    </row>
    <row r="3793" spans="1:7" x14ac:dyDescent="0.25">
      <c r="A3793">
        <v>1</v>
      </c>
      <c r="B3793">
        <v>50</v>
      </c>
      <c r="C3793">
        <v>3.7</v>
      </c>
      <c r="D3793">
        <v>695</v>
      </c>
      <c r="E3793">
        <v>0</v>
      </c>
      <c r="F3793">
        <f t="shared" si="118"/>
        <v>0.80600000000000005</v>
      </c>
      <c r="G3793">
        <f t="shared" si="119"/>
        <v>-1.6398971199188093</v>
      </c>
    </row>
    <row r="3794" spans="1:7" x14ac:dyDescent="0.25">
      <c r="A3794">
        <v>1</v>
      </c>
      <c r="B3794">
        <v>70</v>
      </c>
      <c r="C3794">
        <v>22.35</v>
      </c>
      <c r="D3794">
        <v>685</v>
      </c>
      <c r="E3794">
        <v>1</v>
      </c>
      <c r="F3794">
        <f t="shared" si="118"/>
        <v>0.71699999999999997</v>
      </c>
      <c r="G3794">
        <f t="shared" si="119"/>
        <v>-0.33267943838251673</v>
      </c>
    </row>
    <row r="3795" spans="1:7" x14ac:dyDescent="0.25">
      <c r="A3795">
        <v>1</v>
      </c>
      <c r="B3795">
        <v>75.23360000000001</v>
      </c>
      <c r="C3795">
        <v>27.47</v>
      </c>
      <c r="D3795">
        <v>670</v>
      </c>
      <c r="E3795">
        <v>0</v>
      </c>
      <c r="F3795">
        <f t="shared" si="118"/>
        <v>0.71699999999999997</v>
      </c>
      <c r="G3795">
        <f t="shared" si="119"/>
        <v>-1.2623083813388993</v>
      </c>
    </row>
    <row r="3796" spans="1:7" x14ac:dyDescent="0.25">
      <c r="A3796">
        <v>1</v>
      </c>
      <c r="B3796">
        <v>45</v>
      </c>
      <c r="C3796">
        <v>34.61</v>
      </c>
      <c r="D3796">
        <v>665</v>
      </c>
      <c r="E3796">
        <v>1</v>
      </c>
      <c r="F3796">
        <f t="shared" si="118"/>
        <v>0.54600000000000004</v>
      </c>
      <c r="G3796">
        <f t="shared" si="119"/>
        <v>-0.60513630323723189</v>
      </c>
    </row>
    <row r="3797" spans="1:7" x14ac:dyDescent="0.25">
      <c r="A3797">
        <v>0</v>
      </c>
      <c r="B3797">
        <v>35</v>
      </c>
      <c r="C3797">
        <v>29.68</v>
      </c>
      <c r="D3797">
        <v>660</v>
      </c>
      <c r="E3797">
        <v>1</v>
      </c>
      <c r="F3797">
        <f t="shared" si="118"/>
        <v>0.66100000000000003</v>
      </c>
      <c r="G3797">
        <f t="shared" si="119"/>
        <v>-0.41400143913045073</v>
      </c>
    </row>
    <row r="3798" spans="1:7" x14ac:dyDescent="0.25">
      <c r="A3798">
        <v>1</v>
      </c>
      <c r="B3798">
        <v>112.944</v>
      </c>
      <c r="C3798">
        <v>6.75</v>
      </c>
      <c r="D3798">
        <v>720</v>
      </c>
      <c r="E3798">
        <v>1</v>
      </c>
      <c r="F3798">
        <f t="shared" si="118"/>
        <v>0.878</v>
      </c>
      <c r="G3798">
        <f t="shared" si="119"/>
        <v>-0.13010868534702039</v>
      </c>
    </row>
    <row r="3799" spans="1:7" x14ac:dyDescent="0.25">
      <c r="A3799">
        <v>1</v>
      </c>
      <c r="B3799">
        <v>85</v>
      </c>
      <c r="C3799">
        <v>2.85</v>
      </c>
      <c r="D3799">
        <v>745</v>
      </c>
      <c r="E3799">
        <v>1</v>
      </c>
      <c r="F3799">
        <f t="shared" si="118"/>
        <v>0.92</v>
      </c>
      <c r="G3799">
        <f t="shared" si="119"/>
        <v>-8.3381608939051013E-2</v>
      </c>
    </row>
    <row r="3800" spans="1:7" x14ac:dyDescent="0.25">
      <c r="A3800">
        <v>0</v>
      </c>
      <c r="B3800">
        <v>50</v>
      </c>
      <c r="C3800">
        <v>34.81</v>
      </c>
      <c r="D3800">
        <v>685</v>
      </c>
      <c r="E3800">
        <v>1</v>
      </c>
      <c r="F3800">
        <f t="shared" si="118"/>
        <v>0.54600000000000004</v>
      </c>
      <c r="G3800">
        <f t="shared" si="119"/>
        <v>-0.60513630323723189</v>
      </c>
    </row>
    <row r="3801" spans="1:7" x14ac:dyDescent="0.25">
      <c r="A3801">
        <v>0</v>
      </c>
      <c r="B3801">
        <v>53.5</v>
      </c>
      <c r="C3801">
        <v>18.73</v>
      </c>
      <c r="D3801">
        <v>670</v>
      </c>
      <c r="E3801">
        <v>1</v>
      </c>
      <c r="F3801">
        <f t="shared" si="118"/>
        <v>0.80600000000000005</v>
      </c>
      <c r="G3801">
        <f t="shared" si="119"/>
        <v>-0.21567153647550871</v>
      </c>
    </row>
    <row r="3802" spans="1:7" x14ac:dyDescent="0.25">
      <c r="A3802">
        <v>0</v>
      </c>
      <c r="B3802">
        <v>68</v>
      </c>
      <c r="C3802">
        <v>16.87</v>
      </c>
      <c r="D3802">
        <v>710</v>
      </c>
      <c r="E3802">
        <v>0</v>
      </c>
      <c r="F3802">
        <f t="shared" si="118"/>
        <v>0.82099999999999995</v>
      </c>
      <c r="G3802">
        <f t="shared" si="119"/>
        <v>-1.7203694731413819</v>
      </c>
    </row>
    <row r="3803" spans="1:7" x14ac:dyDescent="0.25">
      <c r="A3803">
        <v>0</v>
      </c>
      <c r="B3803">
        <v>120</v>
      </c>
      <c r="C3803">
        <v>5.79</v>
      </c>
      <c r="D3803">
        <v>770</v>
      </c>
      <c r="E3803">
        <v>1</v>
      </c>
      <c r="F3803">
        <f t="shared" si="118"/>
        <v>0.92</v>
      </c>
      <c r="G3803">
        <f t="shared" si="119"/>
        <v>-8.3381608939051013E-2</v>
      </c>
    </row>
    <row r="3804" spans="1:7" x14ac:dyDescent="0.25">
      <c r="A3804">
        <v>0</v>
      </c>
      <c r="B3804">
        <v>52</v>
      </c>
      <c r="C3804">
        <v>26.75</v>
      </c>
      <c r="D3804">
        <v>735</v>
      </c>
      <c r="E3804">
        <v>1</v>
      </c>
      <c r="F3804">
        <f t="shared" si="118"/>
        <v>0.85499999999999998</v>
      </c>
      <c r="G3804">
        <f t="shared" si="119"/>
        <v>-0.15665381004537685</v>
      </c>
    </row>
    <row r="3805" spans="1:7" x14ac:dyDescent="0.25">
      <c r="A3805">
        <v>0</v>
      </c>
      <c r="B3805">
        <v>150</v>
      </c>
      <c r="C3805">
        <v>22.2</v>
      </c>
      <c r="D3805">
        <v>715</v>
      </c>
      <c r="E3805">
        <v>0</v>
      </c>
      <c r="F3805">
        <f t="shared" si="118"/>
        <v>0.79</v>
      </c>
      <c r="G3805">
        <f t="shared" si="119"/>
        <v>-1.5606477482646686</v>
      </c>
    </row>
    <row r="3806" spans="1:7" x14ac:dyDescent="0.25">
      <c r="A3806">
        <v>1</v>
      </c>
      <c r="B3806">
        <v>86</v>
      </c>
      <c r="C3806">
        <v>16.36</v>
      </c>
      <c r="D3806">
        <v>760</v>
      </c>
      <c r="E3806">
        <v>1</v>
      </c>
      <c r="F3806">
        <f t="shared" si="118"/>
        <v>0.92</v>
      </c>
      <c r="G3806">
        <f t="shared" si="119"/>
        <v>-8.3381608939051013E-2</v>
      </c>
    </row>
    <row r="3807" spans="1:7" x14ac:dyDescent="0.25">
      <c r="A3807">
        <v>0</v>
      </c>
      <c r="B3807">
        <v>28</v>
      </c>
      <c r="C3807">
        <v>32.53</v>
      </c>
      <c r="D3807">
        <v>665</v>
      </c>
      <c r="E3807">
        <v>1</v>
      </c>
      <c r="F3807">
        <f t="shared" si="118"/>
        <v>0.54600000000000004</v>
      </c>
      <c r="G3807">
        <f t="shared" si="119"/>
        <v>-0.60513630323723189</v>
      </c>
    </row>
    <row r="3808" spans="1:7" x14ac:dyDescent="0.25">
      <c r="A3808">
        <v>1</v>
      </c>
      <c r="B3808">
        <v>80</v>
      </c>
      <c r="C3808">
        <v>8.07</v>
      </c>
      <c r="D3808">
        <v>665</v>
      </c>
      <c r="E3808">
        <v>1</v>
      </c>
      <c r="F3808">
        <f t="shared" si="118"/>
        <v>0.878</v>
      </c>
      <c r="G3808">
        <f t="shared" si="119"/>
        <v>-0.13010868534702039</v>
      </c>
    </row>
    <row r="3809" spans="1:7" x14ac:dyDescent="0.25">
      <c r="A3809">
        <v>0</v>
      </c>
      <c r="B3809">
        <v>47.24</v>
      </c>
      <c r="C3809">
        <v>11.08</v>
      </c>
      <c r="D3809">
        <v>675</v>
      </c>
      <c r="E3809">
        <v>1</v>
      </c>
      <c r="F3809">
        <f t="shared" si="118"/>
        <v>0.80600000000000005</v>
      </c>
      <c r="G3809">
        <f t="shared" si="119"/>
        <v>-0.21567153647550871</v>
      </c>
    </row>
    <row r="3810" spans="1:7" x14ac:dyDescent="0.25">
      <c r="A3810">
        <v>1</v>
      </c>
      <c r="B3810">
        <v>120</v>
      </c>
      <c r="C3810">
        <v>6.76</v>
      </c>
      <c r="D3810">
        <v>675</v>
      </c>
      <c r="E3810">
        <v>0</v>
      </c>
      <c r="F3810">
        <f t="shared" si="118"/>
        <v>0.878</v>
      </c>
      <c r="G3810">
        <f t="shared" si="119"/>
        <v>-2.1037342342488805</v>
      </c>
    </row>
    <row r="3811" spans="1:7" x14ac:dyDescent="0.25">
      <c r="A3811">
        <v>1</v>
      </c>
      <c r="B3811">
        <v>65</v>
      </c>
      <c r="C3811">
        <v>23.28</v>
      </c>
      <c r="D3811">
        <v>695</v>
      </c>
      <c r="E3811">
        <v>1</v>
      </c>
      <c r="F3811">
        <f t="shared" si="118"/>
        <v>0.79</v>
      </c>
      <c r="G3811">
        <f t="shared" si="119"/>
        <v>-0.23572233352106983</v>
      </c>
    </row>
    <row r="3812" spans="1:7" x14ac:dyDescent="0.25">
      <c r="A3812">
        <v>1</v>
      </c>
      <c r="B3812">
        <v>135</v>
      </c>
      <c r="C3812">
        <v>10.52</v>
      </c>
      <c r="D3812">
        <v>675</v>
      </c>
      <c r="E3812">
        <v>1</v>
      </c>
      <c r="F3812">
        <f t="shared" si="118"/>
        <v>0.82099999999999995</v>
      </c>
      <c r="G3812">
        <f t="shared" si="119"/>
        <v>-0.1972321695297089</v>
      </c>
    </row>
    <row r="3813" spans="1:7" x14ac:dyDescent="0.25">
      <c r="A3813">
        <v>1</v>
      </c>
      <c r="B3813">
        <v>65</v>
      </c>
      <c r="C3813">
        <v>29.04</v>
      </c>
      <c r="D3813">
        <v>765</v>
      </c>
      <c r="E3813">
        <v>1</v>
      </c>
      <c r="F3813">
        <f t="shared" si="118"/>
        <v>0.85499999999999998</v>
      </c>
      <c r="G3813">
        <f t="shared" si="119"/>
        <v>-0.15665381004537685</v>
      </c>
    </row>
    <row r="3814" spans="1:7" x14ac:dyDescent="0.25">
      <c r="A3814">
        <v>1</v>
      </c>
      <c r="B3814">
        <v>150</v>
      </c>
      <c r="C3814">
        <v>12.13</v>
      </c>
      <c r="D3814">
        <v>730</v>
      </c>
      <c r="E3814">
        <v>1</v>
      </c>
      <c r="F3814">
        <f t="shared" si="118"/>
        <v>0.92</v>
      </c>
      <c r="G3814">
        <f t="shared" si="119"/>
        <v>-8.3381608939051013E-2</v>
      </c>
    </row>
    <row r="3815" spans="1:7" x14ac:dyDescent="0.25">
      <c r="A3815">
        <v>1</v>
      </c>
      <c r="B3815">
        <v>100</v>
      </c>
      <c r="C3815">
        <v>17.350000000000001</v>
      </c>
      <c r="D3815">
        <v>685</v>
      </c>
      <c r="E3815">
        <v>1</v>
      </c>
      <c r="F3815">
        <f t="shared" si="118"/>
        <v>0.82099999999999995</v>
      </c>
      <c r="G3815">
        <f t="shared" si="119"/>
        <v>-0.1972321695297089</v>
      </c>
    </row>
    <row r="3816" spans="1:7" x14ac:dyDescent="0.25">
      <c r="A3816">
        <v>1</v>
      </c>
      <c r="B3816">
        <v>126</v>
      </c>
      <c r="C3816">
        <v>18.989999999999998</v>
      </c>
      <c r="D3816">
        <v>690</v>
      </c>
      <c r="E3816">
        <v>0</v>
      </c>
      <c r="F3816">
        <f t="shared" si="118"/>
        <v>0.82099999999999995</v>
      </c>
      <c r="G3816">
        <f t="shared" si="119"/>
        <v>-1.7203694731413819</v>
      </c>
    </row>
    <row r="3817" spans="1:7" x14ac:dyDescent="0.25">
      <c r="A3817">
        <v>0</v>
      </c>
      <c r="B3817">
        <v>65</v>
      </c>
      <c r="C3817">
        <v>20.62</v>
      </c>
      <c r="D3817">
        <v>680</v>
      </c>
      <c r="E3817">
        <v>1</v>
      </c>
      <c r="F3817">
        <f t="shared" si="118"/>
        <v>0.66100000000000003</v>
      </c>
      <c r="G3817">
        <f t="shared" si="119"/>
        <v>-0.41400143913045073</v>
      </c>
    </row>
    <row r="3818" spans="1:7" x14ac:dyDescent="0.25">
      <c r="A3818">
        <v>1</v>
      </c>
      <c r="B3818">
        <v>85</v>
      </c>
      <c r="C3818">
        <v>10.66</v>
      </c>
      <c r="D3818">
        <v>700</v>
      </c>
      <c r="E3818">
        <v>1</v>
      </c>
      <c r="F3818">
        <f t="shared" si="118"/>
        <v>0.82099999999999995</v>
      </c>
      <c r="G3818">
        <f t="shared" si="119"/>
        <v>-0.1972321695297089</v>
      </c>
    </row>
    <row r="3819" spans="1:7" x14ac:dyDescent="0.25">
      <c r="A3819">
        <v>1</v>
      </c>
      <c r="B3819">
        <v>115</v>
      </c>
      <c r="C3819">
        <v>18.93</v>
      </c>
      <c r="D3819">
        <v>725</v>
      </c>
      <c r="E3819">
        <v>1</v>
      </c>
      <c r="F3819">
        <f t="shared" si="118"/>
        <v>0.92</v>
      </c>
      <c r="G3819">
        <f t="shared" si="119"/>
        <v>-8.3381608939051013E-2</v>
      </c>
    </row>
    <row r="3820" spans="1:7" x14ac:dyDescent="0.25">
      <c r="A3820">
        <v>0</v>
      </c>
      <c r="B3820">
        <v>56.975999999999999</v>
      </c>
      <c r="C3820">
        <v>28.77</v>
      </c>
      <c r="D3820">
        <v>660</v>
      </c>
      <c r="E3820">
        <v>0</v>
      </c>
      <c r="F3820">
        <f t="shared" si="118"/>
        <v>0.66100000000000003</v>
      </c>
      <c r="G3820">
        <f t="shared" si="119"/>
        <v>-1.0817551716016869</v>
      </c>
    </row>
    <row r="3821" spans="1:7" x14ac:dyDescent="0.25">
      <c r="A3821">
        <v>0</v>
      </c>
      <c r="B3821">
        <v>85</v>
      </c>
      <c r="C3821">
        <v>23.25</v>
      </c>
      <c r="D3821">
        <v>670</v>
      </c>
      <c r="E3821">
        <v>0</v>
      </c>
      <c r="F3821">
        <f t="shared" si="118"/>
        <v>0.66100000000000003</v>
      </c>
      <c r="G3821">
        <f t="shared" si="119"/>
        <v>-1.0817551716016869</v>
      </c>
    </row>
    <row r="3822" spans="1:7" x14ac:dyDescent="0.25">
      <c r="A3822">
        <v>0</v>
      </c>
      <c r="B3822">
        <v>117</v>
      </c>
      <c r="C3822">
        <v>4.6900000000000004</v>
      </c>
      <c r="D3822">
        <v>715</v>
      </c>
      <c r="E3822">
        <v>1</v>
      </c>
      <c r="F3822">
        <f t="shared" si="118"/>
        <v>0.878</v>
      </c>
      <c r="G3822">
        <f t="shared" si="119"/>
        <v>-0.13010868534702039</v>
      </c>
    </row>
    <row r="3823" spans="1:7" x14ac:dyDescent="0.25">
      <c r="A3823">
        <v>1</v>
      </c>
      <c r="B3823">
        <v>100</v>
      </c>
      <c r="C3823">
        <v>18.02</v>
      </c>
      <c r="D3823">
        <v>700</v>
      </c>
      <c r="E3823">
        <v>1</v>
      </c>
      <c r="F3823">
        <f t="shared" si="118"/>
        <v>0.82099999999999995</v>
      </c>
      <c r="G3823">
        <f t="shared" si="119"/>
        <v>-0.1972321695297089</v>
      </c>
    </row>
    <row r="3824" spans="1:7" x14ac:dyDescent="0.25">
      <c r="A3824">
        <v>1</v>
      </c>
      <c r="B3824">
        <v>50</v>
      </c>
      <c r="C3824">
        <v>27.68</v>
      </c>
      <c r="D3824">
        <v>780</v>
      </c>
      <c r="E3824">
        <v>1</v>
      </c>
      <c r="F3824">
        <f t="shared" si="118"/>
        <v>0.85499999999999998</v>
      </c>
      <c r="G3824">
        <f t="shared" si="119"/>
        <v>-0.15665381004537685</v>
      </c>
    </row>
    <row r="3825" spans="1:7" x14ac:dyDescent="0.25">
      <c r="A3825">
        <v>1</v>
      </c>
      <c r="B3825">
        <v>60</v>
      </c>
      <c r="C3825">
        <v>21.74</v>
      </c>
      <c r="D3825">
        <v>690</v>
      </c>
      <c r="E3825">
        <v>1</v>
      </c>
      <c r="F3825">
        <f t="shared" si="118"/>
        <v>0.79</v>
      </c>
      <c r="G3825">
        <f t="shared" si="119"/>
        <v>-0.23572233352106983</v>
      </c>
    </row>
    <row r="3826" spans="1:7" x14ac:dyDescent="0.25">
      <c r="A3826">
        <v>0</v>
      </c>
      <c r="B3826">
        <v>56</v>
      </c>
      <c r="C3826">
        <v>37.96</v>
      </c>
      <c r="D3826">
        <v>685</v>
      </c>
      <c r="E3826">
        <v>1</v>
      </c>
      <c r="F3826">
        <f t="shared" si="118"/>
        <v>0.54600000000000004</v>
      </c>
      <c r="G3826">
        <f t="shared" si="119"/>
        <v>-0.60513630323723189</v>
      </c>
    </row>
    <row r="3827" spans="1:7" x14ac:dyDescent="0.25">
      <c r="A3827">
        <v>1</v>
      </c>
      <c r="B3827">
        <v>97</v>
      </c>
      <c r="C3827">
        <v>0.25</v>
      </c>
      <c r="D3827">
        <v>665</v>
      </c>
      <c r="E3827">
        <v>1</v>
      </c>
      <c r="F3827">
        <f t="shared" si="118"/>
        <v>0.878</v>
      </c>
      <c r="G3827">
        <f t="shared" si="119"/>
        <v>-0.13010868534702039</v>
      </c>
    </row>
    <row r="3828" spans="1:7" x14ac:dyDescent="0.25">
      <c r="A3828">
        <v>1</v>
      </c>
      <c r="B3828">
        <v>40.299999999999997</v>
      </c>
      <c r="C3828">
        <v>8.3699999999999992</v>
      </c>
      <c r="D3828">
        <v>660</v>
      </c>
      <c r="E3828">
        <v>1</v>
      </c>
      <c r="F3828">
        <f t="shared" si="118"/>
        <v>0.72899999999999998</v>
      </c>
      <c r="G3828">
        <f t="shared" si="119"/>
        <v>-0.31608154697347896</v>
      </c>
    </row>
    <row r="3829" spans="1:7" x14ac:dyDescent="0.25">
      <c r="A3829">
        <v>1</v>
      </c>
      <c r="B3829">
        <v>27</v>
      </c>
      <c r="C3829">
        <v>10.49</v>
      </c>
      <c r="D3829">
        <v>705</v>
      </c>
      <c r="E3829">
        <v>1</v>
      </c>
      <c r="F3829">
        <f t="shared" si="118"/>
        <v>0.80600000000000005</v>
      </c>
      <c r="G3829">
        <f t="shared" si="119"/>
        <v>-0.21567153647550871</v>
      </c>
    </row>
    <row r="3830" spans="1:7" x14ac:dyDescent="0.25">
      <c r="A3830">
        <v>1</v>
      </c>
      <c r="B3830">
        <v>200</v>
      </c>
      <c r="C3830">
        <v>22.07</v>
      </c>
      <c r="D3830">
        <v>730</v>
      </c>
      <c r="E3830">
        <v>1</v>
      </c>
      <c r="F3830">
        <f t="shared" si="118"/>
        <v>0.85499999999999998</v>
      </c>
      <c r="G3830">
        <f t="shared" si="119"/>
        <v>-0.15665381004537685</v>
      </c>
    </row>
    <row r="3831" spans="1:7" x14ac:dyDescent="0.25">
      <c r="A3831">
        <v>1</v>
      </c>
      <c r="B3831">
        <v>68</v>
      </c>
      <c r="C3831">
        <v>21.8</v>
      </c>
      <c r="D3831">
        <v>660</v>
      </c>
      <c r="E3831">
        <v>1</v>
      </c>
      <c r="F3831">
        <f t="shared" si="118"/>
        <v>0.71699999999999997</v>
      </c>
      <c r="G3831">
        <f t="shared" si="119"/>
        <v>-0.33267943838251673</v>
      </c>
    </row>
    <row r="3832" spans="1:7" x14ac:dyDescent="0.25">
      <c r="A3832">
        <v>1</v>
      </c>
      <c r="B3832">
        <v>49</v>
      </c>
      <c r="C3832">
        <v>24.3</v>
      </c>
      <c r="D3832">
        <v>780</v>
      </c>
      <c r="E3832">
        <v>1</v>
      </c>
      <c r="F3832">
        <f t="shared" si="118"/>
        <v>0.85499999999999998</v>
      </c>
      <c r="G3832">
        <f t="shared" si="119"/>
        <v>-0.15665381004537685</v>
      </c>
    </row>
    <row r="3833" spans="1:7" x14ac:dyDescent="0.25">
      <c r="A3833">
        <v>0</v>
      </c>
      <c r="B3833">
        <v>68</v>
      </c>
      <c r="C3833">
        <v>19.399999999999999</v>
      </c>
      <c r="D3833">
        <v>680</v>
      </c>
      <c r="E3833">
        <v>1</v>
      </c>
      <c r="F3833">
        <f t="shared" si="118"/>
        <v>0.82099999999999995</v>
      </c>
      <c r="G3833">
        <f t="shared" si="119"/>
        <v>-0.1972321695297089</v>
      </c>
    </row>
    <row r="3834" spans="1:7" x14ac:dyDescent="0.25">
      <c r="A3834">
        <v>1</v>
      </c>
      <c r="B3834">
        <v>125</v>
      </c>
      <c r="C3834">
        <v>12.53</v>
      </c>
      <c r="D3834">
        <v>700</v>
      </c>
      <c r="E3834">
        <v>1</v>
      </c>
      <c r="F3834">
        <f t="shared" si="118"/>
        <v>0.82099999999999995</v>
      </c>
      <c r="G3834">
        <f t="shared" si="119"/>
        <v>-0.1972321695297089</v>
      </c>
    </row>
    <row r="3835" spans="1:7" x14ac:dyDescent="0.25">
      <c r="A3835">
        <v>0</v>
      </c>
      <c r="B3835">
        <v>25</v>
      </c>
      <c r="C3835">
        <v>10.9</v>
      </c>
      <c r="D3835">
        <v>670</v>
      </c>
      <c r="E3835">
        <v>1</v>
      </c>
      <c r="F3835">
        <f t="shared" si="118"/>
        <v>0.80600000000000005</v>
      </c>
      <c r="G3835">
        <f t="shared" si="119"/>
        <v>-0.21567153647550871</v>
      </c>
    </row>
    <row r="3836" spans="1:7" x14ac:dyDescent="0.25">
      <c r="A3836">
        <v>0</v>
      </c>
      <c r="B3836">
        <v>33</v>
      </c>
      <c r="C3836">
        <v>14.8</v>
      </c>
      <c r="D3836">
        <v>670</v>
      </c>
      <c r="E3836">
        <v>1</v>
      </c>
      <c r="F3836">
        <f t="shared" si="118"/>
        <v>0.80600000000000005</v>
      </c>
      <c r="G3836">
        <f t="shared" si="119"/>
        <v>-0.21567153647550871</v>
      </c>
    </row>
    <row r="3837" spans="1:7" x14ac:dyDescent="0.25">
      <c r="A3837">
        <v>1</v>
      </c>
      <c r="B3837">
        <v>37.5</v>
      </c>
      <c r="C3837">
        <v>29.82</v>
      </c>
      <c r="D3837">
        <v>690</v>
      </c>
      <c r="E3837">
        <v>1</v>
      </c>
      <c r="F3837">
        <f t="shared" si="118"/>
        <v>0.79</v>
      </c>
      <c r="G3837">
        <f t="shared" si="119"/>
        <v>-0.23572233352106983</v>
      </c>
    </row>
    <row r="3838" spans="1:7" x14ac:dyDescent="0.25">
      <c r="A3838">
        <v>1</v>
      </c>
      <c r="B3838">
        <v>75</v>
      </c>
      <c r="C3838">
        <v>25.47</v>
      </c>
      <c r="D3838">
        <v>660</v>
      </c>
      <c r="E3838">
        <v>1</v>
      </c>
      <c r="F3838">
        <f t="shared" si="118"/>
        <v>0.71699999999999997</v>
      </c>
      <c r="G3838">
        <f t="shared" si="119"/>
        <v>-0.33267943838251673</v>
      </c>
    </row>
    <row r="3839" spans="1:7" x14ac:dyDescent="0.25">
      <c r="A3839">
        <v>0</v>
      </c>
      <c r="B3839">
        <v>390</v>
      </c>
      <c r="C3839">
        <v>3.19</v>
      </c>
      <c r="D3839">
        <v>725</v>
      </c>
      <c r="E3839">
        <v>1</v>
      </c>
      <c r="F3839">
        <f t="shared" si="118"/>
        <v>0.92</v>
      </c>
      <c r="G3839">
        <f t="shared" si="119"/>
        <v>-8.3381608939051013E-2</v>
      </c>
    </row>
    <row r="3840" spans="1:7" x14ac:dyDescent="0.25">
      <c r="A3840">
        <v>1</v>
      </c>
      <c r="B3840">
        <v>145</v>
      </c>
      <c r="C3840">
        <v>17.02</v>
      </c>
      <c r="D3840">
        <v>660</v>
      </c>
      <c r="E3840">
        <v>1</v>
      </c>
      <c r="F3840">
        <f t="shared" si="118"/>
        <v>0.82099999999999995</v>
      </c>
      <c r="G3840">
        <f t="shared" si="119"/>
        <v>-0.1972321695297089</v>
      </c>
    </row>
    <row r="3841" spans="1:7" x14ac:dyDescent="0.25">
      <c r="A3841">
        <v>0</v>
      </c>
      <c r="B3841">
        <v>60</v>
      </c>
      <c r="C3841">
        <v>21.28</v>
      </c>
      <c r="D3841">
        <v>680</v>
      </c>
      <c r="E3841">
        <v>1</v>
      </c>
      <c r="F3841">
        <f t="shared" si="118"/>
        <v>0.66100000000000003</v>
      </c>
      <c r="G3841">
        <f t="shared" si="119"/>
        <v>-0.41400143913045073</v>
      </c>
    </row>
    <row r="3842" spans="1:7" x14ac:dyDescent="0.25">
      <c r="A3842">
        <v>1</v>
      </c>
      <c r="B3842">
        <v>107</v>
      </c>
      <c r="C3842">
        <v>17.43</v>
      </c>
      <c r="D3842">
        <v>725</v>
      </c>
      <c r="E3842">
        <v>1</v>
      </c>
      <c r="F3842">
        <f t="shared" si="118"/>
        <v>0.92</v>
      </c>
      <c r="G3842">
        <f t="shared" si="119"/>
        <v>-8.3381608939051013E-2</v>
      </c>
    </row>
    <row r="3843" spans="1:7" x14ac:dyDescent="0.25">
      <c r="A3843">
        <v>1</v>
      </c>
      <c r="B3843">
        <v>80</v>
      </c>
      <c r="C3843">
        <v>17.37</v>
      </c>
      <c r="D3843">
        <v>675</v>
      </c>
      <c r="E3843">
        <v>1</v>
      </c>
      <c r="F3843">
        <f t="shared" si="118"/>
        <v>0.82099999999999995</v>
      </c>
      <c r="G3843">
        <f t="shared" si="119"/>
        <v>-0.1972321695297089</v>
      </c>
    </row>
    <row r="3844" spans="1:7" x14ac:dyDescent="0.25">
      <c r="A3844">
        <v>0</v>
      </c>
      <c r="B3844">
        <v>71</v>
      </c>
      <c r="C3844">
        <v>16.48</v>
      </c>
      <c r="D3844">
        <v>660</v>
      </c>
      <c r="E3844">
        <v>1</v>
      </c>
      <c r="F3844">
        <f t="shared" si="118"/>
        <v>0.82099999999999995</v>
      </c>
      <c r="G3844">
        <f t="shared" si="119"/>
        <v>-0.1972321695297089</v>
      </c>
    </row>
    <row r="3845" spans="1:7" x14ac:dyDescent="0.25">
      <c r="A3845">
        <v>1</v>
      </c>
      <c r="B3845">
        <v>73</v>
      </c>
      <c r="C3845">
        <v>25.81</v>
      </c>
      <c r="D3845">
        <v>745</v>
      </c>
      <c r="E3845">
        <v>1</v>
      </c>
      <c r="F3845">
        <f t="shared" ref="F3845:F3908" si="120">IF(C3845&lt;=19.85,IF(D3845&lt;=722.5,IF(B3845&lt;=60.41,IF(D3845&lt;=667.5,0.729,0.806),IF(C3845&lt;=9.905,0.878,0.821)),0.92),IF(D3845&lt;=687.5,IF(C3845&lt;=31.375,IF(A3845&lt;=0.5,0.661,0.717),0.546),IF(D3845&lt;=727.5,IF(C3845&lt;=29.88,0.79,0.693),0.855)))</f>
        <v>0.85499999999999998</v>
      </c>
      <c r="G3845">
        <f t="shared" si="119"/>
        <v>-0.15665381004537685</v>
      </c>
    </row>
    <row r="3846" spans="1:7" x14ac:dyDescent="0.25">
      <c r="A3846">
        <v>0</v>
      </c>
      <c r="B3846">
        <v>70</v>
      </c>
      <c r="C3846">
        <v>5.66</v>
      </c>
      <c r="D3846">
        <v>770</v>
      </c>
      <c r="E3846">
        <v>1</v>
      </c>
      <c r="F3846">
        <f t="shared" si="120"/>
        <v>0.92</v>
      </c>
      <c r="G3846">
        <f t="shared" ref="G3846:G3909" si="121">IF(E3846=1,LN(F3846),LN(1-F3846))</f>
        <v>-8.3381608939051013E-2</v>
      </c>
    </row>
    <row r="3847" spans="1:7" x14ac:dyDescent="0.25">
      <c r="A3847">
        <v>1</v>
      </c>
      <c r="B3847">
        <v>55</v>
      </c>
      <c r="C3847">
        <v>3.98</v>
      </c>
      <c r="D3847">
        <v>740</v>
      </c>
      <c r="E3847">
        <v>1</v>
      </c>
      <c r="F3847">
        <f t="shared" si="120"/>
        <v>0.92</v>
      </c>
      <c r="G3847">
        <f t="shared" si="121"/>
        <v>-8.3381608939051013E-2</v>
      </c>
    </row>
    <row r="3848" spans="1:7" x14ac:dyDescent="0.25">
      <c r="A3848">
        <v>1</v>
      </c>
      <c r="B3848">
        <v>27</v>
      </c>
      <c r="C3848">
        <v>21.78</v>
      </c>
      <c r="D3848">
        <v>680</v>
      </c>
      <c r="E3848">
        <v>1</v>
      </c>
      <c r="F3848">
        <f t="shared" si="120"/>
        <v>0.71699999999999997</v>
      </c>
      <c r="G3848">
        <f t="shared" si="121"/>
        <v>-0.33267943838251673</v>
      </c>
    </row>
    <row r="3849" spans="1:7" x14ac:dyDescent="0.25">
      <c r="A3849">
        <v>1</v>
      </c>
      <c r="B3849">
        <v>40</v>
      </c>
      <c r="C3849">
        <v>6.3</v>
      </c>
      <c r="D3849">
        <v>710</v>
      </c>
      <c r="E3849">
        <v>1</v>
      </c>
      <c r="F3849">
        <f t="shared" si="120"/>
        <v>0.80600000000000005</v>
      </c>
      <c r="G3849">
        <f t="shared" si="121"/>
        <v>-0.21567153647550871</v>
      </c>
    </row>
    <row r="3850" spans="1:7" x14ac:dyDescent="0.25">
      <c r="A3850">
        <v>1</v>
      </c>
      <c r="B3850">
        <v>60.78</v>
      </c>
      <c r="C3850">
        <v>5.96</v>
      </c>
      <c r="D3850">
        <v>780</v>
      </c>
      <c r="E3850">
        <v>0</v>
      </c>
      <c r="F3850">
        <f t="shared" si="120"/>
        <v>0.92</v>
      </c>
      <c r="G3850">
        <f t="shared" si="121"/>
        <v>-2.5257286443082561</v>
      </c>
    </row>
    <row r="3851" spans="1:7" x14ac:dyDescent="0.25">
      <c r="A3851">
        <v>0</v>
      </c>
      <c r="B3851">
        <v>60</v>
      </c>
      <c r="C3851">
        <v>24.24</v>
      </c>
      <c r="D3851">
        <v>705</v>
      </c>
      <c r="E3851">
        <v>1</v>
      </c>
      <c r="F3851">
        <f t="shared" si="120"/>
        <v>0.79</v>
      </c>
      <c r="G3851">
        <f t="shared" si="121"/>
        <v>-0.23572233352106983</v>
      </c>
    </row>
    <row r="3852" spans="1:7" x14ac:dyDescent="0.25">
      <c r="A3852">
        <v>1</v>
      </c>
      <c r="B3852">
        <v>98</v>
      </c>
      <c r="C3852">
        <v>8.48</v>
      </c>
      <c r="D3852">
        <v>675</v>
      </c>
      <c r="E3852">
        <v>1</v>
      </c>
      <c r="F3852">
        <f t="shared" si="120"/>
        <v>0.878</v>
      </c>
      <c r="G3852">
        <f t="shared" si="121"/>
        <v>-0.13010868534702039</v>
      </c>
    </row>
    <row r="3853" spans="1:7" x14ac:dyDescent="0.25">
      <c r="A3853">
        <v>1</v>
      </c>
      <c r="B3853">
        <v>21</v>
      </c>
      <c r="C3853">
        <v>8.06</v>
      </c>
      <c r="D3853">
        <v>710</v>
      </c>
      <c r="E3853">
        <v>0</v>
      </c>
      <c r="F3853">
        <f t="shared" si="120"/>
        <v>0.80600000000000005</v>
      </c>
      <c r="G3853">
        <f t="shared" si="121"/>
        <v>-1.6398971199188093</v>
      </c>
    </row>
    <row r="3854" spans="1:7" x14ac:dyDescent="0.25">
      <c r="A3854">
        <v>0</v>
      </c>
      <c r="B3854">
        <v>68</v>
      </c>
      <c r="C3854">
        <v>22.18</v>
      </c>
      <c r="D3854">
        <v>735</v>
      </c>
      <c r="E3854">
        <v>1</v>
      </c>
      <c r="F3854">
        <f t="shared" si="120"/>
        <v>0.85499999999999998</v>
      </c>
      <c r="G3854">
        <f t="shared" si="121"/>
        <v>-0.15665381004537685</v>
      </c>
    </row>
    <row r="3855" spans="1:7" x14ac:dyDescent="0.25">
      <c r="A3855">
        <v>1</v>
      </c>
      <c r="B3855">
        <v>65</v>
      </c>
      <c r="C3855">
        <v>29.15</v>
      </c>
      <c r="D3855">
        <v>660</v>
      </c>
      <c r="E3855">
        <v>1</v>
      </c>
      <c r="F3855">
        <f t="shared" si="120"/>
        <v>0.71699999999999997</v>
      </c>
      <c r="G3855">
        <f t="shared" si="121"/>
        <v>-0.33267943838251673</v>
      </c>
    </row>
    <row r="3856" spans="1:7" x14ac:dyDescent="0.25">
      <c r="A3856">
        <v>0</v>
      </c>
      <c r="B3856">
        <v>36</v>
      </c>
      <c r="C3856">
        <v>24</v>
      </c>
      <c r="D3856">
        <v>710</v>
      </c>
      <c r="E3856">
        <v>0</v>
      </c>
      <c r="F3856">
        <f t="shared" si="120"/>
        <v>0.79</v>
      </c>
      <c r="G3856">
        <f t="shared" si="121"/>
        <v>-1.5606477482646686</v>
      </c>
    </row>
    <row r="3857" spans="1:7" x14ac:dyDescent="0.25">
      <c r="A3857">
        <v>1</v>
      </c>
      <c r="B3857">
        <v>84</v>
      </c>
      <c r="C3857">
        <v>12.87</v>
      </c>
      <c r="D3857">
        <v>690</v>
      </c>
      <c r="E3857">
        <v>1</v>
      </c>
      <c r="F3857">
        <f t="shared" si="120"/>
        <v>0.82099999999999995</v>
      </c>
      <c r="G3857">
        <f t="shared" si="121"/>
        <v>-0.1972321695297089</v>
      </c>
    </row>
    <row r="3858" spans="1:7" x14ac:dyDescent="0.25">
      <c r="A3858">
        <v>0</v>
      </c>
      <c r="B3858">
        <v>88</v>
      </c>
      <c r="C3858">
        <v>14.41</v>
      </c>
      <c r="D3858">
        <v>710</v>
      </c>
      <c r="E3858">
        <v>1</v>
      </c>
      <c r="F3858">
        <f t="shared" si="120"/>
        <v>0.82099999999999995</v>
      </c>
      <c r="G3858">
        <f t="shared" si="121"/>
        <v>-0.1972321695297089</v>
      </c>
    </row>
    <row r="3859" spans="1:7" x14ac:dyDescent="0.25">
      <c r="A3859">
        <v>0</v>
      </c>
      <c r="B3859">
        <v>55</v>
      </c>
      <c r="C3859">
        <v>26.23</v>
      </c>
      <c r="D3859">
        <v>675</v>
      </c>
      <c r="E3859">
        <v>1</v>
      </c>
      <c r="F3859">
        <f t="shared" si="120"/>
        <v>0.66100000000000003</v>
      </c>
      <c r="G3859">
        <f t="shared" si="121"/>
        <v>-0.41400143913045073</v>
      </c>
    </row>
    <row r="3860" spans="1:7" x14ac:dyDescent="0.25">
      <c r="A3860">
        <v>0</v>
      </c>
      <c r="B3860">
        <v>48</v>
      </c>
      <c r="C3860">
        <v>36.75</v>
      </c>
      <c r="D3860">
        <v>680</v>
      </c>
      <c r="E3860">
        <v>0</v>
      </c>
      <c r="F3860">
        <f t="shared" si="120"/>
        <v>0.54600000000000004</v>
      </c>
      <c r="G3860">
        <f t="shared" si="121"/>
        <v>-0.78965808094078915</v>
      </c>
    </row>
    <row r="3861" spans="1:7" x14ac:dyDescent="0.25">
      <c r="A3861">
        <v>0</v>
      </c>
      <c r="B3861">
        <v>46.56</v>
      </c>
      <c r="C3861">
        <v>10.85</v>
      </c>
      <c r="D3861">
        <v>700</v>
      </c>
      <c r="E3861">
        <v>0</v>
      </c>
      <c r="F3861">
        <f t="shared" si="120"/>
        <v>0.80600000000000005</v>
      </c>
      <c r="G3861">
        <f t="shared" si="121"/>
        <v>-1.6398971199188093</v>
      </c>
    </row>
    <row r="3862" spans="1:7" x14ac:dyDescent="0.25">
      <c r="A3862">
        <v>1</v>
      </c>
      <c r="B3862">
        <v>250</v>
      </c>
      <c r="C3862">
        <v>7.1</v>
      </c>
      <c r="D3862">
        <v>675</v>
      </c>
      <c r="E3862">
        <v>0</v>
      </c>
      <c r="F3862">
        <f t="shared" si="120"/>
        <v>0.878</v>
      </c>
      <c r="G3862">
        <f t="shared" si="121"/>
        <v>-2.1037342342488805</v>
      </c>
    </row>
    <row r="3863" spans="1:7" x14ac:dyDescent="0.25">
      <c r="A3863">
        <v>1</v>
      </c>
      <c r="B3863">
        <v>49</v>
      </c>
      <c r="C3863">
        <v>13.47</v>
      </c>
      <c r="D3863">
        <v>795</v>
      </c>
      <c r="E3863">
        <v>1</v>
      </c>
      <c r="F3863">
        <f t="shared" si="120"/>
        <v>0.92</v>
      </c>
      <c r="G3863">
        <f t="shared" si="121"/>
        <v>-8.3381608939051013E-2</v>
      </c>
    </row>
    <row r="3864" spans="1:7" x14ac:dyDescent="0.25">
      <c r="A3864">
        <v>0</v>
      </c>
      <c r="B3864">
        <v>43</v>
      </c>
      <c r="C3864">
        <v>15.91</v>
      </c>
      <c r="D3864">
        <v>660</v>
      </c>
      <c r="E3864">
        <v>1</v>
      </c>
      <c r="F3864">
        <f t="shared" si="120"/>
        <v>0.72899999999999998</v>
      </c>
      <c r="G3864">
        <f t="shared" si="121"/>
        <v>-0.31608154697347896</v>
      </c>
    </row>
    <row r="3865" spans="1:7" x14ac:dyDescent="0.25">
      <c r="A3865">
        <v>1</v>
      </c>
      <c r="B3865">
        <v>45</v>
      </c>
      <c r="C3865">
        <v>24.56</v>
      </c>
      <c r="D3865">
        <v>665</v>
      </c>
      <c r="E3865">
        <v>0</v>
      </c>
      <c r="F3865">
        <f t="shared" si="120"/>
        <v>0.71699999999999997</v>
      </c>
      <c r="G3865">
        <f t="shared" si="121"/>
        <v>-1.2623083813388993</v>
      </c>
    </row>
    <row r="3866" spans="1:7" x14ac:dyDescent="0.25">
      <c r="A3866">
        <v>0</v>
      </c>
      <c r="B3866">
        <v>30</v>
      </c>
      <c r="C3866">
        <v>18.2</v>
      </c>
      <c r="D3866">
        <v>735</v>
      </c>
      <c r="E3866">
        <v>1</v>
      </c>
      <c r="F3866">
        <f t="shared" si="120"/>
        <v>0.92</v>
      </c>
      <c r="G3866">
        <f t="shared" si="121"/>
        <v>-8.3381608939051013E-2</v>
      </c>
    </row>
    <row r="3867" spans="1:7" x14ac:dyDescent="0.25">
      <c r="A3867">
        <v>0</v>
      </c>
      <c r="B3867">
        <v>80</v>
      </c>
      <c r="C3867">
        <v>10.37</v>
      </c>
      <c r="D3867">
        <v>675</v>
      </c>
      <c r="E3867">
        <v>1</v>
      </c>
      <c r="F3867">
        <f t="shared" si="120"/>
        <v>0.82099999999999995</v>
      </c>
      <c r="G3867">
        <f t="shared" si="121"/>
        <v>-0.1972321695297089</v>
      </c>
    </row>
    <row r="3868" spans="1:7" x14ac:dyDescent="0.25">
      <c r="A3868">
        <v>1</v>
      </c>
      <c r="B3868">
        <v>160</v>
      </c>
      <c r="C3868">
        <v>4.3099999999999996</v>
      </c>
      <c r="D3868">
        <v>660</v>
      </c>
      <c r="E3868">
        <v>1</v>
      </c>
      <c r="F3868">
        <f t="shared" si="120"/>
        <v>0.878</v>
      </c>
      <c r="G3868">
        <f t="shared" si="121"/>
        <v>-0.13010868534702039</v>
      </c>
    </row>
    <row r="3869" spans="1:7" x14ac:dyDescent="0.25">
      <c r="A3869">
        <v>1</v>
      </c>
      <c r="B3869">
        <v>74</v>
      </c>
      <c r="C3869">
        <v>11.58</v>
      </c>
      <c r="D3869">
        <v>675</v>
      </c>
      <c r="E3869">
        <v>1</v>
      </c>
      <c r="F3869">
        <f t="shared" si="120"/>
        <v>0.82099999999999995</v>
      </c>
      <c r="G3869">
        <f t="shared" si="121"/>
        <v>-0.1972321695297089</v>
      </c>
    </row>
    <row r="3870" spans="1:7" x14ac:dyDescent="0.25">
      <c r="A3870">
        <v>0</v>
      </c>
      <c r="B3870">
        <v>50</v>
      </c>
      <c r="C3870">
        <v>12.72</v>
      </c>
      <c r="D3870">
        <v>660</v>
      </c>
      <c r="E3870">
        <v>1</v>
      </c>
      <c r="F3870">
        <f t="shared" si="120"/>
        <v>0.72899999999999998</v>
      </c>
      <c r="G3870">
        <f t="shared" si="121"/>
        <v>-0.31608154697347896</v>
      </c>
    </row>
    <row r="3871" spans="1:7" x14ac:dyDescent="0.25">
      <c r="A3871">
        <v>1</v>
      </c>
      <c r="B3871">
        <v>150</v>
      </c>
      <c r="C3871">
        <v>16.899999999999999</v>
      </c>
      <c r="D3871">
        <v>670</v>
      </c>
      <c r="E3871">
        <v>1</v>
      </c>
      <c r="F3871">
        <f t="shared" si="120"/>
        <v>0.82099999999999995</v>
      </c>
      <c r="G3871">
        <f t="shared" si="121"/>
        <v>-0.1972321695297089</v>
      </c>
    </row>
    <row r="3872" spans="1:7" x14ac:dyDescent="0.25">
      <c r="A3872">
        <v>1</v>
      </c>
      <c r="B3872">
        <v>57</v>
      </c>
      <c r="C3872">
        <v>15.87</v>
      </c>
      <c r="D3872">
        <v>735</v>
      </c>
      <c r="E3872">
        <v>1</v>
      </c>
      <c r="F3872">
        <f t="shared" si="120"/>
        <v>0.92</v>
      </c>
      <c r="G3872">
        <f t="shared" si="121"/>
        <v>-8.3381608939051013E-2</v>
      </c>
    </row>
    <row r="3873" spans="1:7" x14ac:dyDescent="0.25">
      <c r="A3873">
        <v>1</v>
      </c>
      <c r="B3873">
        <v>110</v>
      </c>
      <c r="C3873">
        <v>8.44</v>
      </c>
      <c r="D3873">
        <v>705</v>
      </c>
      <c r="E3873">
        <v>1</v>
      </c>
      <c r="F3873">
        <f t="shared" si="120"/>
        <v>0.878</v>
      </c>
      <c r="G3873">
        <f t="shared" si="121"/>
        <v>-0.13010868534702039</v>
      </c>
    </row>
    <row r="3874" spans="1:7" x14ac:dyDescent="0.25">
      <c r="A3874">
        <v>0</v>
      </c>
      <c r="B3874">
        <v>48.5</v>
      </c>
      <c r="C3874">
        <v>7.62</v>
      </c>
      <c r="D3874">
        <v>725</v>
      </c>
      <c r="E3874">
        <v>1</v>
      </c>
      <c r="F3874">
        <f t="shared" si="120"/>
        <v>0.92</v>
      </c>
      <c r="G3874">
        <f t="shared" si="121"/>
        <v>-8.3381608939051013E-2</v>
      </c>
    </row>
    <row r="3875" spans="1:7" x14ac:dyDescent="0.25">
      <c r="A3875">
        <v>0</v>
      </c>
      <c r="B3875">
        <v>38</v>
      </c>
      <c r="C3875">
        <v>19.11</v>
      </c>
      <c r="D3875">
        <v>690</v>
      </c>
      <c r="E3875">
        <v>1</v>
      </c>
      <c r="F3875">
        <f t="shared" si="120"/>
        <v>0.80600000000000005</v>
      </c>
      <c r="G3875">
        <f t="shared" si="121"/>
        <v>-0.21567153647550871</v>
      </c>
    </row>
    <row r="3876" spans="1:7" x14ac:dyDescent="0.25">
      <c r="A3876">
        <v>1</v>
      </c>
      <c r="B3876">
        <v>64</v>
      </c>
      <c r="C3876">
        <v>7.91</v>
      </c>
      <c r="D3876">
        <v>685</v>
      </c>
      <c r="E3876">
        <v>1</v>
      </c>
      <c r="F3876">
        <f t="shared" si="120"/>
        <v>0.878</v>
      </c>
      <c r="G3876">
        <f t="shared" si="121"/>
        <v>-0.13010868534702039</v>
      </c>
    </row>
    <row r="3877" spans="1:7" x14ac:dyDescent="0.25">
      <c r="A3877">
        <v>1</v>
      </c>
      <c r="B3877">
        <v>52</v>
      </c>
      <c r="C3877">
        <v>6.32</v>
      </c>
      <c r="D3877">
        <v>780</v>
      </c>
      <c r="E3877">
        <v>1</v>
      </c>
      <c r="F3877">
        <f t="shared" si="120"/>
        <v>0.92</v>
      </c>
      <c r="G3877">
        <f t="shared" si="121"/>
        <v>-8.3381608939051013E-2</v>
      </c>
    </row>
    <row r="3878" spans="1:7" x14ac:dyDescent="0.25">
      <c r="A3878">
        <v>0</v>
      </c>
      <c r="B3878">
        <v>68.531000000000006</v>
      </c>
      <c r="C3878">
        <v>21.84</v>
      </c>
      <c r="D3878">
        <v>690</v>
      </c>
      <c r="E3878">
        <v>0</v>
      </c>
      <c r="F3878">
        <f t="shared" si="120"/>
        <v>0.79</v>
      </c>
      <c r="G3878">
        <f t="shared" si="121"/>
        <v>-1.5606477482646686</v>
      </c>
    </row>
    <row r="3879" spans="1:7" x14ac:dyDescent="0.25">
      <c r="A3879">
        <v>0</v>
      </c>
      <c r="B3879">
        <v>60</v>
      </c>
      <c r="C3879">
        <v>29.86</v>
      </c>
      <c r="D3879">
        <v>685</v>
      </c>
      <c r="E3879">
        <v>0</v>
      </c>
      <c r="F3879">
        <f t="shared" si="120"/>
        <v>0.66100000000000003</v>
      </c>
      <c r="G3879">
        <f t="shared" si="121"/>
        <v>-1.0817551716016869</v>
      </c>
    </row>
    <row r="3880" spans="1:7" x14ac:dyDescent="0.25">
      <c r="A3880">
        <v>1</v>
      </c>
      <c r="B3880">
        <v>90</v>
      </c>
      <c r="C3880">
        <v>14.51</v>
      </c>
      <c r="D3880">
        <v>665</v>
      </c>
      <c r="E3880">
        <v>0</v>
      </c>
      <c r="F3880">
        <f t="shared" si="120"/>
        <v>0.82099999999999995</v>
      </c>
      <c r="G3880">
        <f t="shared" si="121"/>
        <v>-1.7203694731413819</v>
      </c>
    </row>
    <row r="3881" spans="1:7" x14ac:dyDescent="0.25">
      <c r="A3881">
        <v>0</v>
      </c>
      <c r="B3881">
        <v>50</v>
      </c>
      <c r="C3881">
        <v>8.11</v>
      </c>
      <c r="D3881">
        <v>675</v>
      </c>
      <c r="E3881">
        <v>1</v>
      </c>
      <c r="F3881">
        <f t="shared" si="120"/>
        <v>0.80600000000000005</v>
      </c>
      <c r="G3881">
        <f t="shared" si="121"/>
        <v>-0.21567153647550871</v>
      </c>
    </row>
    <row r="3882" spans="1:7" x14ac:dyDescent="0.25">
      <c r="A3882">
        <v>0</v>
      </c>
      <c r="B3882">
        <v>65</v>
      </c>
      <c r="C3882">
        <v>12.08</v>
      </c>
      <c r="D3882">
        <v>705</v>
      </c>
      <c r="E3882">
        <v>0</v>
      </c>
      <c r="F3882">
        <f t="shared" si="120"/>
        <v>0.82099999999999995</v>
      </c>
      <c r="G3882">
        <f t="shared" si="121"/>
        <v>-1.7203694731413819</v>
      </c>
    </row>
    <row r="3883" spans="1:7" x14ac:dyDescent="0.25">
      <c r="A3883">
        <v>1</v>
      </c>
      <c r="B3883">
        <v>85</v>
      </c>
      <c r="C3883">
        <v>12</v>
      </c>
      <c r="D3883">
        <v>705</v>
      </c>
      <c r="E3883">
        <v>1</v>
      </c>
      <c r="F3883">
        <f t="shared" si="120"/>
        <v>0.82099999999999995</v>
      </c>
      <c r="G3883">
        <f t="shared" si="121"/>
        <v>-0.1972321695297089</v>
      </c>
    </row>
    <row r="3884" spans="1:7" x14ac:dyDescent="0.25">
      <c r="A3884">
        <v>1</v>
      </c>
      <c r="B3884">
        <v>50</v>
      </c>
      <c r="C3884">
        <v>11.31</v>
      </c>
      <c r="D3884">
        <v>685</v>
      </c>
      <c r="E3884">
        <v>1</v>
      </c>
      <c r="F3884">
        <f t="shared" si="120"/>
        <v>0.80600000000000005</v>
      </c>
      <c r="G3884">
        <f t="shared" si="121"/>
        <v>-0.21567153647550871</v>
      </c>
    </row>
    <row r="3885" spans="1:7" x14ac:dyDescent="0.25">
      <c r="A3885">
        <v>0</v>
      </c>
      <c r="B3885">
        <v>38.4</v>
      </c>
      <c r="C3885">
        <v>14.56</v>
      </c>
      <c r="D3885">
        <v>665</v>
      </c>
      <c r="E3885">
        <v>1</v>
      </c>
      <c r="F3885">
        <f t="shared" si="120"/>
        <v>0.72899999999999998</v>
      </c>
      <c r="G3885">
        <f t="shared" si="121"/>
        <v>-0.31608154697347896</v>
      </c>
    </row>
    <row r="3886" spans="1:7" x14ac:dyDescent="0.25">
      <c r="A3886">
        <v>0</v>
      </c>
      <c r="B3886">
        <v>16</v>
      </c>
      <c r="C3886">
        <v>38.03</v>
      </c>
      <c r="D3886">
        <v>690</v>
      </c>
      <c r="E3886">
        <v>0</v>
      </c>
      <c r="F3886">
        <f t="shared" si="120"/>
        <v>0.69299999999999995</v>
      </c>
      <c r="G3886">
        <f t="shared" si="121"/>
        <v>-1.1809075313949398</v>
      </c>
    </row>
    <row r="3887" spans="1:7" x14ac:dyDescent="0.25">
      <c r="A3887">
        <v>0</v>
      </c>
      <c r="B3887">
        <v>80</v>
      </c>
      <c r="C3887">
        <v>18.649999999999999</v>
      </c>
      <c r="D3887">
        <v>695</v>
      </c>
      <c r="E3887">
        <v>0</v>
      </c>
      <c r="F3887">
        <f t="shared" si="120"/>
        <v>0.82099999999999995</v>
      </c>
      <c r="G3887">
        <f t="shared" si="121"/>
        <v>-1.7203694731413819</v>
      </c>
    </row>
    <row r="3888" spans="1:7" x14ac:dyDescent="0.25">
      <c r="A3888">
        <v>0</v>
      </c>
      <c r="B3888">
        <v>48</v>
      </c>
      <c r="C3888">
        <v>11.8</v>
      </c>
      <c r="D3888">
        <v>715</v>
      </c>
      <c r="E3888">
        <v>0</v>
      </c>
      <c r="F3888">
        <f t="shared" si="120"/>
        <v>0.80600000000000005</v>
      </c>
      <c r="G3888">
        <f t="shared" si="121"/>
        <v>-1.6398971199188093</v>
      </c>
    </row>
    <row r="3889" spans="1:7" x14ac:dyDescent="0.25">
      <c r="A3889">
        <v>1</v>
      </c>
      <c r="B3889">
        <v>48</v>
      </c>
      <c r="C3889">
        <v>19.55</v>
      </c>
      <c r="D3889">
        <v>700</v>
      </c>
      <c r="E3889">
        <v>1</v>
      </c>
      <c r="F3889">
        <f t="shared" si="120"/>
        <v>0.80600000000000005</v>
      </c>
      <c r="G3889">
        <f t="shared" si="121"/>
        <v>-0.21567153647550871</v>
      </c>
    </row>
    <row r="3890" spans="1:7" x14ac:dyDescent="0.25">
      <c r="A3890">
        <v>1</v>
      </c>
      <c r="B3890">
        <v>46</v>
      </c>
      <c r="C3890">
        <v>34.18</v>
      </c>
      <c r="D3890">
        <v>665</v>
      </c>
      <c r="E3890">
        <v>0</v>
      </c>
      <c r="F3890">
        <f t="shared" si="120"/>
        <v>0.54600000000000004</v>
      </c>
      <c r="G3890">
        <f t="shared" si="121"/>
        <v>-0.78965808094078915</v>
      </c>
    </row>
    <row r="3891" spans="1:7" x14ac:dyDescent="0.25">
      <c r="A3891">
        <v>1</v>
      </c>
      <c r="B3891">
        <v>70</v>
      </c>
      <c r="C3891">
        <v>32.57</v>
      </c>
      <c r="D3891">
        <v>690</v>
      </c>
      <c r="E3891">
        <v>1</v>
      </c>
      <c r="F3891">
        <f t="shared" si="120"/>
        <v>0.69299999999999995</v>
      </c>
      <c r="G3891">
        <f t="shared" si="121"/>
        <v>-0.3667252797922339</v>
      </c>
    </row>
    <row r="3892" spans="1:7" x14ac:dyDescent="0.25">
      <c r="A3892">
        <v>1</v>
      </c>
      <c r="B3892">
        <v>93</v>
      </c>
      <c r="C3892">
        <v>3.52</v>
      </c>
      <c r="D3892">
        <v>665</v>
      </c>
      <c r="E3892">
        <v>1</v>
      </c>
      <c r="F3892">
        <f t="shared" si="120"/>
        <v>0.878</v>
      </c>
      <c r="G3892">
        <f t="shared" si="121"/>
        <v>-0.13010868534702039</v>
      </c>
    </row>
    <row r="3893" spans="1:7" x14ac:dyDescent="0.25">
      <c r="A3893">
        <v>1</v>
      </c>
      <c r="B3893">
        <v>70</v>
      </c>
      <c r="C3893">
        <v>20.02</v>
      </c>
      <c r="D3893">
        <v>740</v>
      </c>
      <c r="E3893">
        <v>1</v>
      </c>
      <c r="F3893">
        <f t="shared" si="120"/>
        <v>0.85499999999999998</v>
      </c>
      <c r="G3893">
        <f t="shared" si="121"/>
        <v>-0.15665381004537685</v>
      </c>
    </row>
    <row r="3894" spans="1:7" x14ac:dyDescent="0.25">
      <c r="A3894">
        <v>1</v>
      </c>
      <c r="B3894">
        <v>62</v>
      </c>
      <c r="C3894">
        <v>21.74</v>
      </c>
      <c r="D3894">
        <v>660</v>
      </c>
      <c r="E3894">
        <v>0</v>
      </c>
      <c r="F3894">
        <f t="shared" si="120"/>
        <v>0.71699999999999997</v>
      </c>
      <c r="G3894">
        <f t="shared" si="121"/>
        <v>-1.2623083813388993</v>
      </c>
    </row>
    <row r="3895" spans="1:7" x14ac:dyDescent="0.25">
      <c r="A3895">
        <v>1</v>
      </c>
      <c r="B3895">
        <v>60</v>
      </c>
      <c r="C3895">
        <v>10.94</v>
      </c>
      <c r="D3895">
        <v>670</v>
      </c>
      <c r="E3895">
        <v>1</v>
      </c>
      <c r="F3895">
        <f t="shared" si="120"/>
        <v>0.80600000000000005</v>
      </c>
      <c r="G3895">
        <f t="shared" si="121"/>
        <v>-0.21567153647550871</v>
      </c>
    </row>
    <row r="3896" spans="1:7" x14ac:dyDescent="0.25">
      <c r="A3896">
        <v>0</v>
      </c>
      <c r="B3896">
        <v>113</v>
      </c>
      <c r="C3896">
        <v>6.53</v>
      </c>
      <c r="D3896">
        <v>750</v>
      </c>
      <c r="E3896">
        <v>1</v>
      </c>
      <c r="F3896">
        <f t="shared" si="120"/>
        <v>0.92</v>
      </c>
      <c r="G3896">
        <f t="shared" si="121"/>
        <v>-8.3381608939051013E-2</v>
      </c>
    </row>
    <row r="3897" spans="1:7" x14ac:dyDescent="0.25">
      <c r="A3897">
        <v>0</v>
      </c>
      <c r="B3897">
        <v>67.8</v>
      </c>
      <c r="C3897">
        <v>26.65</v>
      </c>
      <c r="D3897">
        <v>665</v>
      </c>
      <c r="E3897">
        <v>1</v>
      </c>
      <c r="F3897">
        <f t="shared" si="120"/>
        <v>0.66100000000000003</v>
      </c>
      <c r="G3897">
        <f t="shared" si="121"/>
        <v>-0.41400143913045073</v>
      </c>
    </row>
    <row r="3898" spans="1:7" x14ac:dyDescent="0.25">
      <c r="A3898">
        <v>1</v>
      </c>
      <c r="B3898">
        <v>105</v>
      </c>
      <c r="C3898">
        <v>32.11</v>
      </c>
      <c r="D3898">
        <v>705</v>
      </c>
      <c r="E3898">
        <v>1</v>
      </c>
      <c r="F3898">
        <f t="shared" si="120"/>
        <v>0.69299999999999995</v>
      </c>
      <c r="G3898">
        <f t="shared" si="121"/>
        <v>-0.3667252797922339</v>
      </c>
    </row>
    <row r="3899" spans="1:7" x14ac:dyDescent="0.25">
      <c r="A3899">
        <v>1</v>
      </c>
      <c r="B3899">
        <v>55</v>
      </c>
      <c r="C3899">
        <v>30.31</v>
      </c>
      <c r="D3899">
        <v>690</v>
      </c>
      <c r="E3899">
        <v>0</v>
      </c>
      <c r="F3899">
        <f t="shared" si="120"/>
        <v>0.69299999999999995</v>
      </c>
      <c r="G3899">
        <f t="shared" si="121"/>
        <v>-1.1809075313949398</v>
      </c>
    </row>
    <row r="3900" spans="1:7" x14ac:dyDescent="0.25">
      <c r="A3900">
        <v>1</v>
      </c>
      <c r="B3900">
        <v>88</v>
      </c>
      <c r="C3900">
        <v>26.41</v>
      </c>
      <c r="D3900">
        <v>710</v>
      </c>
      <c r="E3900">
        <v>1</v>
      </c>
      <c r="F3900">
        <f t="shared" si="120"/>
        <v>0.79</v>
      </c>
      <c r="G3900">
        <f t="shared" si="121"/>
        <v>-0.23572233352106983</v>
      </c>
    </row>
    <row r="3901" spans="1:7" x14ac:dyDescent="0.25">
      <c r="A3901">
        <v>1</v>
      </c>
      <c r="B3901">
        <v>85</v>
      </c>
      <c r="C3901">
        <v>8.42</v>
      </c>
      <c r="D3901">
        <v>690</v>
      </c>
      <c r="E3901">
        <v>1</v>
      </c>
      <c r="F3901">
        <f t="shared" si="120"/>
        <v>0.878</v>
      </c>
      <c r="G3901">
        <f t="shared" si="121"/>
        <v>-0.13010868534702039</v>
      </c>
    </row>
    <row r="3902" spans="1:7" x14ac:dyDescent="0.25">
      <c r="A3902">
        <v>1</v>
      </c>
      <c r="B3902">
        <v>61</v>
      </c>
      <c r="C3902">
        <v>27.54</v>
      </c>
      <c r="D3902">
        <v>700</v>
      </c>
      <c r="E3902">
        <v>1</v>
      </c>
      <c r="F3902">
        <f t="shared" si="120"/>
        <v>0.79</v>
      </c>
      <c r="G3902">
        <f t="shared" si="121"/>
        <v>-0.23572233352106983</v>
      </c>
    </row>
    <row r="3903" spans="1:7" x14ac:dyDescent="0.25">
      <c r="A3903">
        <v>1</v>
      </c>
      <c r="B3903">
        <v>50</v>
      </c>
      <c r="C3903">
        <v>19.510000000000002</v>
      </c>
      <c r="D3903">
        <v>730</v>
      </c>
      <c r="E3903">
        <v>1</v>
      </c>
      <c r="F3903">
        <f t="shared" si="120"/>
        <v>0.92</v>
      </c>
      <c r="G3903">
        <f t="shared" si="121"/>
        <v>-8.3381608939051013E-2</v>
      </c>
    </row>
    <row r="3904" spans="1:7" x14ac:dyDescent="0.25">
      <c r="A3904">
        <v>1</v>
      </c>
      <c r="B3904">
        <v>118</v>
      </c>
      <c r="C3904">
        <v>12.58</v>
      </c>
      <c r="D3904">
        <v>775</v>
      </c>
      <c r="E3904">
        <v>1</v>
      </c>
      <c r="F3904">
        <f t="shared" si="120"/>
        <v>0.92</v>
      </c>
      <c r="G3904">
        <f t="shared" si="121"/>
        <v>-8.3381608939051013E-2</v>
      </c>
    </row>
    <row r="3905" spans="1:7" x14ac:dyDescent="0.25">
      <c r="A3905">
        <v>0</v>
      </c>
      <c r="B3905">
        <v>56</v>
      </c>
      <c r="C3905">
        <v>21.45</v>
      </c>
      <c r="D3905">
        <v>715</v>
      </c>
      <c r="E3905">
        <v>0</v>
      </c>
      <c r="F3905">
        <f t="shared" si="120"/>
        <v>0.79</v>
      </c>
      <c r="G3905">
        <f t="shared" si="121"/>
        <v>-1.5606477482646686</v>
      </c>
    </row>
    <row r="3906" spans="1:7" x14ac:dyDescent="0.25">
      <c r="A3906">
        <v>0</v>
      </c>
      <c r="B3906">
        <v>60</v>
      </c>
      <c r="C3906">
        <v>7.78</v>
      </c>
      <c r="D3906">
        <v>725</v>
      </c>
      <c r="E3906">
        <v>1</v>
      </c>
      <c r="F3906">
        <f t="shared" si="120"/>
        <v>0.92</v>
      </c>
      <c r="G3906">
        <f t="shared" si="121"/>
        <v>-8.3381608939051013E-2</v>
      </c>
    </row>
    <row r="3907" spans="1:7" x14ac:dyDescent="0.25">
      <c r="A3907">
        <v>0</v>
      </c>
      <c r="B3907">
        <v>28.75</v>
      </c>
      <c r="C3907">
        <v>29.27</v>
      </c>
      <c r="D3907">
        <v>685</v>
      </c>
      <c r="E3907">
        <v>0</v>
      </c>
      <c r="F3907">
        <f t="shared" si="120"/>
        <v>0.66100000000000003</v>
      </c>
      <c r="G3907">
        <f t="shared" si="121"/>
        <v>-1.0817551716016869</v>
      </c>
    </row>
    <row r="3908" spans="1:7" x14ac:dyDescent="0.25">
      <c r="A3908">
        <v>0</v>
      </c>
      <c r="B3908">
        <v>55</v>
      </c>
      <c r="C3908">
        <v>7.35</v>
      </c>
      <c r="D3908">
        <v>675</v>
      </c>
      <c r="E3908">
        <v>1</v>
      </c>
      <c r="F3908">
        <f t="shared" si="120"/>
        <v>0.80600000000000005</v>
      </c>
      <c r="G3908">
        <f t="shared" si="121"/>
        <v>-0.21567153647550871</v>
      </c>
    </row>
    <row r="3909" spans="1:7" x14ac:dyDescent="0.25">
      <c r="A3909">
        <v>1</v>
      </c>
      <c r="B3909">
        <v>245</v>
      </c>
      <c r="C3909">
        <v>18.09</v>
      </c>
      <c r="D3909">
        <v>665</v>
      </c>
      <c r="E3909">
        <v>1</v>
      </c>
      <c r="F3909">
        <f t="shared" ref="F3909:F3972" si="122">IF(C3909&lt;=19.85,IF(D3909&lt;=722.5,IF(B3909&lt;=60.41,IF(D3909&lt;=667.5,0.729,0.806),IF(C3909&lt;=9.905,0.878,0.821)),0.92),IF(D3909&lt;=687.5,IF(C3909&lt;=31.375,IF(A3909&lt;=0.5,0.661,0.717),0.546),IF(D3909&lt;=727.5,IF(C3909&lt;=29.88,0.79,0.693),0.855)))</f>
        <v>0.82099999999999995</v>
      </c>
      <c r="G3909">
        <f t="shared" si="121"/>
        <v>-0.1972321695297089</v>
      </c>
    </row>
    <row r="3910" spans="1:7" x14ac:dyDescent="0.25">
      <c r="A3910">
        <v>0</v>
      </c>
      <c r="B3910">
        <v>27</v>
      </c>
      <c r="C3910">
        <v>38.200000000000003</v>
      </c>
      <c r="D3910">
        <v>705</v>
      </c>
      <c r="E3910">
        <v>1</v>
      </c>
      <c r="F3910">
        <f t="shared" si="122"/>
        <v>0.69299999999999995</v>
      </c>
      <c r="G3910">
        <f t="shared" ref="G3910:G3973" si="123">IF(E3910=1,LN(F3910),LN(1-F3910))</f>
        <v>-0.3667252797922339</v>
      </c>
    </row>
    <row r="3911" spans="1:7" x14ac:dyDescent="0.25">
      <c r="A3911">
        <v>1</v>
      </c>
      <c r="B3911">
        <v>186</v>
      </c>
      <c r="C3911">
        <v>23.71</v>
      </c>
      <c r="D3911">
        <v>765</v>
      </c>
      <c r="E3911">
        <v>1</v>
      </c>
      <c r="F3911">
        <f t="shared" si="122"/>
        <v>0.85499999999999998</v>
      </c>
      <c r="G3911">
        <f t="shared" si="123"/>
        <v>-0.15665381004537685</v>
      </c>
    </row>
    <row r="3912" spans="1:7" x14ac:dyDescent="0.25">
      <c r="A3912">
        <v>1</v>
      </c>
      <c r="B3912">
        <v>81.400000000000006</v>
      </c>
      <c r="C3912">
        <v>8.9600000000000009</v>
      </c>
      <c r="D3912">
        <v>660</v>
      </c>
      <c r="E3912">
        <v>1</v>
      </c>
      <c r="F3912">
        <f t="shared" si="122"/>
        <v>0.878</v>
      </c>
      <c r="G3912">
        <f t="shared" si="123"/>
        <v>-0.13010868534702039</v>
      </c>
    </row>
    <row r="3913" spans="1:7" x14ac:dyDescent="0.25">
      <c r="A3913">
        <v>1</v>
      </c>
      <c r="B3913">
        <v>52.5</v>
      </c>
      <c r="C3913">
        <v>16.78</v>
      </c>
      <c r="D3913">
        <v>670</v>
      </c>
      <c r="E3913">
        <v>1</v>
      </c>
      <c r="F3913">
        <f t="shared" si="122"/>
        <v>0.80600000000000005</v>
      </c>
      <c r="G3913">
        <f t="shared" si="123"/>
        <v>-0.21567153647550871</v>
      </c>
    </row>
    <row r="3914" spans="1:7" x14ac:dyDescent="0.25">
      <c r="A3914">
        <v>1</v>
      </c>
      <c r="B3914">
        <v>92</v>
      </c>
      <c r="C3914">
        <v>29.71</v>
      </c>
      <c r="D3914">
        <v>720</v>
      </c>
      <c r="E3914">
        <v>1</v>
      </c>
      <c r="F3914">
        <f t="shared" si="122"/>
        <v>0.79</v>
      </c>
      <c r="G3914">
        <f t="shared" si="123"/>
        <v>-0.23572233352106983</v>
      </c>
    </row>
    <row r="3915" spans="1:7" x14ac:dyDescent="0.25">
      <c r="A3915">
        <v>1</v>
      </c>
      <c r="B3915">
        <v>75</v>
      </c>
      <c r="C3915">
        <v>12.29</v>
      </c>
      <c r="D3915">
        <v>705</v>
      </c>
      <c r="E3915">
        <v>0</v>
      </c>
      <c r="F3915">
        <f t="shared" si="122"/>
        <v>0.82099999999999995</v>
      </c>
      <c r="G3915">
        <f t="shared" si="123"/>
        <v>-1.7203694731413819</v>
      </c>
    </row>
    <row r="3916" spans="1:7" x14ac:dyDescent="0.25">
      <c r="A3916">
        <v>0</v>
      </c>
      <c r="B3916">
        <v>84</v>
      </c>
      <c r="C3916">
        <v>17</v>
      </c>
      <c r="D3916">
        <v>700</v>
      </c>
      <c r="E3916">
        <v>1</v>
      </c>
      <c r="F3916">
        <f t="shared" si="122"/>
        <v>0.82099999999999995</v>
      </c>
      <c r="G3916">
        <f t="shared" si="123"/>
        <v>-0.1972321695297089</v>
      </c>
    </row>
    <row r="3917" spans="1:7" x14ac:dyDescent="0.25">
      <c r="A3917">
        <v>1</v>
      </c>
      <c r="B3917">
        <v>35</v>
      </c>
      <c r="C3917">
        <v>18.03</v>
      </c>
      <c r="D3917">
        <v>700</v>
      </c>
      <c r="E3917">
        <v>1</v>
      </c>
      <c r="F3917">
        <f t="shared" si="122"/>
        <v>0.80600000000000005</v>
      </c>
      <c r="G3917">
        <f t="shared" si="123"/>
        <v>-0.21567153647550871</v>
      </c>
    </row>
    <row r="3918" spans="1:7" x14ac:dyDescent="0.25">
      <c r="A3918">
        <v>1</v>
      </c>
      <c r="B3918">
        <v>36</v>
      </c>
      <c r="C3918">
        <v>11.07</v>
      </c>
      <c r="D3918">
        <v>665</v>
      </c>
      <c r="E3918">
        <v>1</v>
      </c>
      <c r="F3918">
        <f t="shared" si="122"/>
        <v>0.72899999999999998</v>
      </c>
      <c r="G3918">
        <f t="shared" si="123"/>
        <v>-0.31608154697347896</v>
      </c>
    </row>
    <row r="3919" spans="1:7" x14ac:dyDescent="0.25">
      <c r="A3919">
        <v>0</v>
      </c>
      <c r="B3919">
        <v>42.389389999999999</v>
      </c>
      <c r="C3919">
        <v>18.149999999999999</v>
      </c>
      <c r="D3919">
        <v>680</v>
      </c>
      <c r="E3919">
        <v>0</v>
      </c>
      <c r="F3919">
        <f t="shared" si="122"/>
        <v>0.80600000000000005</v>
      </c>
      <c r="G3919">
        <f t="shared" si="123"/>
        <v>-1.6398971199188093</v>
      </c>
    </row>
    <row r="3920" spans="1:7" x14ac:dyDescent="0.25">
      <c r="A3920">
        <v>0</v>
      </c>
      <c r="B3920">
        <v>53</v>
      </c>
      <c r="C3920">
        <v>29.29</v>
      </c>
      <c r="D3920">
        <v>660</v>
      </c>
      <c r="E3920">
        <v>1</v>
      </c>
      <c r="F3920">
        <f t="shared" si="122"/>
        <v>0.66100000000000003</v>
      </c>
      <c r="G3920">
        <f t="shared" si="123"/>
        <v>-0.41400143913045073</v>
      </c>
    </row>
    <row r="3921" spans="1:7" x14ac:dyDescent="0.25">
      <c r="A3921">
        <v>0</v>
      </c>
      <c r="B3921">
        <v>54</v>
      </c>
      <c r="C3921">
        <v>24.2</v>
      </c>
      <c r="D3921">
        <v>660</v>
      </c>
      <c r="E3921">
        <v>0</v>
      </c>
      <c r="F3921">
        <f t="shared" si="122"/>
        <v>0.66100000000000003</v>
      </c>
      <c r="G3921">
        <f t="shared" si="123"/>
        <v>-1.0817551716016869</v>
      </c>
    </row>
    <row r="3922" spans="1:7" x14ac:dyDescent="0.25">
      <c r="A3922">
        <v>0</v>
      </c>
      <c r="B3922">
        <v>35</v>
      </c>
      <c r="C3922">
        <v>20.95</v>
      </c>
      <c r="D3922">
        <v>660</v>
      </c>
      <c r="E3922">
        <v>1</v>
      </c>
      <c r="F3922">
        <f t="shared" si="122"/>
        <v>0.66100000000000003</v>
      </c>
      <c r="G3922">
        <f t="shared" si="123"/>
        <v>-0.41400143913045073</v>
      </c>
    </row>
    <row r="3923" spans="1:7" x14ac:dyDescent="0.25">
      <c r="A3923">
        <v>0</v>
      </c>
      <c r="B3923">
        <v>58.5</v>
      </c>
      <c r="C3923">
        <v>30.91</v>
      </c>
      <c r="D3923">
        <v>680</v>
      </c>
      <c r="E3923">
        <v>0</v>
      </c>
      <c r="F3923">
        <f t="shared" si="122"/>
        <v>0.66100000000000003</v>
      </c>
      <c r="G3923">
        <f t="shared" si="123"/>
        <v>-1.0817551716016869</v>
      </c>
    </row>
    <row r="3924" spans="1:7" x14ac:dyDescent="0.25">
      <c r="A3924">
        <v>1</v>
      </c>
      <c r="B3924">
        <v>58.5</v>
      </c>
      <c r="C3924">
        <v>15.34</v>
      </c>
      <c r="D3924">
        <v>660</v>
      </c>
      <c r="E3924">
        <v>1</v>
      </c>
      <c r="F3924">
        <f t="shared" si="122"/>
        <v>0.72899999999999998</v>
      </c>
      <c r="G3924">
        <f t="shared" si="123"/>
        <v>-0.31608154697347896</v>
      </c>
    </row>
    <row r="3925" spans="1:7" x14ac:dyDescent="0.25">
      <c r="A3925">
        <v>0</v>
      </c>
      <c r="B3925">
        <v>35</v>
      </c>
      <c r="C3925">
        <v>27.06</v>
      </c>
      <c r="D3925">
        <v>685</v>
      </c>
      <c r="E3925">
        <v>1</v>
      </c>
      <c r="F3925">
        <f t="shared" si="122"/>
        <v>0.66100000000000003</v>
      </c>
      <c r="G3925">
        <f t="shared" si="123"/>
        <v>-0.41400143913045073</v>
      </c>
    </row>
    <row r="3926" spans="1:7" x14ac:dyDescent="0.25">
      <c r="A3926">
        <v>1</v>
      </c>
      <c r="B3926">
        <v>120</v>
      </c>
      <c r="C3926">
        <v>21.16</v>
      </c>
      <c r="D3926">
        <v>725</v>
      </c>
      <c r="E3926">
        <v>1</v>
      </c>
      <c r="F3926">
        <f t="shared" si="122"/>
        <v>0.79</v>
      </c>
      <c r="G3926">
        <f t="shared" si="123"/>
        <v>-0.23572233352106983</v>
      </c>
    </row>
    <row r="3927" spans="1:7" x14ac:dyDescent="0.25">
      <c r="A3927">
        <v>1</v>
      </c>
      <c r="B3927">
        <v>54.996000000000002</v>
      </c>
      <c r="C3927">
        <v>12.96</v>
      </c>
      <c r="D3927">
        <v>670</v>
      </c>
      <c r="E3927">
        <v>1</v>
      </c>
      <c r="F3927">
        <f t="shared" si="122"/>
        <v>0.80600000000000005</v>
      </c>
      <c r="G3927">
        <f t="shared" si="123"/>
        <v>-0.21567153647550871</v>
      </c>
    </row>
    <row r="3928" spans="1:7" x14ac:dyDescent="0.25">
      <c r="A3928">
        <v>1</v>
      </c>
      <c r="B3928">
        <v>92</v>
      </c>
      <c r="C3928">
        <v>13.38</v>
      </c>
      <c r="D3928">
        <v>685</v>
      </c>
      <c r="E3928">
        <v>0</v>
      </c>
      <c r="F3928">
        <f t="shared" si="122"/>
        <v>0.82099999999999995</v>
      </c>
      <c r="G3928">
        <f t="shared" si="123"/>
        <v>-1.7203694731413819</v>
      </c>
    </row>
    <row r="3929" spans="1:7" x14ac:dyDescent="0.25">
      <c r="A3929">
        <v>1</v>
      </c>
      <c r="B3929">
        <v>51</v>
      </c>
      <c r="C3929">
        <v>26.99</v>
      </c>
      <c r="D3929">
        <v>740</v>
      </c>
      <c r="E3929">
        <v>0</v>
      </c>
      <c r="F3929">
        <f t="shared" si="122"/>
        <v>0.85499999999999998</v>
      </c>
      <c r="G3929">
        <f t="shared" si="123"/>
        <v>-1.9310215365615626</v>
      </c>
    </row>
    <row r="3930" spans="1:7" x14ac:dyDescent="0.25">
      <c r="A3930">
        <v>0</v>
      </c>
      <c r="B3930">
        <v>34</v>
      </c>
      <c r="C3930">
        <v>13.31</v>
      </c>
      <c r="D3930">
        <v>680</v>
      </c>
      <c r="E3930">
        <v>0</v>
      </c>
      <c r="F3930">
        <f t="shared" si="122"/>
        <v>0.80600000000000005</v>
      </c>
      <c r="G3930">
        <f t="shared" si="123"/>
        <v>-1.6398971199188093</v>
      </c>
    </row>
    <row r="3931" spans="1:7" x14ac:dyDescent="0.25">
      <c r="A3931">
        <v>0</v>
      </c>
      <c r="B3931">
        <v>45</v>
      </c>
      <c r="C3931">
        <v>4.1100000000000003</v>
      </c>
      <c r="D3931">
        <v>685</v>
      </c>
      <c r="E3931">
        <v>0</v>
      </c>
      <c r="F3931">
        <f t="shared" si="122"/>
        <v>0.80600000000000005</v>
      </c>
      <c r="G3931">
        <f t="shared" si="123"/>
        <v>-1.6398971199188093</v>
      </c>
    </row>
    <row r="3932" spans="1:7" x14ac:dyDescent="0.25">
      <c r="A3932">
        <v>0</v>
      </c>
      <c r="B3932">
        <v>40</v>
      </c>
      <c r="C3932">
        <v>33.630000000000003</v>
      </c>
      <c r="D3932">
        <v>685</v>
      </c>
      <c r="E3932">
        <v>0</v>
      </c>
      <c r="F3932">
        <f t="shared" si="122"/>
        <v>0.54600000000000004</v>
      </c>
      <c r="G3932">
        <f t="shared" si="123"/>
        <v>-0.78965808094078915</v>
      </c>
    </row>
    <row r="3933" spans="1:7" x14ac:dyDescent="0.25">
      <c r="A3933">
        <v>0</v>
      </c>
      <c r="B3933">
        <v>58</v>
      </c>
      <c r="C3933">
        <v>25.08</v>
      </c>
      <c r="D3933">
        <v>685</v>
      </c>
      <c r="E3933">
        <v>1</v>
      </c>
      <c r="F3933">
        <f t="shared" si="122"/>
        <v>0.66100000000000003</v>
      </c>
      <c r="G3933">
        <f t="shared" si="123"/>
        <v>-0.41400143913045073</v>
      </c>
    </row>
    <row r="3934" spans="1:7" x14ac:dyDescent="0.25">
      <c r="A3934">
        <v>0</v>
      </c>
      <c r="B3934">
        <v>52</v>
      </c>
      <c r="C3934">
        <v>17.66</v>
      </c>
      <c r="D3934">
        <v>670</v>
      </c>
      <c r="E3934">
        <v>1</v>
      </c>
      <c r="F3934">
        <f t="shared" si="122"/>
        <v>0.80600000000000005</v>
      </c>
      <c r="G3934">
        <f t="shared" si="123"/>
        <v>-0.21567153647550871</v>
      </c>
    </row>
    <row r="3935" spans="1:7" x14ac:dyDescent="0.25">
      <c r="A3935">
        <v>0</v>
      </c>
      <c r="B3935">
        <v>48</v>
      </c>
      <c r="C3935">
        <v>21.57</v>
      </c>
      <c r="D3935">
        <v>675</v>
      </c>
      <c r="E3935">
        <v>1</v>
      </c>
      <c r="F3935">
        <f t="shared" si="122"/>
        <v>0.66100000000000003</v>
      </c>
      <c r="G3935">
        <f t="shared" si="123"/>
        <v>-0.41400143913045073</v>
      </c>
    </row>
    <row r="3936" spans="1:7" x14ac:dyDescent="0.25">
      <c r="A3936">
        <v>0</v>
      </c>
      <c r="B3936">
        <v>35</v>
      </c>
      <c r="C3936">
        <v>8.4700000000000006</v>
      </c>
      <c r="D3936">
        <v>670</v>
      </c>
      <c r="E3936">
        <v>1</v>
      </c>
      <c r="F3936">
        <f t="shared" si="122"/>
        <v>0.80600000000000005</v>
      </c>
      <c r="G3936">
        <f t="shared" si="123"/>
        <v>-0.21567153647550871</v>
      </c>
    </row>
    <row r="3937" spans="1:7" x14ac:dyDescent="0.25">
      <c r="A3937">
        <v>0</v>
      </c>
      <c r="B3937">
        <v>38</v>
      </c>
      <c r="C3937">
        <v>22.14</v>
      </c>
      <c r="D3937">
        <v>735</v>
      </c>
      <c r="E3937">
        <v>1</v>
      </c>
      <c r="F3937">
        <f t="shared" si="122"/>
        <v>0.85499999999999998</v>
      </c>
      <c r="G3937">
        <f t="shared" si="123"/>
        <v>-0.15665381004537685</v>
      </c>
    </row>
    <row r="3938" spans="1:7" x14ac:dyDescent="0.25">
      <c r="A3938">
        <v>1</v>
      </c>
      <c r="B3938">
        <v>48</v>
      </c>
      <c r="C3938">
        <v>29.7</v>
      </c>
      <c r="D3938">
        <v>670</v>
      </c>
      <c r="E3938">
        <v>1</v>
      </c>
      <c r="F3938">
        <f t="shared" si="122"/>
        <v>0.71699999999999997</v>
      </c>
      <c r="G3938">
        <f t="shared" si="123"/>
        <v>-0.33267943838251673</v>
      </c>
    </row>
    <row r="3939" spans="1:7" x14ac:dyDescent="0.25">
      <c r="A3939">
        <v>1</v>
      </c>
      <c r="B3939">
        <v>135</v>
      </c>
      <c r="C3939">
        <v>17.21</v>
      </c>
      <c r="D3939">
        <v>690</v>
      </c>
      <c r="E3939">
        <v>1</v>
      </c>
      <c r="F3939">
        <f t="shared" si="122"/>
        <v>0.82099999999999995</v>
      </c>
      <c r="G3939">
        <f t="shared" si="123"/>
        <v>-0.1972321695297089</v>
      </c>
    </row>
    <row r="3940" spans="1:7" x14ac:dyDescent="0.25">
      <c r="A3940">
        <v>1</v>
      </c>
      <c r="B3940">
        <v>82</v>
      </c>
      <c r="C3940">
        <v>18.63</v>
      </c>
      <c r="D3940">
        <v>665</v>
      </c>
      <c r="E3940">
        <v>1</v>
      </c>
      <c r="F3940">
        <f t="shared" si="122"/>
        <v>0.82099999999999995</v>
      </c>
      <c r="G3940">
        <f t="shared" si="123"/>
        <v>-0.1972321695297089</v>
      </c>
    </row>
    <row r="3941" spans="1:7" x14ac:dyDescent="0.25">
      <c r="A3941">
        <v>0</v>
      </c>
      <c r="B3941">
        <v>47</v>
      </c>
      <c r="C3941">
        <v>37.049999999999997</v>
      </c>
      <c r="D3941">
        <v>705</v>
      </c>
      <c r="E3941">
        <v>0</v>
      </c>
      <c r="F3941">
        <f t="shared" si="122"/>
        <v>0.69299999999999995</v>
      </c>
      <c r="G3941">
        <f t="shared" si="123"/>
        <v>-1.1809075313949398</v>
      </c>
    </row>
    <row r="3942" spans="1:7" x14ac:dyDescent="0.25">
      <c r="A3942">
        <v>0</v>
      </c>
      <c r="B3942">
        <v>47</v>
      </c>
      <c r="C3942">
        <v>6.87</v>
      </c>
      <c r="D3942">
        <v>695</v>
      </c>
      <c r="E3942">
        <v>0</v>
      </c>
      <c r="F3942">
        <f t="shared" si="122"/>
        <v>0.80600000000000005</v>
      </c>
      <c r="G3942">
        <f t="shared" si="123"/>
        <v>-1.6398971199188093</v>
      </c>
    </row>
    <row r="3943" spans="1:7" x14ac:dyDescent="0.25">
      <c r="A3943">
        <v>1</v>
      </c>
      <c r="B3943">
        <v>75</v>
      </c>
      <c r="C3943">
        <v>19.23</v>
      </c>
      <c r="D3943">
        <v>670</v>
      </c>
      <c r="E3943">
        <v>1</v>
      </c>
      <c r="F3943">
        <f t="shared" si="122"/>
        <v>0.82099999999999995</v>
      </c>
      <c r="G3943">
        <f t="shared" si="123"/>
        <v>-0.1972321695297089</v>
      </c>
    </row>
    <row r="3944" spans="1:7" x14ac:dyDescent="0.25">
      <c r="A3944">
        <v>1</v>
      </c>
      <c r="B3944">
        <v>95</v>
      </c>
      <c r="C3944">
        <v>25.23</v>
      </c>
      <c r="D3944">
        <v>705</v>
      </c>
      <c r="E3944">
        <v>1</v>
      </c>
      <c r="F3944">
        <f t="shared" si="122"/>
        <v>0.79</v>
      </c>
      <c r="G3944">
        <f t="shared" si="123"/>
        <v>-0.23572233352106983</v>
      </c>
    </row>
    <row r="3945" spans="1:7" x14ac:dyDescent="0.25">
      <c r="A3945">
        <v>0</v>
      </c>
      <c r="B3945">
        <v>45</v>
      </c>
      <c r="C3945">
        <v>18.45</v>
      </c>
      <c r="D3945">
        <v>670</v>
      </c>
      <c r="E3945">
        <v>1</v>
      </c>
      <c r="F3945">
        <f t="shared" si="122"/>
        <v>0.80600000000000005</v>
      </c>
      <c r="G3945">
        <f t="shared" si="123"/>
        <v>-0.21567153647550871</v>
      </c>
    </row>
    <row r="3946" spans="1:7" x14ac:dyDescent="0.25">
      <c r="A3946">
        <v>1</v>
      </c>
      <c r="B3946">
        <v>64</v>
      </c>
      <c r="C3946">
        <v>28.48</v>
      </c>
      <c r="D3946">
        <v>770</v>
      </c>
      <c r="E3946">
        <v>1</v>
      </c>
      <c r="F3946">
        <f t="shared" si="122"/>
        <v>0.85499999999999998</v>
      </c>
      <c r="G3946">
        <f t="shared" si="123"/>
        <v>-0.15665381004537685</v>
      </c>
    </row>
    <row r="3947" spans="1:7" x14ac:dyDescent="0.25">
      <c r="A3947">
        <v>0</v>
      </c>
      <c r="B3947">
        <v>200</v>
      </c>
      <c r="C3947">
        <v>8.3699999999999992</v>
      </c>
      <c r="D3947">
        <v>765</v>
      </c>
      <c r="E3947">
        <v>1</v>
      </c>
      <c r="F3947">
        <f t="shared" si="122"/>
        <v>0.92</v>
      </c>
      <c r="G3947">
        <f t="shared" si="123"/>
        <v>-8.3381608939051013E-2</v>
      </c>
    </row>
    <row r="3948" spans="1:7" x14ac:dyDescent="0.25">
      <c r="A3948">
        <v>0</v>
      </c>
      <c r="B3948">
        <v>27</v>
      </c>
      <c r="C3948">
        <v>21.12</v>
      </c>
      <c r="D3948">
        <v>700</v>
      </c>
      <c r="E3948">
        <v>0</v>
      </c>
      <c r="F3948">
        <f t="shared" si="122"/>
        <v>0.79</v>
      </c>
      <c r="G3948">
        <f t="shared" si="123"/>
        <v>-1.5606477482646686</v>
      </c>
    </row>
    <row r="3949" spans="1:7" x14ac:dyDescent="0.25">
      <c r="A3949">
        <v>1</v>
      </c>
      <c r="B3949">
        <v>100</v>
      </c>
      <c r="C3949">
        <v>16.329999999999998</v>
      </c>
      <c r="D3949">
        <v>675</v>
      </c>
      <c r="E3949">
        <v>1</v>
      </c>
      <c r="F3949">
        <f t="shared" si="122"/>
        <v>0.82099999999999995</v>
      </c>
      <c r="G3949">
        <f t="shared" si="123"/>
        <v>-0.1972321695297089</v>
      </c>
    </row>
    <row r="3950" spans="1:7" x14ac:dyDescent="0.25">
      <c r="A3950">
        <v>1</v>
      </c>
      <c r="B3950">
        <v>220</v>
      </c>
      <c r="C3950">
        <v>12.59</v>
      </c>
      <c r="D3950">
        <v>665</v>
      </c>
      <c r="E3950">
        <v>1</v>
      </c>
      <c r="F3950">
        <f t="shared" si="122"/>
        <v>0.82099999999999995</v>
      </c>
      <c r="G3950">
        <f t="shared" si="123"/>
        <v>-0.1972321695297089</v>
      </c>
    </row>
    <row r="3951" spans="1:7" x14ac:dyDescent="0.25">
      <c r="A3951">
        <v>1</v>
      </c>
      <c r="B3951">
        <v>81</v>
      </c>
      <c r="C3951">
        <v>29.61</v>
      </c>
      <c r="D3951">
        <v>695</v>
      </c>
      <c r="E3951">
        <v>1</v>
      </c>
      <c r="F3951">
        <f t="shared" si="122"/>
        <v>0.79</v>
      </c>
      <c r="G3951">
        <f t="shared" si="123"/>
        <v>-0.23572233352106983</v>
      </c>
    </row>
    <row r="3952" spans="1:7" x14ac:dyDescent="0.25">
      <c r="A3952">
        <v>0</v>
      </c>
      <c r="B3952">
        <v>34.799999999999997</v>
      </c>
      <c r="C3952">
        <v>9.14</v>
      </c>
      <c r="D3952">
        <v>695</v>
      </c>
      <c r="E3952">
        <v>1</v>
      </c>
      <c r="F3952">
        <f t="shared" si="122"/>
        <v>0.80600000000000005</v>
      </c>
      <c r="G3952">
        <f t="shared" si="123"/>
        <v>-0.21567153647550871</v>
      </c>
    </row>
    <row r="3953" spans="1:7" x14ac:dyDescent="0.25">
      <c r="A3953">
        <v>0</v>
      </c>
      <c r="B3953">
        <v>40</v>
      </c>
      <c r="C3953">
        <v>25.44</v>
      </c>
      <c r="D3953">
        <v>700</v>
      </c>
      <c r="E3953">
        <v>1</v>
      </c>
      <c r="F3953">
        <f t="shared" si="122"/>
        <v>0.79</v>
      </c>
      <c r="G3953">
        <f t="shared" si="123"/>
        <v>-0.23572233352106983</v>
      </c>
    </row>
    <row r="3954" spans="1:7" x14ac:dyDescent="0.25">
      <c r="A3954">
        <v>1</v>
      </c>
      <c r="B3954">
        <v>44.4</v>
      </c>
      <c r="C3954">
        <v>2.2400000000000002</v>
      </c>
      <c r="D3954">
        <v>735</v>
      </c>
      <c r="E3954">
        <v>1</v>
      </c>
      <c r="F3954">
        <f t="shared" si="122"/>
        <v>0.92</v>
      </c>
      <c r="G3954">
        <f t="shared" si="123"/>
        <v>-8.3381608939051013E-2</v>
      </c>
    </row>
    <row r="3955" spans="1:7" x14ac:dyDescent="0.25">
      <c r="A3955">
        <v>0</v>
      </c>
      <c r="B3955">
        <v>50</v>
      </c>
      <c r="C3955">
        <v>18.059999999999999</v>
      </c>
      <c r="D3955">
        <v>765</v>
      </c>
      <c r="E3955">
        <v>1</v>
      </c>
      <c r="F3955">
        <f t="shared" si="122"/>
        <v>0.92</v>
      </c>
      <c r="G3955">
        <f t="shared" si="123"/>
        <v>-8.3381608939051013E-2</v>
      </c>
    </row>
    <row r="3956" spans="1:7" x14ac:dyDescent="0.25">
      <c r="A3956">
        <v>1</v>
      </c>
      <c r="B3956">
        <v>449</v>
      </c>
      <c r="C3956">
        <v>2.4700000000000002</v>
      </c>
      <c r="D3956">
        <v>680</v>
      </c>
      <c r="E3956">
        <v>1</v>
      </c>
      <c r="F3956">
        <f t="shared" si="122"/>
        <v>0.878</v>
      </c>
      <c r="G3956">
        <f t="shared" si="123"/>
        <v>-0.13010868534702039</v>
      </c>
    </row>
    <row r="3957" spans="1:7" x14ac:dyDescent="0.25">
      <c r="A3957">
        <v>0</v>
      </c>
      <c r="B3957">
        <v>70</v>
      </c>
      <c r="C3957">
        <v>23.26</v>
      </c>
      <c r="D3957">
        <v>680</v>
      </c>
      <c r="E3957">
        <v>0</v>
      </c>
      <c r="F3957">
        <f t="shared" si="122"/>
        <v>0.66100000000000003</v>
      </c>
      <c r="G3957">
        <f t="shared" si="123"/>
        <v>-1.0817551716016869</v>
      </c>
    </row>
    <row r="3958" spans="1:7" x14ac:dyDescent="0.25">
      <c r="A3958">
        <v>1</v>
      </c>
      <c r="B3958">
        <v>55</v>
      </c>
      <c r="C3958">
        <v>17.739999999999998</v>
      </c>
      <c r="D3958">
        <v>690</v>
      </c>
      <c r="E3958">
        <v>1</v>
      </c>
      <c r="F3958">
        <f t="shared" si="122"/>
        <v>0.80600000000000005</v>
      </c>
      <c r="G3958">
        <f t="shared" si="123"/>
        <v>-0.21567153647550871</v>
      </c>
    </row>
    <row r="3959" spans="1:7" x14ac:dyDescent="0.25">
      <c r="A3959">
        <v>1</v>
      </c>
      <c r="B3959">
        <v>105</v>
      </c>
      <c r="C3959">
        <v>32.08</v>
      </c>
      <c r="D3959">
        <v>680</v>
      </c>
      <c r="E3959">
        <v>0</v>
      </c>
      <c r="F3959">
        <f t="shared" si="122"/>
        <v>0.54600000000000004</v>
      </c>
      <c r="G3959">
        <f t="shared" si="123"/>
        <v>-0.78965808094078915</v>
      </c>
    </row>
    <row r="3960" spans="1:7" x14ac:dyDescent="0.25">
      <c r="A3960">
        <v>1</v>
      </c>
      <c r="B3960">
        <v>101</v>
      </c>
      <c r="C3960">
        <v>20.6</v>
      </c>
      <c r="D3960">
        <v>685</v>
      </c>
      <c r="E3960">
        <v>1</v>
      </c>
      <c r="F3960">
        <f t="shared" si="122"/>
        <v>0.71699999999999997</v>
      </c>
      <c r="G3960">
        <f t="shared" si="123"/>
        <v>-0.33267943838251673</v>
      </c>
    </row>
    <row r="3961" spans="1:7" x14ac:dyDescent="0.25">
      <c r="A3961">
        <v>1</v>
      </c>
      <c r="B3961">
        <v>100</v>
      </c>
      <c r="C3961">
        <v>30.8</v>
      </c>
      <c r="D3961">
        <v>710</v>
      </c>
      <c r="E3961">
        <v>1</v>
      </c>
      <c r="F3961">
        <f t="shared" si="122"/>
        <v>0.69299999999999995</v>
      </c>
      <c r="G3961">
        <f t="shared" si="123"/>
        <v>-0.3667252797922339</v>
      </c>
    </row>
    <row r="3962" spans="1:7" x14ac:dyDescent="0.25">
      <c r="A3962">
        <v>1</v>
      </c>
      <c r="B3962">
        <v>160</v>
      </c>
      <c r="C3962">
        <v>7.13</v>
      </c>
      <c r="D3962">
        <v>765</v>
      </c>
      <c r="E3962">
        <v>1</v>
      </c>
      <c r="F3962">
        <f t="shared" si="122"/>
        <v>0.92</v>
      </c>
      <c r="G3962">
        <f t="shared" si="123"/>
        <v>-8.3381608939051013E-2</v>
      </c>
    </row>
    <row r="3963" spans="1:7" x14ac:dyDescent="0.25">
      <c r="A3963">
        <v>1</v>
      </c>
      <c r="B3963">
        <v>31</v>
      </c>
      <c r="C3963">
        <v>13.63</v>
      </c>
      <c r="D3963">
        <v>745</v>
      </c>
      <c r="E3963">
        <v>0</v>
      </c>
      <c r="F3963">
        <f t="shared" si="122"/>
        <v>0.92</v>
      </c>
      <c r="G3963">
        <f t="shared" si="123"/>
        <v>-2.5257286443082561</v>
      </c>
    </row>
    <row r="3964" spans="1:7" x14ac:dyDescent="0.25">
      <c r="A3964">
        <v>1</v>
      </c>
      <c r="B3964">
        <v>35</v>
      </c>
      <c r="C3964">
        <v>18.48</v>
      </c>
      <c r="D3964">
        <v>665</v>
      </c>
      <c r="E3964">
        <v>1</v>
      </c>
      <c r="F3964">
        <f t="shared" si="122"/>
        <v>0.72899999999999998</v>
      </c>
      <c r="G3964">
        <f t="shared" si="123"/>
        <v>-0.31608154697347896</v>
      </c>
    </row>
    <row r="3965" spans="1:7" x14ac:dyDescent="0.25">
      <c r="A3965">
        <v>1</v>
      </c>
      <c r="B3965">
        <v>157</v>
      </c>
      <c r="C3965">
        <v>16.87</v>
      </c>
      <c r="D3965">
        <v>700</v>
      </c>
      <c r="E3965">
        <v>0</v>
      </c>
      <c r="F3965">
        <f t="shared" si="122"/>
        <v>0.82099999999999995</v>
      </c>
      <c r="G3965">
        <f t="shared" si="123"/>
        <v>-1.7203694731413819</v>
      </c>
    </row>
    <row r="3966" spans="1:7" x14ac:dyDescent="0.25">
      <c r="A3966">
        <v>1</v>
      </c>
      <c r="B3966">
        <v>84</v>
      </c>
      <c r="C3966">
        <v>9.57</v>
      </c>
      <c r="D3966">
        <v>670</v>
      </c>
      <c r="E3966">
        <v>1</v>
      </c>
      <c r="F3966">
        <f t="shared" si="122"/>
        <v>0.878</v>
      </c>
      <c r="G3966">
        <f t="shared" si="123"/>
        <v>-0.13010868534702039</v>
      </c>
    </row>
    <row r="3967" spans="1:7" x14ac:dyDescent="0.25">
      <c r="A3967">
        <v>1</v>
      </c>
      <c r="B3967">
        <v>43</v>
      </c>
      <c r="C3967">
        <v>9.4600000000000009</v>
      </c>
      <c r="D3967">
        <v>660</v>
      </c>
      <c r="E3967">
        <v>0</v>
      </c>
      <c r="F3967">
        <f t="shared" si="122"/>
        <v>0.72899999999999998</v>
      </c>
      <c r="G3967">
        <f t="shared" si="123"/>
        <v>-1.305636458102436</v>
      </c>
    </row>
    <row r="3968" spans="1:7" x14ac:dyDescent="0.25">
      <c r="A3968">
        <v>0</v>
      </c>
      <c r="B3968">
        <v>92</v>
      </c>
      <c r="C3968">
        <v>25.33</v>
      </c>
      <c r="D3968">
        <v>685</v>
      </c>
      <c r="E3968">
        <v>1</v>
      </c>
      <c r="F3968">
        <f t="shared" si="122"/>
        <v>0.66100000000000003</v>
      </c>
      <c r="G3968">
        <f t="shared" si="123"/>
        <v>-0.41400143913045073</v>
      </c>
    </row>
    <row r="3969" spans="1:7" x14ac:dyDescent="0.25">
      <c r="A3969">
        <v>0</v>
      </c>
      <c r="B3969">
        <v>90</v>
      </c>
      <c r="C3969">
        <v>13.81</v>
      </c>
      <c r="D3969">
        <v>660</v>
      </c>
      <c r="E3969">
        <v>1</v>
      </c>
      <c r="F3969">
        <f t="shared" si="122"/>
        <v>0.82099999999999995</v>
      </c>
      <c r="G3969">
        <f t="shared" si="123"/>
        <v>-0.1972321695297089</v>
      </c>
    </row>
    <row r="3970" spans="1:7" x14ac:dyDescent="0.25">
      <c r="A3970">
        <v>1</v>
      </c>
      <c r="B3970">
        <v>52</v>
      </c>
      <c r="C3970">
        <v>15.97</v>
      </c>
      <c r="D3970">
        <v>685</v>
      </c>
      <c r="E3970">
        <v>1</v>
      </c>
      <c r="F3970">
        <f t="shared" si="122"/>
        <v>0.80600000000000005</v>
      </c>
      <c r="G3970">
        <f t="shared" si="123"/>
        <v>-0.21567153647550871</v>
      </c>
    </row>
    <row r="3971" spans="1:7" x14ac:dyDescent="0.25">
      <c r="A3971">
        <v>0</v>
      </c>
      <c r="B3971">
        <v>57</v>
      </c>
      <c r="C3971">
        <v>22.88</v>
      </c>
      <c r="D3971">
        <v>665</v>
      </c>
      <c r="E3971">
        <v>0</v>
      </c>
      <c r="F3971">
        <f t="shared" si="122"/>
        <v>0.66100000000000003</v>
      </c>
      <c r="G3971">
        <f t="shared" si="123"/>
        <v>-1.0817551716016869</v>
      </c>
    </row>
    <row r="3972" spans="1:7" x14ac:dyDescent="0.25">
      <c r="A3972">
        <v>1</v>
      </c>
      <c r="B3972">
        <v>100</v>
      </c>
      <c r="C3972">
        <v>33.770000000000003</v>
      </c>
      <c r="D3972">
        <v>685</v>
      </c>
      <c r="E3972">
        <v>0</v>
      </c>
      <c r="F3972">
        <f t="shared" si="122"/>
        <v>0.54600000000000004</v>
      </c>
      <c r="G3972">
        <f t="shared" si="123"/>
        <v>-0.78965808094078915</v>
      </c>
    </row>
    <row r="3973" spans="1:7" x14ac:dyDescent="0.25">
      <c r="A3973">
        <v>1</v>
      </c>
      <c r="B3973">
        <v>98</v>
      </c>
      <c r="C3973">
        <v>14.41</v>
      </c>
      <c r="D3973">
        <v>680</v>
      </c>
      <c r="E3973">
        <v>1</v>
      </c>
      <c r="F3973">
        <f t="shared" ref="F3973:F4036" si="124">IF(C3973&lt;=19.85,IF(D3973&lt;=722.5,IF(B3973&lt;=60.41,IF(D3973&lt;=667.5,0.729,0.806),IF(C3973&lt;=9.905,0.878,0.821)),0.92),IF(D3973&lt;=687.5,IF(C3973&lt;=31.375,IF(A3973&lt;=0.5,0.661,0.717),0.546),IF(D3973&lt;=727.5,IF(C3973&lt;=29.88,0.79,0.693),0.855)))</f>
        <v>0.82099999999999995</v>
      </c>
      <c r="G3973">
        <f t="shared" si="123"/>
        <v>-0.1972321695297089</v>
      </c>
    </row>
    <row r="3974" spans="1:7" x14ac:dyDescent="0.25">
      <c r="A3974">
        <v>1</v>
      </c>
      <c r="B3974">
        <v>103</v>
      </c>
      <c r="C3974">
        <v>15.08</v>
      </c>
      <c r="D3974">
        <v>700</v>
      </c>
      <c r="E3974">
        <v>1</v>
      </c>
      <c r="F3974">
        <f t="shared" si="124"/>
        <v>0.82099999999999995</v>
      </c>
      <c r="G3974">
        <f t="shared" ref="G3974:G4037" si="125">IF(E3974=1,LN(F3974),LN(1-F3974))</f>
        <v>-0.1972321695297089</v>
      </c>
    </row>
    <row r="3975" spans="1:7" x14ac:dyDescent="0.25">
      <c r="A3975">
        <v>0</v>
      </c>
      <c r="B3975">
        <v>19.350000000000001</v>
      </c>
      <c r="C3975">
        <v>17.98</v>
      </c>
      <c r="D3975">
        <v>695</v>
      </c>
      <c r="E3975">
        <v>0</v>
      </c>
      <c r="F3975">
        <f t="shared" si="124"/>
        <v>0.80600000000000005</v>
      </c>
      <c r="G3975">
        <f t="shared" si="125"/>
        <v>-1.6398971199188093</v>
      </c>
    </row>
    <row r="3976" spans="1:7" x14ac:dyDescent="0.25">
      <c r="A3976">
        <v>0</v>
      </c>
      <c r="B3976">
        <v>42</v>
      </c>
      <c r="C3976">
        <v>27.66</v>
      </c>
      <c r="D3976">
        <v>720</v>
      </c>
      <c r="E3976">
        <v>1</v>
      </c>
      <c r="F3976">
        <f t="shared" si="124"/>
        <v>0.79</v>
      </c>
      <c r="G3976">
        <f t="shared" si="125"/>
        <v>-0.23572233352106983</v>
      </c>
    </row>
    <row r="3977" spans="1:7" x14ac:dyDescent="0.25">
      <c r="A3977">
        <v>1</v>
      </c>
      <c r="B3977">
        <v>87.5</v>
      </c>
      <c r="C3977">
        <v>17.47</v>
      </c>
      <c r="D3977">
        <v>790</v>
      </c>
      <c r="E3977">
        <v>0</v>
      </c>
      <c r="F3977">
        <f t="shared" si="124"/>
        <v>0.92</v>
      </c>
      <c r="G3977">
        <f t="shared" si="125"/>
        <v>-2.5257286443082561</v>
      </c>
    </row>
    <row r="3978" spans="1:7" x14ac:dyDescent="0.25">
      <c r="A3978">
        <v>0</v>
      </c>
      <c r="B3978">
        <v>40</v>
      </c>
      <c r="C3978">
        <v>7.71</v>
      </c>
      <c r="D3978">
        <v>685</v>
      </c>
      <c r="E3978">
        <v>1</v>
      </c>
      <c r="F3978">
        <f t="shared" si="124"/>
        <v>0.80600000000000005</v>
      </c>
      <c r="G3978">
        <f t="shared" si="125"/>
        <v>-0.21567153647550871</v>
      </c>
    </row>
    <row r="3979" spans="1:7" x14ac:dyDescent="0.25">
      <c r="A3979">
        <v>0</v>
      </c>
      <c r="B3979">
        <v>84</v>
      </c>
      <c r="C3979">
        <v>7.29</v>
      </c>
      <c r="D3979">
        <v>675</v>
      </c>
      <c r="E3979">
        <v>1</v>
      </c>
      <c r="F3979">
        <f t="shared" si="124"/>
        <v>0.878</v>
      </c>
      <c r="G3979">
        <f t="shared" si="125"/>
        <v>-0.13010868534702039</v>
      </c>
    </row>
    <row r="3980" spans="1:7" x14ac:dyDescent="0.25">
      <c r="A3980">
        <v>1</v>
      </c>
      <c r="B3980">
        <v>130</v>
      </c>
      <c r="C3980">
        <v>1</v>
      </c>
      <c r="D3980">
        <v>795</v>
      </c>
      <c r="E3980">
        <v>1</v>
      </c>
      <c r="F3980">
        <f t="shared" si="124"/>
        <v>0.92</v>
      </c>
      <c r="G3980">
        <f t="shared" si="125"/>
        <v>-8.3381608939051013E-2</v>
      </c>
    </row>
    <row r="3981" spans="1:7" x14ac:dyDescent="0.25">
      <c r="A3981">
        <v>1</v>
      </c>
      <c r="B3981">
        <v>60</v>
      </c>
      <c r="C3981">
        <v>9.86</v>
      </c>
      <c r="D3981">
        <v>675</v>
      </c>
      <c r="E3981">
        <v>1</v>
      </c>
      <c r="F3981">
        <f t="shared" si="124"/>
        <v>0.80600000000000005</v>
      </c>
      <c r="G3981">
        <f t="shared" si="125"/>
        <v>-0.21567153647550871</v>
      </c>
    </row>
    <row r="3982" spans="1:7" x14ac:dyDescent="0.25">
      <c r="A3982">
        <v>1</v>
      </c>
      <c r="B3982">
        <v>42.931199999999997</v>
      </c>
      <c r="C3982">
        <v>22.03</v>
      </c>
      <c r="D3982">
        <v>705</v>
      </c>
      <c r="E3982">
        <v>1</v>
      </c>
      <c r="F3982">
        <f t="shared" si="124"/>
        <v>0.79</v>
      </c>
      <c r="G3982">
        <f t="shared" si="125"/>
        <v>-0.23572233352106983</v>
      </c>
    </row>
    <row r="3983" spans="1:7" x14ac:dyDescent="0.25">
      <c r="A3983">
        <v>0</v>
      </c>
      <c r="B3983">
        <v>39.5</v>
      </c>
      <c r="C3983">
        <v>11.75</v>
      </c>
      <c r="D3983">
        <v>700</v>
      </c>
      <c r="E3983">
        <v>1</v>
      </c>
      <c r="F3983">
        <f t="shared" si="124"/>
        <v>0.80600000000000005</v>
      </c>
      <c r="G3983">
        <f t="shared" si="125"/>
        <v>-0.21567153647550871</v>
      </c>
    </row>
    <row r="3984" spans="1:7" x14ac:dyDescent="0.25">
      <c r="A3984">
        <v>1</v>
      </c>
      <c r="B3984">
        <v>42</v>
      </c>
      <c r="C3984">
        <v>21.11</v>
      </c>
      <c r="D3984">
        <v>660</v>
      </c>
      <c r="E3984">
        <v>1</v>
      </c>
      <c r="F3984">
        <f t="shared" si="124"/>
        <v>0.71699999999999997</v>
      </c>
      <c r="G3984">
        <f t="shared" si="125"/>
        <v>-0.33267943838251673</v>
      </c>
    </row>
    <row r="3985" spans="1:7" x14ac:dyDescent="0.25">
      <c r="A3985">
        <v>1</v>
      </c>
      <c r="B3985">
        <v>40</v>
      </c>
      <c r="C3985">
        <v>21.99</v>
      </c>
      <c r="D3985">
        <v>660</v>
      </c>
      <c r="E3985">
        <v>1</v>
      </c>
      <c r="F3985">
        <f t="shared" si="124"/>
        <v>0.71699999999999997</v>
      </c>
      <c r="G3985">
        <f t="shared" si="125"/>
        <v>-0.33267943838251673</v>
      </c>
    </row>
    <row r="3986" spans="1:7" x14ac:dyDescent="0.25">
      <c r="A3986">
        <v>1</v>
      </c>
      <c r="B3986">
        <v>38.5</v>
      </c>
      <c r="C3986">
        <v>25.16</v>
      </c>
      <c r="D3986">
        <v>720</v>
      </c>
      <c r="E3986">
        <v>1</v>
      </c>
      <c r="F3986">
        <f t="shared" si="124"/>
        <v>0.79</v>
      </c>
      <c r="G3986">
        <f t="shared" si="125"/>
        <v>-0.23572233352106983</v>
      </c>
    </row>
    <row r="3987" spans="1:7" x14ac:dyDescent="0.25">
      <c r="A3987">
        <v>1</v>
      </c>
      <c r="B3987">
        <v>75.92</v>
      </c>
      <c r="C3987">
        <v>14.35</v>
      </c>
      <c r="D3987">
        <v>660</v>
      </c>
      <c r="E3987">
        <v>1</v>
      </c>
      <c r="F3987">
        <f t="shared" si="124"/>
        <v>0.82099999999999995</v>
      </c>
      <c r="G3987">
        <f t="shared" si="125"/>
        <v>-0.1972321695297089</v>
      </c>
    </row>
    <row r="3988" spans="1:7" x14ac:dyDescent="0.25">
      <c r="A3988">
        <v>0</v>
      </c>
      <c r="B3988">
        <v>30</v>
      </c>
      <c r="C3988">
        <v>18.47</v>
      </c>
      <c r="D3988">
        <v>685</v>
      </c>
      <c r="E3988">
        <v>1</v>
      </c>
      <c r="F3988">
        <f t="shared" si="124"/>
        <v>0.80600000000000005</v>
      </c>
      <c r="G3988">
        <f t="shared" si="125"/>
        <v>-0.21567153647550871</v>
      </c>
    </row>
    <row r="3989" spans="1:7" x14ac:dyDescent="0.25">
      <c r="A3989">
        <v>1</v>
      </c>
      <c r="B3989">
        <v>70</v>
      </c>
      <c r="C3989">
        <v>19.420000000000002</v>
      </c>
      <c r="D3989">
        <v>685</v>
      </c>
      <c r="E3989">
        <v>1</v>
      </c>
      <c r="F3989">
        <f t="shared" si="124"/>
        <v>0.82099999999999995</v>
      </c>
      <c r="G3989">
        <f t="shared" si="125"/>
        <v>-0.1972321695297089</v>
      </c>
    </row>
    <row r="3990" spans="1:7" x14ac:dyDescent="0.25">
      <c r="A3990">
        <v>0</v>
      </c>
      <c r="B3990">
        <v>36</v>
      </c>
      <c r="C3990">
        <v>6.77</v>
      </c>
      <c r="D3990">
        <v>710</v>
      </c>
      <c r="E3990">
        <v>1</v>
      </c>
      <c r="F3990">
        <f t="shared" si="124"/>
        <v>0.80600000000000005</v>
      </c>
      <c r="G3990">
        <f t="shared" si="125"/>
        <v>-0.21567153647550871</v>
      </c>
    </row>
    <row r="3991" spans="1:7" x14ac:dyDescent="0.25">
      <c r="A3991">
        <v>1</v>
      </c>
      <c r="B3991">
        <v>55.1</v>
      </c>
      <c r="C3991">
        <v>6.45</v>
      </c>
      <c r="D3991">
        <v>665</v>
      </c>
      <c r="E3991">
        <v>1</v>
      </c>
      <c r="F3991">
        <f t="shared" si="124"/>
        <v>0.72899999999999998</v>
      </c>
      <c r="G3991">
        <f t="shared" si="125"/>
        <v>-0.31608154697347896</v>
      </c>
    </row>
    <row r="3992" spans="1:7" x14ac:dyDescent="0.25">
      <c r="A3992">
        <v>0</v>
      </c>
      <c r="B3992">
        <v>57.011000000000003</v>
      </c>
      <c r="C3992">
        <v>13.43</v>
      </c>
      <c r="D3992">
        <v>715</v>
      </c>
      <c r="E3992">
        <v>1</v>
      </c>
      <c r="F3992">
        <f t="shared" si="124"/>
        <v>0.80600000000000005</v>
      </c>
      <c r="G3992">
        <f t="shared" si="125"/>
        <v>-0.21567153647550871</v>
      </c>
    </row>
    <row r="3993" spans="1:7" x14ac:dyDescent="0.25">
      <c r="A3993">
        <v>0</v>
      </c>
      <c r="B3993">
        <v>36</v>
      </c>
      <c r="C3993">
        <v>24</v>
      </c>
      <c r="D3993">
        <v>715</v>
      </c>
      <c r="E3993">
        <v>1</v>
      </c>
      <c r="F3993">
        <f t="shared" si="124"/>
        <v>0.79</v>
      </c>
      <c r="G3993">
        <f t="shared" si="125"/>
        <v>-0.23572233352106983</v>
      </c>
    </row>
    <row r="3994" spans="1:7" x14ac:dyDescent="0.25">
      <c r="A3994">
        <v>0</v>
      </c>
      <c r="B3994">
        <v>85</v>
      </c>
      <c r="C3994">
        <v>4.63</v>
      </c>
      <c r="D3994">
        <v>680</v>
      </c>
      <c r="E3994">
        <v>1</v>
      </c>
      <c r="F3994">
        <f t="shared" si="124"/>
        <v>0.878</v>
      </c>
      <c r="G3994">
        <f t="shared" si="125"/>
        <v>-0.13010868534702039</v>
      </c>
    </row>
    <row r="3995" spans="1:7" x14ac:dyDescent="0.25">
      <c r="A3995">
        <v>1</v>
      </c>
      <c r="B3995">
        <v>30</v>
      </c>
      <c r="C3995">
        <v>14.2</v>
      </c>
      <c r="D3995">
        <v>700</v>
      </c>
      <c r="E3995">
        <v>1</v>
      </c>
      <c r="F3995">
        <f t="shared" si="124"/>
        <v>0.80600000000000005</v>
      </c>
      <c r="G3995">
        <f t="shared" si="125"/>
        <v>-0.21567153647550871</v>
      </c>
    </row>
    <row r="3996" spans="1:7" x14ac:dyDescent="0.25">
      <c r="A3996">
        <v>0</v>
      </c>
      <c r="B3996">
        <v>27</v>
      </c>
      <c r="C3996">
        <v>20.36</v>
      </c>
      <c r="D3996">
        <v>680</v>
      </c>
      <c r="E3996">
        <v>1</v>
      </c>
      <c r="F3996">
        <f t="shared" si="124"/>
        <v>0.66100000000000003</v>
      </c>
      <c r="G3996">
        <f t="shared" si="125"/>
        <v>-0.41400143913045073</v>
      </c>
    </row>
    <row r="3997" spans="1:7" x14ac:dyDescent="0.25">
      <c r="A3997">
        <v>1</v>
      </c>
      <c r="B3997">
        <v>70</v>
      </c>
      <c r="C3997">
        <v>14.25</v>
      </c>
      <c r="D3997">
        <v>665</v>
      </c>
      <c r="E3997">
        <v>1</v>
      </c>
      <c r="F3997">
        <f t="shared" si="124"/>
        <v>0.82099999999999995</v>
      </c>
      <c r="G3997">
        <f t="shared" si="125"/>
        <v>-0.1972321695297089</v>
      </c>
    </row>
    <row r="3998" spans="1:7" x14ac:dyDescent="0.25">
      <c r="A3998">
        <v>0</v>
      </c>
      <c r="B3998">
        <v>15.914999999999999</v>
      </c>
      <c r="C3998">
        <v>20.51</v>
      </c>
      <c r="D3998">
        <v>685</v>
      </c>
      <c r="E3998">
        <v>1</v>
      </c>
      <c r="F3998">
        <f t="shared" si="124"/>
        <v>0.66100000000000003</v>
      </c>
      <c r="G3998">
        <f t="shared" si="125"/>
        <v>-0.41400143913045073</v>
      </c>
    </row>
    <row r="3999" spans="1:7" x14ac:dyDescent="0.25">
      <c r="A3999">
        <v>0</v>
      </c>
      <c r="B3999">
        <v>47</v>
      </c>
      <c r="C3999">
        <v>21.37</v>
      </c>
      <c r="D3999">
        <v>730</v>
      </c>
      <c r="E3999">
        <v>1</v>
      </c>
      <c r="F3999">
        <f t="shared" si="124"/>
        <v>0.85499999999999998</v>
      </c>
      <c r="G3999">
        <f t="shared" si="125"/>
        <v>-0.15665381004537685</v>
      </c>
    </row>
    <row r="4000" spans="1:7" x14ac:dyDescent="0.25">
      <c r="A4000">
        <v>0</v>
      </c>
      <c r="B4000">
        <v>27.5808</v>
      </c>
      <c r="C4000">
        <v>19.88</v>
      </c>
      <c r="D4000">
        <v>670</v>
      </c>
      <c r="E4000">
        <v>1</v>
      </c>
      <c r="F4000">
        <f t="shared" si="124"/>
        <v>0.66100000000000003</v>
      </c>
      <c r="G4000">
        <f t="shared" si="125"/>
        <v>-0.41400143913045073</v>
      </c>
    </row>
    <row r="4001" spans="1:7" x14ac:dyDescent="0.25">
      <c r="A4001">
        <v>1</v>
      </c>
      <c r="B4001">
        <v>75</v>
      </c>
      <c r="C4001">
        <v>33.15</v>
      </c>
      <c r="D4001">
        <v>765</v>
      </c>
      <c r="E4001">
        <v>1</v>
      </c>
      <c r="F4001">
        <f t="shared" si="124"/>
        <v>0.85499999999999998</v>
      </c>
      <c r="G4001">
        <f t="shared" si="125"/>
        <v>-0.15665381004537685</v>
      </c>
    </row>
    <row r="4002" spans="1:7" x14ac:dyDescent="0.25">
      <c r="A4002">
        <v>1</v>
      </c>
      <c r="B4002">
        <v>85</v>
      </c>
      <c r="C4002">
        <v>20.34</v>
      </c>
      <c r="D4002">
        <v>715</v>
      </c>
      <c r="E4002">
        <v>0</v>
      </c>
      <c r="F4002">
        <f t="shared" si="124"/>
        <v>0.79</v>
      </c>
      <c r="G4002">
        <f t="shared" si="125"/>
        <v>-1.5606477482646686</v>
      </c>
    </row>
    <row r="4003" spans="1:7" x14ac:dyDescent="0.25">
      <c r="A4003">
        <v>1</v>
      </c>
      <c r="B4003">
        <v>42</v>
      </c>
      <c r="C4003">
        <v>15.43</v>
      </c>
      <c r="D4003">
        <v>665</v>
      </c>
      <c r="E4003">
        <v>1</v>
      </c>
      <c r="F4003">
        <f t="shared" si="124"/>
        <v>0.72899999999999998</v>
      </c>
      <c r="G4003">
        <f t="shared" si="125"/>
        <v>-0.31608154697347896</v>
      </c>
    </row>
    <row r="4004" spans="1:7" x14ac:dyDescent="0.25">
      <c r="A4004">
        <v>0</v>
      </c>
      <c r="B4004">
        <v>50</v>
      </c>
      <c r="C4004">
        <v>13.25</v>
      </c>
      <c r="D4004">
        <v>665</v>
      </c>
      <c r="E4004">
        <v>0</v>
      </c>
      <c r="F4004">
        <f t="shared" si="124"/>
        <v>0.72899999999999998</v>
      </c>
      <c r="G4004">
        <f t="shared" si="125"/>
        <v>-1.305636458102436</v>
      </c>
    </row>
    <row r="4005" spans="1:7" x14ac:dyDescent="0.25">
      <c r="A4005">
        <v>1</v>
      </c>
      <c r="B4005">
        <v>76.260000000000005</v>
      </c>
      <c r="C4005">
        <v>27.54</v>
      </c>
      <c r="D4005">
        <v>660</v>
      </c>
      <c r="E4005">
        <v>1</v>
      </c>
      <c r="F4005">
        <f t="shared" si="124"/>
        <v>0.71699999999999997</v>
      </c>
      <c r="G4005">
        <f t="shared" si="125"/>
        <v>-0.33267943838251673</v>
      </c>
    </row>
    <row r="4006" spans="1:7" x14ac:dyDescent="0.25">
      <c r="A4006">
        <v>1</v>
      </c>
      <c r="B4006">
        <v>63</v>
      </c>
      <c r="C4006">
        <v>18.88</v>
      </c>
      <c r="D4006">
        <v>700</v>
      </c>
      <c r="E4006">
        <v>1</v>
      </c>
      <c r="F4006">
        <f t="shared" si="124"/>
        <v>0.82099999999999995</v>
      </c>
      <c r="G4006">
        <f t="shared" si="125"/>
        <v>-0.1972321695297089</v>
      </c>
    </row>
    <row r="4007" spans="1:7" x14ac:dyDescent="0.25">
      <c r="A4007">
        <v>1</v>
      </c>
      <c r="B4007">
        <v>100</v>
      </c>
      <c r="C4007">
        <v>23.85</v>
      </c>
      <c r="D4007">
        <v>700</v>
      </c>
      <c r="E4007">
        <v>1</v>
      </c>
      <c r="F4007">
        <f t="shared" si="124"/>
        <v>0.79</v>
      </c>
      <c r="G4007">
        <f t="shared" si="125"/>
        <v>-0.23572233352106983</v>
      </c>
    </row>
    <row r="4008" spans="1:7" x14ac:dyDescent="0.25">
      <c r="A4008">
        <v>1</v>
      </c>
      <c r="B4008">
        <v>88</v>
      </c>
      <c r="C4008">
        <v>19.170000000000002</v>
      </c>
      <c r="D4008">
        <v>680</v>
      </c>
      <c r="E4008">
        <v>1</v>
      </c>
      <c r="F4008">
        <f t="shared" si="124"/>
        <v>0.82099999999999995</v>
      </c>
      <c r="G4008">
        <f t="shared" si="125"/>
        <v>-0.1972321695297089</v>
      </c>
    </row>
    <row r="4009" spans="1:7" x14ac:dyDescent="0.25">
      <c r="A4009">
        <v>0</v>
      </c>
      <c r="B4009">
        <v>56</v>
      </c>
      <c r="C4009">
        <v>3.84</v>
      </c>
      <c r="D4009">
        <v>720</v>
      </c>
      <c r="E4009">
        <v>1</v>
      </c>
      <c r="F4009">
        <f t="shared" si="124"/>
        <v>0.80600000000000005</v>
      </c>
      <c r="G4009">
        <f t="shared" si="125"/>
        <v>-0.21567153647550871</v>
      </c>
    </row>
    <row r="4010" spans="1:7" x14ac:dyDescent="0.25">
      <c r="A4010">
        <v>1</v>
      </c>
      <c r="B4010">
        <v>52</v>
      </c>
      <c r="C4010">
        <v>25.41</v>
      </c>
      <c r="D4010">
        <v>665</v>
      </c>
      <c r="E4010">
        <v>1</v>
      </c>
      <c r="F4010">
        <f t="shared" si="124"/>
        <v>0.71699999999999997</v>
      </c>
      <c r="G4010">
        <f t="shared" si="125"/>
        <v>-0.33267943838251673</v>
      </c>
    </row>
    <row r="4011" spans="1:7" x14ac:dyDescent="0.25">
      <c r="A4011">
        <v>1</v>
      </c>
      <c r="B4011">
        <v>52.3</v>
      </c>
      <c r="C4011">
        <v>23.98</v>
      </c>
      <c r="D4011">
        <v>695</v>
      </c>
      <c r="E4011">
        <v>1</v>
      </c>
      <c r="F4011">
        <f t="shared" si="124"/>
        <v>0.79</v>
      </c>
      <c r="G4011">
        <f t="shared" si="125"/>
        <v>-0.23572233352106983</v>
      </c>
    </row>
    <row r="4012" spans="1:7" x14ac:dyDescent="0.25">
      <c r="A4012">
        <v>1</v>
      </c>
      <c r="B4012">
        <v>70</v>
      </c>
      <c r="C4012">
        <v>20.059999999999999</v>
      </c>
      <c r="D4012">
        <v>665</v>
      </c>
      <c r="E4012">
        <v>1</v>
      </c>
      <c r="F4012">
        <f t="shared" si="124"/>
        <v>0.71699999999999997</v>
      </c>
      <c r="G4012">
        <f t="shared" si="125"/>
        <v>-0.33267943838251673</v>
      </c>
    </row>
    <row r="4013" spans="1:7" x14ac:dyDescent="0.25">
      <c r="A4013">
        <v>0</v>
      </c>
      <c r="B4013">
        <v>41</v>
      </c>
      <c r="C4013">
        <v>19.41</v>
      </c>
      <c r="D4013">
        <v>665</v>
      </c>
      <c r="E4013">
        <v>0</v>
      </c>
      <c r="F4013">
        <f t="shared" si="124"/>
        <v>0.72899999999999998</v>
      </c>
      <c r="G4013">
        <f t="shared" si="125"/>
        <v>-1.305636458102436</v>
      </c>
    </row>
    <row r="4014" spans="1:7" x14ac:dyDescent="0.25">
      <c r="A4014">
        <v>0</v>
      </c>
      <c r="B4014">
        <v>36</v>
      </c>
      <c r="C4014">
        <v>28.17</v>
      </c>
      <c r="D4014">
        <v>755</v>
      </c>
      <c r="E4014">
        <v>1</v>
      </c>
      <c r="F4014">
        <f t="shared" si="124"/>
        <v>0.85499999999999998</v>
      </c>
      <c r="G4014">
        <f t="shared" si="125"/>
        <v>-0.15665381004537685</v>
      </c>
    </row>
    <row r="4015" spans="1:7" x14ac:dyDescent="0.25">
      <c r="A4015">
        <v>1</v>
      </c>
      <c r="B4015">
        <v>60</v>
      </c>
      <c r="C4015">
        <v>8.8000000000000007</v>
      </c>
      <c r="D4015">
        <v>775</v>
      </c>
      <c r="E4015">
        <v>1</v>
      </c>
      <c r="F4015">
        <f t="shared" si="124"/>
        <v>0.92</v>
      </c>
      <c r="G4015">
        <f t="shared" si="125"/>
        <v>-8.3381608939051013E-2</v>
      </c>
    </row>
    <row r="4016" spans="1:7" x14ac:dyDescent="0.25">
      <c r="A4016">
        <v>1</v>
      </c>
      <c r="B4016">
        <v>90.652640000000005</v>
      </c>
      <c r="C4016">
        <v>20.37</v>
      </c>
      <c r="D4016">
        <v>690</v>
      </c>
      <c r="E4016">
        <v>0</v>
      </c>
      <c r="F4016">
        <f t="shared" si="124"/>
        <v>0.79</v>
      </c>
      <c r="G4016">
        <f t="shared" si="125"/>
        <v>-1.5606477482646686</v>
      </c>
    </row>
    <row r="4017" spans="1:7" x14ac:dyDescent="0.25">
      <c r="A4017">
        <v>1</v>
      </c>
      <c r="B4017">
        <v>141</v>
      </c>
      <c r="C4017">
        <v>6.44</v>
      </c>
      <c r="D4017">
        <v>735</v>
      </c>
      <c r="E4017">
        <v>1</v>
      </c>
      <c r="F4017">
        <f t="shared" si="124"/>
        <v>0.92</v>
      </c>
      <c r="G4017">
        <f t="shared" si="125"/>
        <v>-8.3381608939051013E-2</v>
      </c>
    </row>
    <row r="4018" spans="1:7" x14ac:dyDescent="0.25">
      <c r="A4018">
        <v>0</v>
      </c>
      <c r="B4018">
        <v>75</v>
      </c>
      <c r="C4018">
        <v>11.26</v>
      </c>
      <c r="D4018">
        <v>660</v>
      </c>
      <c r="E4018">
        <v>1</v>
      </c>
      <c r="F4018">
        <f t="shared" si="124"/>
        <v>0.82099999999999995</v>
      </c>
      <c r="G4018">
        <f t="shared" si="125"/>
        <v>-0.1972321695297089</v>
      </c>
    </row>
    <row r="4019" spans="1:7" x14ac:dyDescent="0.25">
      <c r="A4019">
        <v>0</v>
      </c>
      <c r="B4019">
        <v>22.92</v>
      </c>
      <c r="C4019">
        <v>14.08</v>
      </c>
      <c r="D4019">
        <v>675</v>
      </c>
      <c r="E4019">
        <v>0</v>
      </c>
      <c r="F4019">
        <f t="shared" si="124"/>
        <v>0.80600000000000005</v>
      </c>
      <c r="G4019">
        <f t="shared" si="125"/>
        <v>-1.6398971199188093</v>
      </c>
    </row>
    <row r="4020" spans="1:7" x14ac:dyDescent="0.25">
      <c r="A4020">
        <v>0</v>
      </c>
      <c r="B4020">
        <v>40</v>
      </c>
      <c r="C4020">
        <v>22.53</v>
      </c>
      <c r="D4020">
        <v>690</v>
      </c>
      <c r="E4020">
        <v>1</v>
      </c>
      <c r="F4020">
        <f t="shared" si="124"/>
        <v>0.79</v>
      </c>
      <c r="G4020">
        <f t="shared" si="125"/>
        <v>-0.23572233352106983</v>
      </c>
    </row>
    <row r="4021" spans="1:7" x14ac:dyDescent="0.25">
      <c r="A4021">
        <v>1</v>
      </c>
      <c r="B4021">
        <v>29</v>
      </c>
      <c r="C4021">
        <v>33.69</v>
      </c>
      <c r="D4021">
        <v>715</v>
      </c>
      <c r="E4021">
        <v>0</v>
      </c>
      <c r="F4021">
        <f t="shared" si="124"/>
        <v>0.69299999999999995</v>
      </c>
      <c r="G4021">
        <f t="shared" si="125"/>
        <v>-1.1809075313949398</v>
      </c>
    </row>
    <row r="4022" spans="1:7" x14ac:dyDescent="0.25">
      <c r="A4022">
        <v>0</v>
      </c>
      <c r="B4022">
        <v>33.28</v>
      </c>
      <c r="C4022">
        <v>27.05</v>
      </c>
      <c r="D4022">
        <v>675</v>
      </c>
      <c r="E4022">
        <v>1</v>
      </c>
      <c r="F4022">
        <f t="shared" si="124"/>
        <v>0.66100000000000003</v>
      </c>
      <c r="G4022">
        <f t="shared" si="125"/>
        <v>-0.41400143913045073</v>
      </c>
    </row>
    <row r="4023" spans="1:7" x14ac:dyDescent="0.25">
      <c r="A4023">
        <v>1</v>
      </c>
      <c r="B4023">
        <v>110</v>
      </c>
      <c r="C4023">
        <v>10.34</v>
      </c>
      <c r="D4023">
        <v>665</v>
      </c>
      <c r="E4023">
        <v>1</v>
      </c>
      <c r="F4023">
        <f t="shared" si="124"/>
        <v>0.82099999999999995</v>
      </c>
      <c r="G4023">
        <f t="shared" si="125"/>
        <v>-0.1972321695297089</v>
      </c>
    </row>
    <row r="4024" spans="1:7" x14ac:dyDescent="0.25">
      <c r="A4024">
        <v>1</v>
      </c>
      <c r="B4024">
        <v>78</v>
      </c>
      <c r="C4024">
        <v>7.75</v>
      </c>
      <c r="D4024">
        <v>695</v>
      </c>
      <c r="E4024">
        <v>1</v>
      </c>
      <c r="F4024">
        <f t="shared" si="124"/>
        <v>0.878</v>
      </c>
      <c r="G4024">
        <f t="shared" si="125"/>
        <v>-0.13010868534702039</v>
      </c>
    </row>
    <row r="4025" spans="1:7" x14ac:dyDescent="0.25">
      <c r="A4025">
        <v>1</v>
      </c>
      <c r="B4025">
        <v>29</v>
      </c>
      <c r="C4025">
        <v>24.63</v>
      </c>
      <c r="D4025">
        <v>700</v>
      </c>
      <c r="E4025">
        <v>0</v>
      </c>
      <c r="F4025">
        <f t="shared" si="124"/>
        <v>0.79</v>
      </c>
      <c r="G4025">
        <f t="shared" si="125"/>
        <v>-1.5606477482646686</v>
      </c>
    </row>
    <row r="4026" spans="1:7" x14ac:dyDescent="0.25">
      <c r="A4026">
        <v>0</v>
      </c>
      <c r="B4026">
        <v>32</v>
      </c>
      <c r="C4026">
        <v>10.24</v>
      </c>
      <c r="D4026">
        <v>675</v>
      </c>
      <c r="E4026">
        <v>0</v>
      </c>
      <c r="F4026">
        <f t="shared" si="124"/>
        <v>0.80600000000000005</v>
      </c>
      <c r="G4026">
        <f t="shared" si="125"/>
        <v>-1.6398971199188093</v>
      </c>
    </row>
    <row r="4027" spans="1:7" x14ac:dyDescent="0.25">
      <c r="A4027">
        <v>0</v>
      </c>
      <c r="B4027">
        <v>70</v>
      </c>
      <c r="C4027">
        <v>15.57</v>
      </c>
      <c r="D4027">
        <v>720</v>
      </c>
      <c r="E4027">
        <v>1</v>
      </c>
      <c r="F4027">
        <f t="shared" si="124"/>
        <v>0.82099999999999995</v>
      </c>
      <c r="G4027">
        <f t="shared" si="125"/>
        <v>-0.1972321695297089</v>
      </c>
    </row>
    <row r="4028" spans="1:7" x14ac:dyDescent="0.25">
      <c r="A4028">
        <v>1</v>
      </c>
      <c r="B4028">
        <v>70</v>
      </c>
      <c r="C4028">
        <v>11.86</v>
      </c>
      <c r="D4028">
        <v>670</v>
      </c>
      <c r="E4028">
        <v>1</v>
      </c>
      <c r="F4028">
        <f t="shared" si="124"/>
        <v>0.82099999999999995</v>
      </c>
      <c r="G4028">
        <f t="shared" si="125"/>
        <v>-0.1972321695297089</v>
      </c>
    </row>
    <row r="4029" spans="1:7" x14ac:dyDescent="0.25">
      <c r="A4029">
        <v>1</v>
      </c>
      <c r="B4029">
        <v>65.171999999999997</v>
      </c>
      <c r="C4029">
        <v>21.73</v>
      </c>
      <c r="D4029">
        <v>660</v>
      </c>
      <c r="E4029">
        <v>1</v>
      </c>
      <c r="F4029">
        <f t="shared" si="124"/>
        <v>0.71699999999999997</v>
      </c>
      <c r="G4029">
        <f t="shared" si="125"/>
        <v>-0.33267943838251673</v>
      </c>
    </row>
    <row r="4030" spans="1:7" x14ac:dyDescent="0.25">
      <c r="A4030">
        <v>1</v>
      </c>
      <c r="B4030">
        <v>49.113</v>
      </c>
      <c r="C4030">
        <v>5.82</v>
      </c>
      <c r="D4030">
        <v>680</v>
      </c>
      <c r="E4030">
        <v>1</v>
      </c>
      <c r="F4030">
        <f t="shared" si="124"/>
        <v>0.80600000000000005</v>
      </c>
      <c r="G4030">
        <f t="shared" si="125"/>
        <v>-0.21567153647550871</v>
      </c>
    </row>
    <row r="4031" spans="1:7" x14ac:dyDescent="0.25">
      <c r="A4031">
        <v>1</v>
      </c>
      <c r="B4031">
        <v>72</v>
      </c>
      <c r="C4031">
        <v>2.5</v>
      </c>
      <c r="D4031">
        <v>670</v>
      </c>
      <c r="E4031">
        <v>1</v>
      </c>
      <c r="F4031">
        <f t="shared" si="124"/>
        <v>0.878</v>
      </c>
      <c r="G4031">
        <f t="shared" si="125"/>
        <v>-0.13010868534702039</v>
      </c>
    </row>
    <row r="4032" spans="1:7" x14ac:dyDescent="0.25">
      <c r="A4032">
        <v>1</v>
      </c>
      <c r="B4032">
        <v>115</v>
      </c>
      <c r="C4032">
        <v>15.27</v>
      </c>
      <c r="D4032">
        <v>690</v>
      </c>
      <c r="E4032">
        <v>1</v>
      </c>
      <c r="F4032">
        <f t="shared" si="124"/>
        <v>0.82099999999999995</v>
      </c>
      <c r="G4032">
        <f t="shared" si="125"/>
        <v>-0.1972321695297089</v>
      </c>
    </row>
    <row r="4033" spans="1:7" x14ac:dyDescent="0.25">
      <c r="A4033">
        <v>0</v>
      </c>
      <c r="B4033">
        <v>80</v>
      </c>
      <c r="C4033">
        <v>16.940000000000001</v>
      </c>
      <c r="D4033">
        <v>660</v>
      </c>
      <c r="E4033">
        <v>1</v>
      </c>
      <c r="F4033">
        <f t="shared" si="124"/>
        <v>0.82099999999999995</v>
      </c>
      <c r="G4033">
        <f t="shared" si="125"/>
        <v>-0.1972321695297089</v>
      </c>
    </row>
    <row r="4034" spans="1:7" x14ac:dyDescent="0.25">
      <c r="A4034">
        <v>1</v>
      </c>
      <c r="B4034">
        <v>41</v>
      </c>
      <c r="C4034">
        <v>36.24</v>
      </c>
      <c r="D4034">
        <v>665</v>
      </c>
      <c r="E4034">
        <v>1</v>
      </c>
      <c r="F4034">
        <f t="shared" si="124"/>
        <v>0.54600000000000004</v>
      </c>
      <c r="G4034">
        <f t="shared" si="125"/>
        <v>-0.60513630323723189</v>
      </c>
    </row>
    <row r="4035" spans="1:7" x14ac:dyDescent="0.25">
      <c r="A4035">
        <v>1</v>
      </c>
      <c r="B4035">
        <v>92</v>
      </c>
      <c r="C4035">
        <v>18.61</v>
      </c>
      <c r="D4035">
        <v>660</v>
      </c>
      <c r="E4035">
        <v>1</v>
      </c>
      <c r="F4035">
        <f t="shared" si="124"/>
        <v>0.82099999999999995</v>
      </c>
      <c r="G4035">
        <f t="shared" si="125"/>
        <v>-0.1972321695297089</v>
      </c>
    </row>
    <row r="4036" spans="1:7" x14ac:dyDescent="0.25">
      <c r="A4036">
        <v>0</v>
      </c>
      <c r="B4036">
        <v>22</v>
      </c>
      <c r="C4036">
        <v>21.88</v>
      </c>
      <c r="D4036">
        <v>675</v>
      </c>
      <c r="E4036">
        <v>1</v>
      </c>
      <c r="F4036">
        <f t="shared" si="124"/>
        <v>0.66100000000000003</v>
      </c>
      <c r="G4036">
        <f t="shared" si="125"/>
        <v>-0.41400143913045073</v>
      </c>
    </row>
    <row r="4037" spans="1:7" x14ac:dyDescent="0.25">
      <c r="A4037">
        <v>0</v>
      </c>
      <c r="B4037">
        <v>50</v>
      </c>
      <c r="C4037">
        <v>13.95</v>
      </c>
      <c r="D4037">
        <v>670</v>
      </c>
      <c r="E4037">
        <v>1</v>
      </c>
      <c r="F4037">
        <f t="shared" ref="F4037:F4100" si="126">IF(C4037&lt;=19.85,IF(D4037&lt;=722.5,IF(B4037&lt;=60.41,IF(D4037&lt;=667.5,0.729,0.806),IF(C4037&lt;=9.905,0.878,0.821)),0.92),IF(D4037&lt;=687.5,IF(C4037&lt;=31.375,IF(A4037&lt;=0.5,0.661,0.717),0.546),IF(D4037&lt;=727.5,IF(C4037&lt;=29.88,0.79,0.693),0.855)))</f>
        <v>0.80600000000000005</v>
      </c>
      <c r="G4037">
        <f t="shared" si="125"/>
        <v>-0.21567153647550871</v>
      </c>
    </row>
    <row r="4038" spans="1:7" x14ac:dyDescent="0.25">
      <c r="A4038">
        <v>1</v>
      </c>
      <c r="B4038">
        <v>55</v>
      </c>
      <c r="C4038">
        <v>27.41</v>
      </c>
      <c r="D4038">
        <v>680</v>
      </c>
      <c r="E4038">
        <v>1</v>
      </c>
      <c r="F4038">
        <f t="shared" si="126"/>
        <v>0.71699999999999997</v>
      </c>
      <c r="G4038">
        <f t="shared" ref="G4038:G4101" si="127">IF(E4038=1,LN(F4038),LN(1-F4038))</f>
        <v>-0.33267943838251673</v>
      </c>
    </row>
    <row r="4039" spans="1:7" x14ac:dyDescent="0.25">
      <c r="A4039">
        <v>1</v>
      </c>
      <c r="B4039">
        <v>95</v>
      </c>
      <c r="C4039">
        <v>3.41</v>
      </c>
      <c r="D4039">
        <v>665</v>
      </c>
      <c r="E4039">
        <v>1</v>
      </c>
      <c r="F4039">
        <f t="shared" si="126"/>
        <v>0.878</v>
      </c>
      <c r="G4039">
        <f t="shared" si="127"/>
        <v>-0.13010868534702039</v>
      </c>
    </row>
    <row r="4040" spans="1:7" x14ac:dyDescent="0.25">
      <c r="A4040">
        <v>0</v>
      </c>
      <c r="B4040">
        <v>39.5</v>
      </c>
      <c r="C4040">
        <v>7.38</v>
      </c>
      <c r="D4040">
        <v>665</v>
      </c>
      <c r="E4040">
        <v>1</v>
      </c>
      <c r="F4040">
        <f t="shared" si="126"/>
        <v>0.72899999999999998</v>
      </c>
      <c r="G4040">
        <f t="shared" si="127"/>
        <v>-0.31608154697347896</v>
      </c>
    </row>
    <row r="4041" spans="1:7" x14ac:dyDescent="0.25">
      <c r="A4041">
        <v>1</v>
      </c>
      <c r="B4041">
        <v>56</v>
      </c>
      <c r="C4041">
        <v>21.6</v>
      </c>
      <c r="D4041">
        <v>670</v>
      </c>
      <c r="E4041">
        <v>1</v>
      </c>
      <c r="F4041">
        <f t="shared" si="126"/>
        <v>0.71699999999999997</v>
      </c>
      <c r="G4041">
        <f t="shared" si="127"/>
        <v>-0.33267943838251673</v>
      </c>
    </row>
    <row r="4042" spans="1:7" x14ac:dyDescent="0.25">
      <c r="A4042">
        <v>0</v>
      </c>
      <c r="B4042">
        <v>275</v>
      </c>
      <c r="C4042">
        <v>11.93</v>
      </c>
      <c r="D4042">
        <v>705</v>
      </c>
      <c r="E4042">
        <v>1</v>
      </c>
      <c r="F4042">
        <f t="shared" si="126"/>
        <v>0.82099999999999995</v>
      </c>
      <c r="G4042">
        <f t="shared" si="127"/>
        <v>-0.1972321695297089</v>
      </c>
    </row>
    <row r="4043" spans="1:7" x14ac:dyDescent="0.25">
      <c r="A4043">
        <v>0</v>
      </c>
      <c r="B4043">
        <v>35</v>
      </c>
      <c r="C4043">
        <v>31.38</v>
      </c>
      <c r="D4043">
        <v>660</v>
      </c>
      <c r="E4043">
        <v>0</v>
      </c>
      <c r="F4043">
        <f t="shared" si="126"/>
        <v>0.54600000000000004</v>
      </c>
      <c r="G4043">
        <f t="shared" si="127"/>
        <v>-0.78965808094078915</v>
      </c>
    </row>
    <row r="4044" spans="1:7" x14ac:dyDescent="0.25">
      <c r="A4044">
        <v>1</v>
      </c>
      <c r="B4044">
        <v>85</v>
      </c>
      <c r="C4044">
        <v>26.76</v>
      </c>
      <c r="D4044">
        <v>745</v>
      </c>
      <c r="E4044">
        <v>1</v>
      </c>
      <c r="F4044">
        <f t="shared" si="126"/>
        <v>0.85499999999999998</v>
      </c>
      <c r="G4044">
        <f t="shared" si="127"/>
        <v>-0.15665381004537685</v>
      </c>
    </row>
    <row r="4045" spans="1:7" x14ac:dyDescent="0.25">
      <c r="A4045">
        <v>1</v>
      </c>
      <c r="B4045">
        <v>88</v>
      </c>
      <c r="C4045">
        <v>22.35</v>
      </c>
      <c r="D4045">
        <v>715</v>
      </c>
      <c r="E4045">
        <v>1</v>
      </c>
      <c r="F4045">
        <f t="shared" si="126"/>
        <v>0.79</v>
      </c>
      <c r="G4045">
        <f t="shared" si="127"/>
        <v>-0.23572233352106983</v>
      </c>
    </row>
    <row r="4046" spans="1:7" x14ac:dyDescent="0.25">
      <c r="A4046">
        <v>1</v>
      </c>
      <c r="B4046">
        <v>100</v>
      </c>
      <c r="C4046">
        <v>19.899999999999999</v>
      </c>
      <c r="D4046">
        <v>665</v>
      </c>
      <c r="E4046">
        <v>1</v>
      </c>
      <c r="F4046">
        <f t="shared" si="126"/>
        <v>0.71699999999999997</v>
      </c>
      <c r="G4046">
        <f t="shared" si="127"/>
        <v>-0.33267943838251673</v>
      </c>
    </row>
    <row r="4047" spans="1:7" x14ac:dyDescent="0.25">
      <c r="A4047">
        <v>1</v>
      </c>
      <c r="B4047">
        <v>72</v>
      </c>
      <c r="C4047">
        <v>16.329999999999998</v>
      </c>
      <c r="D4047">
        <v>660</v>
      </c>
      <c r="E4047">
        <v>1</v>
      </c>
      <c r="F4047">
        <f t="shared" si="126"/>
        <v>0.82099999999999995</v>
      </c>
      <c r="G4047">
        <f t="shared" si="127"/>
        <v>-0.1972321695297089</v>
      </c>
    </row>
    <row r="4048" spans="1:7" x14ac:dyDescent="0.25">
      <c r="A4048">
        <v>1</v>
      </c>
      <c r="B4048">
        <v>40</v>
      </c>
      <c r="C4048">
        <v>5.67</v>
      </c>
      <c r="D4048">
        <v>665</v>
      </c>
      <c r="E4048">
        <v>1</v>
      </c>
      <c r="F4048">
        <f t="shared" si="126"/>
        <v>0.72899999999999998</v>
      </c>
      <c r="G4048">
        <f t="shared" si="127"/>
        <v>-0.31608154697347896</v>
      </c>
    </row>
    <row r="4049" spans="1:7" x14ac:dyDescent="0.25">
      <c r="A4049">
        <v>1</v>
      </c>
      <c r="B4049">
        <v>75</v>
      </c>
      <c r="C4049">
        <v>23.07</v>
      </c>
      <c r="D4049">
        <v>715</v>
      </c>
      <c r="E4049">
        <v>1</v>
      </c>
      <c r="F4049">
        <f t="shared" si="126"/>
        <v>0.79</v>
      </c>
      <c r="G4049">
        <f t="shared" si="127"/>
        <v>-0.23572233352106983</v>
      </c>
    </row>
    <row r="4050" spans="1:7" x14ac:dyDescent="0.25">
      <c r="A4050">
        <v>1</v>
      </c>
      <c r="B4050">
        <v>102</v>
      </c>
      <c r="C4050">
        <v>21.85</v>
      </c>
      <c r="D4050">
        <v>705</v>
      </c>
      <c r="E4050">
        <v>1</v>
      </c>
      <c r="F4050">
        <f t="shared" si="126"/>
        <v>0.79</v>
      </c>
      <c r="G4050">
        <f t="shared" si="127"/>
        <v>-0.23572233352106983</v>
      </c>
    </row>
    <row r="4051" spans="1:7" x14ac:dyDescent="0.25">
      <c r="A4051">
        <v>1</v>
      </c>
      <c r="B4051">
        <v>85</v>
      </c>
      <c r="C4051">
        <v>18.760000000000002</v>
      </c>
      <c r="D4051">
        <v>765</v>
      </c>
      <c r="E4051">
        <v>1</v>
      </c>
      <c r="F4051">
        <f t="shared" si="126"/>
        <v>0.92</v>
      </c>
      <c r="G4051">
        <f t="shared" si="127"/>
        <v>-8.3381608939051013E-2</v>
      </c>
    </row>
    <row r="4052" spans="1:7" x14ac:dyDescent="0.25">
      <c r="A4052">
        <v>0</v>
      </c>
      <c r="B4052">
        <v>21.5</v>
      </c>
      <c r="C4052">
        <v>30.65</v>
      </c>
      <c r="D4052">
        <v>675</v>
      </c>
      <c r="E4052">
        <v>1</v>
      </c>
      <c r="F4052">
        <f t="shared" si="126"/>
        <v>0.66100000000000003</v>
      </c>
      <c r="G4052">
        <f t="shared" si="127"/>
        <v>-0.41400143913045073</v>
      </c>
    </row>
    <row r="4053" spans="1:7" x14ac:dyDescent="0.25">
      <c r="A4053">
        <v>0</v>
      </c>
      <c r="B4053">
        <v>30</v>
      </c>
      <c r="C4053">
        <v>15.96</v>
      </c>
      <c r="D4053">
        <v>675</v>
      </c>
      <c r="E4053">
        <v>0</v>
      </c>
      <c r="F4053">
        <f t="shared" si="126"/>
        <v>0.80600000000000005</v>
      </c>
      <c r="G4053">
        <f t="shared" si="127"/>
        <v>-1.6398971199188093</v>
      </c>
    </row>
    <row r="4054" spans="1:7" x14ac:dyDescent="0.25">
      <c r="A4054">
        <v>1</v>
      </c>
      <c r="B4054">
        <v>110</v>
      </c>
      <c r="C4054">
        <v>6.82</v>
      </c>
      <c r="D4054">
        <v>730</v>
      </c>
      <c r="E4054">
        <v>1</v>
      </c>
      <c r="F4054">
        <f t="shared" si="126"/>
        <v>0.92</v>
      </c>
      <c r="G4054">
        <f t="shared" si="127"/>
        <v>-8.3381608939051013E-2</v>
      </c>
    </row>
    <row r="4055" spans="1:7" x14ac:dyDescent="0.25">
      <c r="A4055">
        <v>0</v>
      </c>
      <c r="B4055">
        <v>20.378</v>
      </c>
      <c r="C4055">
        <v>19.79</v>
      </c>
      <c r="D4055">
        <v>660</v>
      </c>
      <c r="E4055">
        <v>1</v>
      </c>
      <c r="F4055">
        <f t="shared" si="126"/>
        <v>0.72899999999999998</v>
      </c>
      <c r="G4055">
        <f t="shared" si="127"/>
        <v>-0.31608154697347896</v>
      </c>
    </row>
    <row r="4056" spans="1:7" x14ac:dyDescent="0.25">
      <c r="A4056">
        <v>1</v>
      </c>
      <c r="B4056">
        <v>65</v>
      </c>
      <c r="C4056">
        <v>22.34</v>
      </c>
      <c r="D4056">
        <v>700</v>
      </c>
      <c r="E4056">
        <v>1</v>
      </c>
      <c r="F4056">
        <f t="shared" si="126"/>
        <v>0.79</v>
      </c>
      <c r="G4056">
        <f t="shared" si="127"/>
        <v>-0.23572233352106983</v>
      </c>
    </row>
    <row r="4057" spans="1:7" x14ac:dyDescent="0.25">
      <c r="A4057">
        <v>1</v>
      </c>
      <c r="B4057">
        <v>69.5</v>
      </c>
      <c r="C4057">
        <v>20.5</v>
      </c>
      <c r="D4057">
        <v>680</v>
      </c>
      <c r="E4057">
        <v>0</v>
      </c>
      <c r="F4057">
        <f t="shared" si="126"/>
        <v>0.71699999999999997</v>
      </c>
      <c r="G4057">
        <f t="shared" si="127"/>
        <v>-1.2623083813388993</v>
      </c>
    </row>
    <row r="4058" spans="1:7" x14ac:dyDescent="0.25">
      <c r="A4058">
        <v>1</v>
      </c>
      <c r="B4058">
        <v>100</v>
      </c>
      <c r="C4058">
        <v>10.11</v>
      </c>
      <c r="D4058">
        <v>680</v>
      </c>
      <c r="E4058">
        <v>0</v>
      </c>
      <c r="F4058">
        <f t="shared" si="126"/>
        <v>0.82099999999999995</v>
      </c>
      <c r="G4058">
        <f t="shared" si="127"/>
        <v>-1.7203694731413819</v>
      </c>
    </row>
    <row r="4059" spans="1:7" x14ac:dyDescent="0.25">
      <c r="A4059">
        <v>1</v>
      </c>
      <c r="B4059">
        <v>218</v>
      </c>
      <c r="C4059">
        <v>10.76</v>
      </c>
      <c r="D4059">
        <v>700</v>
      </c>
      <c r="E4059">
        <v>0</v>
      </c>
      <c r="F4059">
        <f t="shared" si="126"/>
        <v>0.82099999999999995</v>
      </c>
      <c r="G4059">
        <f t="shared" si="127"/>
        <v>-1.7203694731413819</v>
      </c>
    </row>
    <row r="4060" spans="1:7" x14ac:dyDescent="0.25">
      <c r="A4060">
        <v>0</v>
      </c>
      <c r="B4060">
        <v>30</v>
      </c>
      <c r="C4060">
        <v>23.78</v>
      </c>
      <c r="D4060">
        <v>795</v>
      </c>
      <c r="E4060">
        <v>0</v>
      </c>
      <c r="F4060">
        <f t="shared" si="126"/>
        <v>0.85499999999999998</v>
      </c>
      <c r="G4060">
        <f t="shared" si="127"/>
        <v>-1.9310215365615626</v>
      </c>
    </row>
    <row r="4061" spans="1:7" x14ac:dyDescent="0.25">
      <c r="A4061">
        <v>0</v>
      </c>
      <c r="B4061">
        <v>52</v>
      </c>
      <c r="C4061">
        <v>27.39</v>
      </c>
      <c r="D4061">
        <v>690</v>
      </c>
      <c r="E4061">
        <v>1</v>
      </c>
      <c r="F4061">
        <f t="shared" si="126"/>
        <v>0.79</v>
      </c>
      <c r="G4061">
        <f t="shared" si="127"/>
        <v>-0.23572233352106983</v>
      </c>
    </row>
    <row r="4062" spans="1:7" x14ac:dyDescent="0.25">
      <c r="A4062">
        <v>0</v>
      </c>
      <c r="B4062">
        <v>15.9</v>
      </c>
      <c r="C4062">
        <v>33.89</v>
      </c>
      <c r="D4062">
        <v>700</v>
      </c>
      <c r="E4062">
        <v>0</v>
      </c>
      <c r="F4062">
        <f t="shared" si="126"/>
        <v>0.69299999999999995</v>
      </c>
      <c r="G4062">
        <f t="shared" si="127"/>
        <v>-1.1809075313949398</v>
      </c>
    </row>
    <row r="4063" spans="1:7" x14ac:dyDescent="0.25">
      <c r="A4063">
        <v>1</v>
      </c>
      <c r="B4063">
        <v>130</v>
      </c>
      <c r="C4063">
        <v>21.93</v>
      </c>
      <c r="D4063">
        <v>690</v>
      </c>
      <c r="E4063">
        <v>0</v>
      </c>
      <c r="F4063">
        <f t="shared" si="126"/>
        <v>0.79</v>
      </c>
      <c r="G4063">
        <f t="shared" si="127"/>
        <v>-1.5606477482646686</v>
      </c>
    </row>
    <row r="4064" spans="1:7" x14ac:dyDescent="0.25">
      <c r="A4064">
        <v>1</v>
      </c>
      <c r="B4064">
        <v>85</v>
      </c>
      <c r="C4064">
        <v>15.77</v>
      </c>
      <c r="D4064">
        <v>740</v>
      </c>
      <c r="E4064">
        <v>1</v>
      </c>
      <c r="F4064">
        <f t="shared" si="126"/>
        <v>0.92</v>
      </c>
      <c r="G4064">
        <f t="shared" si="127"/>
        <v>-8.3381608939051013E-2</v>
      </c>
    </row>
    <row r="4065" spans="1:7" x14ac:dyDescent="0.25">
      <c r="A4065">
        <v>1</v>
      </c>
      <c r="B4065">
        <v>51</v>
      </c>
      <c r="C4065">
        <v>6.71</v>
      </c>
      <c r="D4065">
        <v>660</v>
      </c>
      <c r="E4065">
        <v>0</v>
      </c>
      <c r="F4065">
        <f t="shared" si="126"/>
        <v>0.72899999999999998</v>
      </c>
      <c r="G4065">
        <f t="shared" si="127"/>
        <v>-1.305636458102436</v>
      </c>
    </row>
    <row r="4066" spans="1:7" x14ac:dyDescent="0.25">
      <c r="A4066">
        <v>0</v>
      </c>
      <c r="B4066">
        <v>45.996000000000002</v>
      </c>
      <c r="C4066">
        <v>14.15</v>
      </c>
      <c r="D4066">
        <v>745</v>
      </c>
      <c r="E4066">
        <v>1</v>
      </c>
      <c r="F4066">
        <f t="shared" si="126"/>
        <v>0.92</v>
      </c>
      <c r="G4066">
        <f t="shared" si="127"/>
        <v>-8.3381608939051013E-2</v>
      </c>
    </row>
    <row r="4067" spans="1:7" x14ac:dyDescent="0.25">
      <c r="A4067">
        <v>1</v>
      </c>
      <c r="B4067">
        <v>70</v>
      </c>
      <c r="C4067">
        <v>3.19</v>
      </c>
      <c r="D4067">
        <v>670</v>
      </c>
      <c r="E4067">
        <v>1</v>
      </c>
      <c r="F4067">
        <f t="shared" si="126"/>
        <v>0.878</v>
      </c>
      <c r="G4067">
        <f t="shared" si="127"/>
        <v>-0.13010868534702039</v>
      </c>
    </row>
    <row r="4068" spans="1:7" x14ac:dyDescent="0.25">
      <c r="A4068">
        <v>1</v>
      </c>
      <c r="B4068">
        <v>95</v>
      </c>
      <c r="C4068">
        <v>11.6</v>
      </c>
      <c r="D4068">
        <v>700</v>
      </c>
      <c r="E4068">
        <v>1</v>
      </c>
      <c r="F4068">
        <f t="shared" si="126"/>
        <v>0.82099999999999995</v>
      </c>
      <c r="G4068">
        <f t="shared" si="127"/>
        <v>-0.1972321695297089</v>
      </c>
    </row>
    <row r="4069" spans="1:7" x14ac:dyDescent="0.25">
      <c r="A4069">
        <v>1</v>
      </c>
      <c r="B4069">
        <v>72</v>
      </c>
      <c r="C4069">
        <v>34.57</v>
      </c>
      <c r="D4069">
        <v>690</v>
      </c>
      <c r="E4069">
        <v>1</v>
      </c>
      <c r="F4069">
        <f t="shared" si="126"/>
        <v>0.69299999999999995</v>
      </c>
      <c r="G4069">
        <f t="shared" si="127"/>
        <v>-0.3667252797922339</v>
      </c>
    </row>
    <row r="4070" spans="1:7" x14ac:dyDescent="0.25">
      <c r="A4070">
        <v>0</v>
      </c>
      <c r="B4070">
        <v>55</v>
      </c>
      <c r="C4070">
        <v>20.48</v>
      </c>
      <c r="D4070">
        <v>680</v>
      </c>
      <c r="E4070">
        <v>1</v>
      </c>
      <c r="F4070">
        <f t="shared" si="126"/>
        <v>0.66100000000000003</v>
      </c>
      <c r="G4070">
        <f t="shared" si="127"/>
        <v>-0.41400143913045073</v>
      </c>
    </row>
    <row r="4071" spans="1:7" x14ac:dyDescent="0.25">
      <c r="A4071">
        <v>1</v>
      </c>
      <c r="B4071">
        <v>50</v>
      </c>
      <c r="C4071">
        <v>26.4</v>
      </c>
      <c r="D4071">
        <v>675</v>
      </c>
      <c r="E4071">
        <v>1</v>
      </c>
      <c r="F4071">
        <f t="shared" si="126"/>
        <v>0.71699999999999997</v>
      </c>
      <c r="G4071">
        <f t="shared" si="127"/>
        <v>-0.33267943838251673</v>
      </c>
    </row>
    <row r="4072" spans="1:7" x14ac:dyDescent="0.25">
      <c r="A4072">
        <v>0</v>
      </c>
      <c r="B4072">
        <v>43</v>
      </c>
      <c r="C4072">
        <v>24.56</v>
      </c>
      <c r="D4072">
        <v>685</v>
      </c>
      <c r="E4072">
        <v>1</v>
      </c>
      <c r="F4072">
        <f t="shared" si="126"/>
        <v>0.66100000000000003</v>
      </c>
      <c r="G4072">
        <f t="shared" si="127"/>
        <v>-0.41400143913045073</v>
      </c>
    </row>
    <row r="4073" spans="1:7" x14ac:dyDescent="0.25">
      <c r="A4073">
        <v>1</v>
      </c>
      <c r="B4073">
        <v>69.918999999999997</v>
      </c>
      <c r="C4073">
        <v>31.97</v>
      </c>
      <c r="D4073">
        <v>720</v>
      </c>
      <c r="E4073">
        <v>1</v>
      </c>
      <c r="F4073">
        <f t="shared" si="126"/>
        <v>0.69299999999999995</v>
      </c>
      <c r="G4073">
        <f t="shared" si="127"/>
        <v>-0.3667252797922339</v>
      </c>
    </row>
    <row r="4074" spans="1:7" x14ac:dyDescent="0.25">
      <c r="A4074">
        <v>1</v>
      </c>
      <c r="B4074">
        <v>50</v>
      </c>
      <c r="C4074">
        <v>26.79</v>
      </c>
      <c r="D4074">
        <v>660</v>
      </c>
      <c r="E4074">
        <v>1</v>
      </c>
      <c r="F4074">
        <f t="shared" si="126"/>
        <v>0.71699999999999997</v>
      </c>
      <c r="G4074">
        <f t="shared" si="127"/>
        <v>-0.33267943838251673</v>
      </c>
    </row>
    <row r="4075" spans="1:7" x14ac:dyDescent="0.25">
      <c r="A4075">
        <v>1</v>
      </c>
      <c r="B4075">
        <v>44</v>
      </c>
      <c r="C4075">
        <v>14.62</v>
      </c>
      <c r="D4075">
        <v>680</v>
      </c>
      <c r="E4075">
        <v>1</v>
      </c>
      <c r="F4075">
        <f t="shared" si="126"/>
        <v>0.80600000000000005</v>
      </c>
      <c r="G4075">
        <f t="shared" si="127"/>
        <v>-0.21567153647550871</v>
      </c>
    </row>
    <row r="4076" spans="1:7" x14ac:dyDescent="0.25">
      <c r="A4076">
        <v>1</v>
      </c>
      <c r="B4076">
        <v>42</v>
      </c>
      <c r="C4076">
        <v>12.57</v>
      </c>
      <c r="D4076">
        <v>675</v>
      </c>
      <c r="E4076">
        <v>1</v>
      </c>
      <c r="F4076">
        <f t="shared" si="126"/>
        <v>0.80600000000000005</v>
      </c>
      <c r="G4076">
        <f t="shared" si="127"/>
        <v>-0.21567153647550871</v>
      </c>
    </row>
    <row r="4077" spans="1:7" x14ac:dyDescent="0.25">
      <c r="A4077">
        <v>0</v>
      </c>
      <c r="B4077">
        <v>33.6</v>
      </c>
      <c r="C4077">
        <v>19.86</v>
      </c>
      <c r="D4077">
        <v>695</v>
      </c>
      <c r="E4077">
        <v>0</v>
      </c>
      <c r="F4077">
        <f t="shared" si="126"/>
        <v>0.79</v>
      </c>
      <c r="G4077">
        <f t="shared" si="127"/>
        <v>-1.5606477482646686</v>
      </c>
    </row>
    <row r="4078" spans="1:7" x14ac:dyDescent="0.25">
      <c r="A4078">
        <v>1</v>
      </c>
      <c r="B4078">
        <v>100</v>
      </c>
      <c r="C4078">
        <v>24.76</v>
      </c>
      <c r="D4078">
        <v>695</v>
      </c>
      <c r="E4078">
        <v>1</v>
      </c>
      <c r="F4078">
        <f t="shared" si="126"/>
        <v>0.79</v>
      </c>
      <c r="G4078">
        <f t="shared" si="127"/>
        <v>-0.23572233352106983</v>
      </c>
    </row>
    <row r="4079" spans="1:7" x14ac:dyDescent="0.25">
      <c r="A4079">
        <v>0</v>
      </c>
      <c r="B4079">
        <v>71.588999999999999</v>
      </c>
      <c r="C4079">
        <v>10.29</v>
      </c>
      <c r="D4079">
        <v>705</v>
      </c>
      <c r="E4079">
        <v>1</v>
      </c>
      <c r="F4079">
        <f t="shared" si="126"/>
        <v>0.82099999999999995</v>
      </c>
      <c r="G4079">
        <f t="shared" si="127"/>
        <v>-0.1972321695297089</v>
      </c>
    </row>
    <row r="4080" spans="1:7" x14ac:dyDescent="0.25">
      <c r="A4080">
        <v>1</v>
      </c>
      <c r="B4080">
        <v>33</v>
      </c>
      <c r="C4080">
        <v>5.45</v>
      </c>
      <c r="D4080">
        <v>685</v>
      </c>
      <c r="E4080">
        <v>1</v>
      </c>
      <c r="F4080">
        <f t="shared" si="126"/>
        <v>0.80600000000000005</v>
      </c>
      <c r="G4080">
        <f t="shared" si="127"/>
        <v>-0.21567153647550871</v>
      </c>
    </row>
    <row r="4081" spans="1:7" x14ac:dyDescent="0.25">
      <c r="A4081">
        <v>0</v>
      </c>
      <c r="B4081">
        <v>77</v>
      </c>
      <c r="C4081">
        <v>13.08</v>
      </c>
      <c r="D4081">
        <v>685</v>
      </c>
      <c r="E4081">
        <v>1</v>
      </c>
      <c r="F4081">
        <f t="shared" si="126"/>
        <v>0.82099999999999995</v>
      </c>
      <c r="G4081">
        <f t="shared" si="127"/>
        <v>-0.1972321695297089</v>
      </c>
    </row>
    <row r="4082" spans="1:7" x14ac:dyDescent="0.25">
      <c r="A4082">
        <v>0</v>
      </c>
      <c r="B4082">
        <v>72</v>
      </c>
      <c r="C4082">
        <v>21.19</v>
      </c>
      <c r="D4082">
        <v>675</v>
      </c>
      <c r="E4082">
        <v>0</v>
      </c>
      <c r="F4082">
        <f t="shared" si="126"/>
        <v>0.66100000000000003</v>
      </c>
      <c r="G4082">
        <f t="shared" si="127"/>
        <v>-1.0817551716016869</v>
      </c>
    </row>
    <row r="4083" spans="1:7" x14ac:dyDescent="0.25">
      <c r="A4083">
        <v>0</v>
      </c>
      <c r="B4083">
        <v>62</v>
      </c>
      <c r="C4083">
        <v>16.48</v>
      </c>
      <c r="D4083">
        <v>750</v>
      </c>
      <c r="E4083">
        <v>1</v>
      </c>
      <c r="F4083">
        <f t="shared" si="126"/>
        <v>0.92</v>
      </c>
      <c r="G4083">
        <f t="shared" si="127"/>
        <v>-8.3381608939051013E-2</v>
      </c>
    </row>
    <row r="4084" spans="1:7" x14ac:dyDescent="0.25">
      <c r="A4084">
        <v>0</v>
      </c>
      <c r="B4084">
        <v>43.932000000000002</v>
      </c>
      <c r="C4084">
        <v>15.38</v>
      </c>
      <c r="D4084">
        <v>670</v>
      </c>
      <c r="E4084">
        <v>1</v>
      </c>
      <c r="F4084">
        <f t="shared" si="126"/>
        <v>0.80600000000000005</v>
      </c>
      <c r="G4084">
        <f t="shared" si="127"/>
        <v>-0.21567153647550871</v>
      </c>
    </row>
    <row r="4085" spans="1:7" x14ac:dyDescent="0.25">
      <c r="A4085">
        <v>1</v>
      </c>
      <c r="B4085">
        <v>53</v>
      </c>
      <c r="C4085">
        <v>20.7</v>
      </c>
      <c r="D4085">
        <v>775</v>
      </c>
      <c r="E4085">
        <v>1</v>
      </c>
      <c r="F4085">
        <f t="shared" si="126"/>
        <v>0.85499999999999998</v>
      </c>
      <c r="G4085">
        <f t="shared" si="127"/>
        <v>-0.15665381004537685</v>
      </c>
    </row>
    <row r="4086" spans="1:7" x14ac:dyDescent="0.25">
      <c r="A4086">
        <v>0</v>
      </c>
      <c r="B4086">
        <v>68</v>
      </c>
      <c r="C4086">
        <v>26.89</v>
      </c>
      <c r="D4086">
        <v>680</v>
      </c>
      <c r="E4086">
        <v>1</v>
      </c>
      <c r="F4086">
        <f t="shared" si="126"/>
        <v>0.66100000000000003</v>
      </c>
      <c r="G4086">
        <f t="shared" si="127"/>
        <v>-0.41400143913045073</v>
      </c>
    </row>
    <row r="4087" spans="1:7" x14ac:dyDescent="0.25">
      <c r="A4087">
        <v>0</v>
      </c>
      <c r="B4087">
        <v>84.4</v>
      </c>
      <c r="C4087">
        <v>15.53</v>
      </c>
      <c r="D4087">
        <v>815</v>
      </c>
      <c r="E4087">
        <v>1</v>
      </c>
      <c r="F4087">
        <f t="shared" si="126"/>
        <v>0.92</v>
      </c>
      <c r="G4087">
        <f t="shared" si="127"/>
        <v>-8.3381608939051013E-2</v>
      </c>
    </row>
    <row r="4088" spans="1:7" x14ac:dyDescent="0.25">
      <c r="A4088">
        <v>0</v>
      </c>
      <c r="B4088">
        <v>22</v>
      </c>
      <c r="C4088">
        <v>32.619999999999997</v>
      </c>
      <c r="D4088">
        <v>675</v>
      </c>
      <c r="E4088">
        <v>0</v>
      </c>
      <c r="F4088">
        <f t="shared" si="126"/>
        <v>0.54600000000000004</v>
      </c>
      <c r="G4088">
        <f t="shared" si="127"/>
        <v>-0.78965808094078915</v>
      </c>
    </row>
    <row r="4089" spans="1:7" x14ac:dyDescent="0.25">
      <c r="A4089">
        <v>1</v>
      </c>
      <c r="B4089">
        <v>124.337</v>
      </c>
      <c r="C4089">
        <v>21.05</v>
      </c>
      <c r="D4089">
        <v>700</v>
      </c>
      <c r="E4089">
        <v>1</v>
      </c>
      <c r="F4089">
        <f t="shared" si="126"/>
        <v>0.79</v>
      </c>
      <c r="G4089">
        <f t="shared" si="127"/>
        <v>-0.23572233352106983</v>
      </c>
    </row>
    <row r="4090" spans="1:7" x14ac:dyDescent="0.25">
      <c r="A4090">
        <v>0</v>
      </c>
      <c r="B4090">
        <v>38</v>
      </c>
      <c r="C4090">
        <v>17.78</v>
      </c>
      <c r="D4090">
        <v>690</v>
      </c>
      <c r="E4090">
        <v>0</v>
      </c>
      <c r="F4090">
        <f t="shared" si="126"/>
        <v>0.80600000000000005</v>
      </c>
      <c r="G4090">
        <f t="shared" si="127"/>
        <v>-1.6398971199188093</v>
      </c>
    </row>
    <row r="4091" spans="1:7" x14ac:dyDescent="0.25">
      <c r="A4091">
        <v>0</v>
      </c>
      <c r="B4091">
        <v>35</v>
      </c>
      <c r="C4091">
        <v>19.059999999999999</v>
      </c>
      <c r="D4091">
        <v>700</v>
      </c>
      <c r="E4091">
        <v>1</v>
      </c>
      <c r="F4091">
        <f t="shared" si="126"/>
        <v>0.80600000000000005</v>
      </c>
      <c r="G4091">
        <f t="shared" si="127"/>
        <v>-0.21567153647550871</v>
      </c>
    </row>
    <row r="4092" spans="1:7" x14ac:dyDescent="0.25">
      <c r="A4092">
        <v>0</v>
      </c>
      <c r="B4092">
        <v>54</v>
      </c>
      <c r="C4092">
        <v>8.6</v>
      </c>
      <c r="D4092">
        <v>660</v>
      </c>
      <c r="E4092">
        <v>1</v>
      </c>
      <c r="F4092">
        <f t="shared" si="126"/>
        <v>0.72899999999999998</v>
      </c>
      <c r="G4092">
        <f t="shared" si="127"/>
        <v>-0.31608154697347896</v>
      </c>
    </row>
    <row r="4093" spans="1:7" x14ac:dyDescent="0.25">
      <c r="A4093">
        <v>1</v>
      </c>
      <c r="B4093">
        <v>125</v>
      </c>
      <c r="C4093">
        <v>0</v>
      </c>
      <c r="D4093">
        <v>750</v>
      </c>
      <c r="E4093">
        <v>1</v>
      </c>
      <c r="F4093">
        <f t="shared" si="126"/>
        <v>0.92</v>
      </c>
      <c r="G4093">
        <f t="shared" si="127"/>
        <v>-8.3381608939051013E-2</v>
      </c>
    </row>
    <row r="4094" spans="1:7" x14ac:dyDescent="0.25">
      <c r="A4094">
        <v>1</v>
      </c>
      <c r="B4094">
        <v>48</v>
      </c>
      <c r="C4094">
        <v>14.65</v>
      </c>
      <c r="D4094">
        <v>665</v>
      </c>
      <c r="E4094">
        <v>0</v>
      </c>
      <c r="F4094">
        <f t="shared" si="126"/>
        <v>0.72899999999999998</v>
      </c>
      <c r="G4094">
        <f t="shared" si="127"/>
        <v>-1.305636458102436</v>
      </c>
    </row>
    <row r="4095" spans="1:7" x14ac:dyDescent="0.25">
      <c r="A4095">
        <v>0</v>
      </c>
      <c r="B4095">
        <v>42</v>
      </c>
      <c r="C4095">
        <v>10.54</v>
      </c>
      <c r="D4095">
        <v>660</v>
      </c>
      <c r="E4095">
        <v>1</v>
      </c>
      <c r="F4095">
        <f t="shared" si="126"/>
        <v>0.72899999999999998</v>
      </c>
      <c r="G4095">
        <f t="shared" si="127"/>
        <v>-0.31608154697347896</v>
      </c>
    </row>
    <row r="4096" spans="1:7" x14ac:dyDescent="0.25">
      <c r="A4096">
        <v>0</v>
      </c>
      <c r="B4096">
        <v>42</v>
      </c>
      <c r="C4096">
        <v>15.74</v>
      </c>
      <c r="D4096">
        <v>710</v>
      </c>
      <c r="E4096">
        <v>1</v>
      </c>
      <c r="F4096">
        <f t="shared" si="126"/>
        <v>0.80600000000000005</v>
      </c>
      <c r="G4096">
        <f t="shared" si="127"/>
        <v>-0.21567153647550871</v>
      </c>
    </row>
    <row r="4097" spans="1:7" x14ac:dyDescent="0.25">
      <c r="A4097">
        <v>1</v>
      </c>
      <c r="B4097">
        <v>65</v>
      </c>
      <c r="C4097">
        <v>17.440000000000001</v>
      </c>
      <c r="D4097">
        <v>730</v>
      </c>
      <c r="E4097">
        <v>1</v>
      </c>
      <c r="F4097">
        <f t="shared" si="126"/>
        <v>0.92</v>
      </c>
      <c r="G4097">
        <f t="shared" si="127"/>
        <v>-8.3381608939051013E-2</v>
      </c>
    </row>
    <row r="4098" spans="1:7" x14ac:dyDescent="0.25">
      <c r="A4098">
        <v>0</v>
      </c>
      <c r="B4098">
        <v>103</v>
      </c>
      <c r="C4098">
        <v>9.6199999999999992</v>
      </c>
      <c r="D4098">
        <v>705</v>
      </c>
      <c r="E4098">
        <v>1</v>
      </c>
      <c r="F4098">
        <f t="shared" si="126"/>
        <v>0.878</v>
      </c>
      <c r="G4098">
        <f t="shared" si="127"/>
        <v>-0.13010868534702039</v>
      </c>
    </row>
    <row r="4099" spans="1:7" x14ac:dyDescent="0.25">
      <c r="A4099">
        <v>1</v>
      </c>
      <c r="B4099">
        <v>80</v>
      </c>
      <c r="C4099">
        <v>6.94</v>
      </c>
      <c r="D4099">
        <v>710</v>
      </c>
      <c r="E4099">
        <v>1</v>
      </c>
      <c r="F4099">
        <f t="shared" si="126"/>
        <v>0.878</v>
      </c>
      <c r="G4099">
        <f t="shared" si="127"/>
        <v>-0.13010868534702039</v>
      </c>
    </row>
    <row r="4100" spans="1:7" x14ac:dyDescent="0.25">
      <c r="A4100">
        <v>1</v>
      </c>
      <c r="B4100">
        <v>70</v>
      </c>
      <c r="C4100">
        <v>33.58</v>
      </c>
      <c r="D4100">
        <v>730</v>
      </c>
      <c r="E4100">
        <v>0</v>
      </c>
      <c r="F4100">
        <f t="shared" si="126"/>
        <v>0.85499999999999998</v>
      </c>
      <c r="G4100">
        <f t="shared" si="127"/>
        <v>-1.9310215365615626</v>
      </c>
    </row>
    <row r="4101" spans="1:7" x14ac:dyDescent="0.25">
      <c r="A4101">
        <v>1</v>
      </c>
      <c r="B4101">
        <v>81</v>
      </c>
      <c r="C4101">
        <v>3.76</v>
      </c>
      <c r="D4101">
        <v>665</v>
      </c>
      <c r="E4101">
        <v>1</v>
      </c>
      <c r="F4101">
        <f t="shared" ref="F4101:F4164" si="128">IF(C4101&lt;=19.85,IF(D4101&lt;=722.5,IF(B4101&lt;=60.41,IF(D4101&lt;=667.5,0.729,0.806),IF(C4101&lt;=9.905,0.878,0.821)),0.92),IF(D4101&lt;=687.5,IF(C4101&lt;=31.375,IF(A4101&lt;=0.5,0.661,0.717),0.546),IF(D4101&lt;=727.5,IF(C4101&lt;=29.88,0.79,0.693),0.855)))</f>
        <v>0.878</v>
      </c>
      <c r="G4101">
        <f t="shared" si="127"/>
        <v>-0.13010868534702039</v>
      </c>
    </row>
    <row r="4102" spans="1:7" x14ac:dyDescent="0.25">
      <c r="A4102">
        <v>1</v>
      </c>
      <c r="B4102">
        <v>120</v>
      </c>
      <c r="C4102">
        <v>10.96</v>
      </c>
      <c r="D4102">
        <v>670</v>
      </c>
      <c r="E4102">
        <v>1</v>
      </c>
      <c r="F4102">
        <f t="shared" si="128"/>
        <v>0.82099999999999995</v>
      </c>
      <c r="G4102">
        <f t="shared" ref="G4102:G4165" si="129">IF(E4102=1,LN(F4102),LN(1-F4102))</f>
        <v>-0.1972321695297089</v>
      </c>
    </row>
    <row r="4103" spans="1:7" x14ac:dyDescent="0.25">
      <c r="A4103">
        <v>0</v>
      </c>
      <c r="B4103">
        <v>31.1</v>
      </c>
      <c r="C4103">
        <v>24.15</v>
      </c>
      <c r="D4103">
        <v>705</v>
      </c>
      <c r="E4103">
        <v>1</v>
      </c>
      <c r="F4103">
        <f t="shared" si="128"/>
        <v>0.79</v>
      </c>
      <c r="G4103">
        <f t="shared" si="129"/>
        <v>-0.23572233352106983</v>
      </c>
    </row>
    <row r="4104" spans="1:7" x14ac:dyDescent="0.25">
      <c r="A4104">
        <v>1</v>
      </c>
      <c r="B4104">
        <v>44.39</v>
      </c>
      <c r="C4104">
        <v>19.899999999999999</v>
      </c>
      <c r="D4104">
        <v>720</v>
      </c>
      <c r="E4104">
        <v>1</v>
      </c>
      <c r="F4104">
        <f t="shared" si="128"/>
        <v>0.79</v>
      </c>
      <c r="G4104">
        <f t="shared" si="129"/>
        <v>-0.23572233352106983</v>
      </c>
    </row>
    <row r="4105" spans="1:7" x14ac:dyDescent="0.25">
      <c r="A4105">
        <v>1</v>
      </c>
      <c r="B4105">
        <v>49.5</v>
      </c>
      <c r="C4105">
        <v>29.85</v>
      </c>
      <c r="D4105">
        <v>665</v>
      </c>
      <c r="E4105">
        <v>1</v>
      </c>
      <c r="F4105">
        <f t="shared" si="128"/>
        <v>0.71699999999999997</v>
      </c>
      <c r="G4105">
        <f t="shared" si="129"/>
        <v>-0.33267943838251673</v>
      </c>
    </row>
    <row r="4106" spans="1:7" x14ac:dyDescent="0.25">
      <c r="A4106">
        <v>0</v>
      </c>
      <c r="B4106">
        <v>65</v>
      </c>
      <c r="C4106">
        <v>23.93</v>
      </c>
      <c r="D4106">
        <v>680</v>
      </c>
      <c r="E4106">
        <v>1</v>
      </c>
      <c r="F4106">
        <f t="shared" si="128"/>
        <v>0.66100000000000003</v>
      </c>
      <c r="G4106">
        <f t="shared" si="129"/>
        <v>-0.41400143913045073</v>
      </c>
    </row>
    <row r="4107" spans="1:7" x14ac:dyDescent="0.25">
      <c r="A4107">
        <v>1</v>
      </c>
      <c r="B4107">
        <v>35</v>
      </c>
      <c r="C4107">
        <v>30.32</v>
      </c>
      <c r="D4107">
        <v>660</v>
      </c>
      <c r="E4107">
        <v>1</v>
      </c>
      <c r="F4107">
        <f t="shared" si="128"/>
        <v>0.71699999999999997</v>
      </c>
      <c r="G4107">
        <f t="shared" si="129"/>
        <v>-0.33267943838251673</v>
      </c>
    </row>
    <row r="4108" spans="1:7" x14ac:dyDescent="0.25">
      <c r="A4108">
        <v>0</v>
      </c>
      <c r="B4108">
        <v>85</v>
      </c>
      <c r="C4108">
        <v>20.7</v>
      </c>
      <c r="D4108">
        <v>720</v>
      </c>
      <c r="E4108">
        <v>1</v>
      </c>
      <c r="F4108">
        <f t="shared" si="128"/>
        <v>0.79</v>
      </c>
      <c r="G4108">
        <f t="shared" si="129"/>
        <v>-0.23572233352106983</v>
      </c>
    </row>
    <row r="4109" spans="1:7" x14ac:dyDescent="0.25">
      <c r="A4109">
        <v>0</v>
      </c>
      <c r="B4109">
        <v>40</v>
      </c>
      <c r="C4109">
        <v>27</v>
      </c>
      <c r="D4109">
        <v>675</v>
      </c>
      <c r="E4109">
        <v>1</v>
      </c>
      <c r="F4109">
        <f t="shared" si="128"/>
        <v>0.66100000000000003</v>
      </c>
      <c r="G4109">
        <f t="shared" si="129"/>
        <v>-0.41400143913045073</v>
      </c>
    </row>
    <row r="4110" spans="1:7" x14ac:dyDescent="0.25">
      <c r="A4110">
        <v>0</v>
      </c>
      <c r="B4110">
        <v>144</v>
      </c>
      <c r="C4110">
        <v>10.4</v>
      </c>
      <c r="D4110">
        <v>680</v>
      </c>
      <c r="E4110">
        <v>0</v>
      </c>
      <c r="F4110">
        <f t="shared" si="128"/>
        <v>0.82099999999999995</v>
      </c>
      <c r="G4110">
        <f t="shared" si="129"/>
        <v>-1.7203694731413819</v>
      </c>
    </row>
    <row r="4111" spans="1:7" x14ac:dyDescent="0.25">
      <c r="A4111">
        <v>1</v>
      </c>
      <c r="B4111">
        <v>37.44</v>
      </c>
      <c r="C4111">
        <v>19.649999999999999</v>
      </c>
      <c r="D4111">
        <v>680</v>
      </c>
      <c r="E4111">
        <v>1</v>
      </c>
      <c r="F4111">
        <f t="shared" si="128"/>
        <v>0.80600000000000005</v>
      </c>
      <c r="G4111">
        <f t="shared" si="129"/>
        <v>-0.21567153647550871</v>
      </c>
    </row>
    <row r="4112" spans="1:7" x14ac:dyDescent="0.25">
      <c r="A4112">
        <v>0</v>
      </c>
      <c r="B4112">
        <v>37.1</v>
      </c>
      <c r="C4112">
        <v>13.33</v>
      </c>
      <c r="D4112">
        <v>670</v>
      </c>
      <c r="E4112">
        <v>1</v>
      </c>
      <c r="F4112">
        <f t="shared" si="128"/>
        <v>0.80600000000000005</v>
      </c>
      <c r="G4112">
        <f t="shared" si="129"/>
        <v>-0.21567153647550871</v>
      </c>
    </row>
    <row r="4113" spans="1:7" x14ac:dyDescent="0.25">
      <c r="A4113">
        <v>0</v>
      </c>
      <c r="B4113">
        <v>45</v>
      </c>
      <c r="C4113">
        <v>22.29</v>
      </c>
      <c r="D4113">
        <v>690</v>
      </c>
      <c r="E4113">
        <v>1</v>
      </c>
      <c r="F4113">
        <f t="shared" si="128"/>
        <v>0.79</v>
      </c>
      <c r="G4113">
        <f t="shared" si="129"/>
        <v>-0.23572233352106983</v>
      </c>
    </row>
    <row r="4114" spans="1:7" x14ac:dyDescent="0.25">
      <c r="A4114">
        <v>1</v>
      </c>
      <c r="B4114">
        <v>89</v>
      </c>
      <c r="C4114">
        <v>24.33</v>
      </c>
      <c r="D4114">
        <v>685</v>
      </c>
      <c r="E4114">
        <v>1</v>
      </c>
      <c r="F4114">
        <f t="shared" si="128"/>
        <v>0.71699999999999997</v>
      </c>
      <c r="G4114">
        <f t="shared" si="129"/>
        <v>-0.33267943838251673</v>
      </c>
    </row>
    <row r="4115" spans="1:7" x14ac:dyDescent="0.25">
      <c r="A4115">
        <v>0</v>
      </c>
      <c r="B4115">
        <v>110</v>
      </c>
      <c r="C4115">
        <v>15.06</v>
      </c>
      <c r="D4115">
        <v>690</v>
      </c>
      <c r="E4115">
        <v>1</v>
      </c>
      <c r="F4115">
        <f t="shared" si="128"/>
        <v>0.82099999999999995</v>
      </c>
      <c r="G4115">
        <f t="shared" si="129"/>
        <v>-0.1972321695297089</v>
      </c>
    </row>
    <row r="4116" spans="1:7" x14ac:dyDescent="0.25">
      <c r="A4116">
        <v>1</v>
      </c>
      <c r="B4116">
        <v>55</v>
      </c>
      <c r="C4116">
        <v>12.7</v>
      </c>
      <c r="D4116">
        <v>710</v>
      </c>
      <c r="E4116">
        <v>1</v>
      </c>
      <c r="F4116">
        <f t="shared" si="128"/>
        <v>0.80600000000000005</v>
      </c>
      <c r="G4116">
        <f t="shared" si="129"/>
        <v>-0.21567153647550871</v>
      </c>
    </row>
    <row r="4117" spans="1:7" x14ac:dyDescent="0.25">
      <c r="A4117">
        <v>0</v>
      </c>
      <c r="B4117">
        <v>43.5</v>
      </c>
      <c r="C4117">
        <v>17.96</v>
      </c>
      <c r="D4117">
        <v>675</v>
      </c>
      <c r="E4117">
        <v>1</v>
      </c>
      <c r="F4117">
        <f t="shared" si="128"/>
        <v>0.80600000000000005</v>
      </c>
      <c r="G4117">
        <f t="shared" si="129"/>
        <v>-0.21567153647550871</v>
      </c>
    </row>
    <row r="4118" spans="1:7" x14ac:dyDescent="0.25">
      <c r="A4118">
        <v>1</v>
      </c>
      <c r="B4118">
        <v>31.5</v>
      </c>
      <c r="C4118">
        <v>25.94</v>
      </c>
      <c r="D4118">
        <v>720</v>
      </c>
      <c r="E4118">
        <v>1</v>
      </c>
      <c r="F4118">
        <f t="shared" si="128"/>
        <v>0.79</v>
      </c>
      <c r="G4118">
        <f t="shared" si="129"/>
        <v>-0.23572233352106983</v>
      </c>
    </row>
    <row r="4119" spans="1:7" x14ac:dyDescent="0.25">
      <c r="A4119">
        <v>1</v>
      </c>
      <c r="B4119">
        <v>75</v>
      </c>
      <c r="C4119">
        <v>25.95</v>
      </c>
      <c r="D4119">
        <v>675</v>
      </c>
      <c r="E4119">
        <v>1</v>
      </c>
      <c r="F4119">
        <f t="shared" si="128"/>
        <v>0.71699999999999997</v>
      </c>
      <c r="G4119">
        <f t="shared" si="129"/>
        <v>-0.33267943838251673</v>
      </c>
    </row>
    <row r="4120" spans="1:7" x14ac:dyDescent="0.25">
      <c r="A4120">
        <v>1</v>
      </c>
      <c r="B4120">
        <v>140</v>
      </c>
      <c r="C4120">
        <v>25.47</v>
      </c>
      <c r="D4120">
        <v>705</v>
      </c>
      <c r="E4120">
        <v>1</v>
      </c>
      <c r="F4120">
        <f t="shared" si="128"/>
        <v>0.79</v>
      </c>
      <c r="G4120">
        <f t="shared" si="129"/>
        <v>-0.23572233352106983</v>
      </c>
    </row>
    <row r="4121" spans="1:7" x14ac:dyDescent="0.25">
      <c r="A4121">
        <v>1</v>
      </c>
      <c r="B4121">
        <v>67</v>
      </c>
      <c r="C4121">
        <v>8.76</v>
      </c>
      <c r="D4121">
        <v>675</v>
      </c>
      <c r="E4121">
        <v>1</v>
      </c>
      <c r="F4121">
        <f t="shared" si="128"/>
        <v>0.878</v>
      </c>
      <c r="G4121">
        <f t="shared" si="129"/>
        <v>-0.13010868534702039</v>
      </c>
    </row>
    <row r="4122" spans="1:7" x14ac:dyDescent="0.25">
      <c r="A4122">
        <v>0</v>
      </c>
      <c r="B4122">
        <v>78</v>
      </c>
      <c r="C4122">
        <v>23.4</v>
      </c>
      <c r="D4122">
        <v>675</v>
      </c>
      <c r="E4122">
        <v>1</v>
      </c>
      <c r="F4122">
        <f t="shared" si="128"/>
        <v>0.66100000000000003</v>
      </c>
      <c r="G4122">
        <f t="shared" si="129"/>
        <v>-0.41400143913045073</v>
      </c>
    </row>
    <row r="4123" spans="1:7" x14ac:dyDescent="0.25">
      <c r="A4123">
        <v>0</v>
      </c>
      <c r="B4123">
        <v>48.5</v>
      </c>
      <c r="C4123">
        <v>19.28</v>
      </c>
      <c r="D4123">
        <v>730</v>
      </c>
      <c r="E4123">
        <v>1</v>
      </c>
      <c r="F4123">
        <f t="shared" si="128"/>
        <v>0.92</v>
      </c>
      <c r="G4123">
        <f t="shared" si="129"/>
        <v>-8.3381608939051013E-2</v>
      </c>
    </row>
    <row r="4124" spans="1:7" x14ac:dyDescent="0.25">
      <c r="A4124">
        <v>0</v>
      </c>
      <c r="B4124">
        <v>105</v>
      </c>
      <c r="C4124">
        <v>12.99</v>
      </c>
      <c r="D4124">
        <v>685</v>
      </c>
      <c r="E4124">
        <v>1</v>
      </c>
      <c r="F4124">
        <f t="shared" si="128"/>
        <v>0.82099999999999995</v>
      </c>
      <c r="G4124">
        <f t="shared" si="129"/>
        <v>-0.1972321695297089</v>
      </c>
    </row>
    <row r="4125" spans="1:7" x14ac:dyDescent="0.25">
      <c r="A4125">
        <v>1</v>
      </c>
      <c r="B4125">
        <v>70</v>
      </c>
      <c r="C4125">
        <v>7.72</v>
      </c>
      <c r="D4125">
        <v>735</v>
      </c>
      <c r="E4125">
        <v>1</v>
      </c>
      <c r="F4125">
        <f t="shared" si="128"/>
        <v>0.92</v>
      </c>
      <c r="G4125">
        <f t="shared" si="129"/>
        <v>-8.3381608939051013E-2</v>
      </c>
    </row>
    <row r="4126" spans="1:7" x14ac:dyDescent="0.25">
      <c r="A4126">
        <v>1</v>
      </c>
      <c r="B4126">
        <v>80</v>
      </c>
      <c r="C4126">
        <v>29.9</v>
      </c>
      <c r="D4126">
        <v>700</v>
      </c>
      <c r="E4126">
        <v>1</v>
      </c>
      <c r="F4126">
        <f t="shared" si="128"/>
        <v>0.69299999999999995</v>
      </c>
      <c r="G4126">
        <f t="shared" si="129"/>
        <v>-0.3667252797922339</v>
      </c>
    </row>
    <row r="4127" spans="1:7" x14ac:dyDescent="0.25">
      <c r="A4127">
        <v>1</v>
      </c>
      <c r="B4127">
        <v>41</v>
      </c>
      <c r="C4127">
        <v>14.02</v>
      </c>
      <c r="D4127">
        <v>735</v>
      </c>
      <c r="E4127">
        <v>1</v>
      </c>
      <c r="F4127">
        <f t="shared" si="128"/>
        <v>0.92</v>
      </c>
      <c r="G4127">
        <f t="shared" si="129"/>
        <v>-8.3381608939051013E-2</v>
      </c>
    </row>
    <row r="4128" spans="1:7" x14ac:dyDescent="0.25">
      <c r="A4128">
        <v>0</v>
      </c>
      <c r="B4128">
        <v>35</v>
      </c>
      <c r="C4128">
        <v>10.19</v>
      </c>
      <c r="D4128">
        <v>660</v>
      </c>
      <c r="E4128">
        <v>1</v>
      </c>
      <c r="F4128">
        <f t="shared" si="128"/>
        <v>0.72899999999999998</v>
      </c>
      <c r="G4128">
        <f t="shared" si="129"/>
        <v>-0.31608154697347896</v>
      </c>
    </row>
    <row r="4129" spans="1:7" x14ac:dyDescent="0.25">
      <c r="A4129">
        <v>1</v>
      </c>
      <c r="B4129">
        <v>62</v>
      </c>
      <c r="C4129">
        <v>25.61</v>
      </c>
      <c r="D4129">
        <v>670</v>
      </c>
      <c r="E4129">
        <v>0</v>
      </c>
      <c r="F4129">
        <f t="shared" si="128"/>
        <v>0.71699999999999997</v>
      </c>
      <c r="G4129">
        <f t="shared" si="129"/>
        <v>-1.2623083813388993</v>
      </c>
    </row>
    <row r="4130" spans="1:7" x14ac:dyDescent="0.25">
      <c r="A4130">
        <v>0</v>
      </c>
      <c r="B4130">
        <v>42</v>
      </c>
      <c r="C4130">
        <v>22.69</v>
      </c>
      <c r="D4130">
        <v>660</v>
      </c>
      <c r="E4130">
        <v>0</v>
      </c>
      <c r="F4130">
        <f t="shared" si="128"/>
        <v>0.66100000000000003</v>
      </c>
      <c r="G4130">
        <f t="shared" si="129"/>
        <v>-1.0817551716016869</v>
      </c>
    </row>
    <row r="4131" spans="1:7" x14ac:dyDescent="0.25">
      <c r="A4131">
        <v>0</v>
      </c>
      <c r="B4131">
        <v>36</v>
      </c>
      <c r="C4131">
        <v>11.73</v>
      </c>
      <c r="D4131">
        <v>670</v>
      </c>
      <c r="E4131">
        <v>1</v>
      </c>
      <c r="F4131">
        <f t="shared" si="128"/>
        <v>0.80600000000000005</v>
      </c>
      <c r="G4131">
        <f t="shared" si="129"/>
        <v>-0.21567153647550871</v>
      </c>
    </row>
    <row r="4132" spans="1:7" x14ac:dyDescent="0.25">
      <c r="A4132">
        <v>0</v>
      </c>
      <c r="B4132">
        <v>85</v>
      </c>
      <c r="C4132">
        <v>7.61</v>
      </c>
      <c r="D4132">
        <v>695</v>
      </c>
      <c r="E4132">
        <v>1</v>
      </c>
      <c r="F4132">
        <f t="shared" si="128"/>
        <v>0.878</v>
      </c>
      <c r="G4132">
        <f t="shared" si="129"/>
        <v>-0.13010868534702039</v>
      </c>
    </row>
    <row r="4133" spans="1:7" x14ac:dyDescent="0.25">
      <c r="A4133">
        <v>0</v>
      </c>
      <c r="B4133">
        <v>51</v>
      </c>
      <c r="C4133">
        <v>23.88</v>
      </c>
      <c r="D4133">
        <v>700</v>
      </c>
      <c r="E4133">
        <v>1</v>
      </c>
      <c r="F4133">
        <f t="shared" si="128"/>
        <v>0.79</v>
      </c>
      <c r="G4133">
        <f t="shared" si="129"/>
        <v>-0.23572233352106983</v>
      </c>
    </row>
    <row r="4134" spans="1:7" x14ac:dyDescent="0.25">
      <c r="A4134">
        <v>0</v>
      </c>
      <c r="B4134">
        <v>55</v>
      </c>
      <c r="C4134">
        <v>12.38</v>
      </c>
      <c r="D4134">
        <v>705</v>
      </c>
      <c r="E4134">
        <v>1</v>
      </c>
      <c r="F4134">
        <f t="shared" si="128"/>
        <v>0.80600000000000005</v>
      </c>
      <c r="G4134">
        <f t="shared" si="129"/>
        <v>-0.21567153647550871</v>
      </c>
    </row>
    <row r="4135" spans="1:7" x14ac:dyDescent="0.25">
      <c r="A4135">
        <v>1</v>
      </c>
      <c r="B4135">
        <v>15</v>
      </c>
      <c r="C4135">
        <v>30.16</v>
      </c>
      <c r="D4135">
        <v>665</v>
      </c>
      <c r="E4135">
        <v>0</v>
      </c>
      <c r="F4135">
        <f t="shared" si="128"/>
        <v>0.71699999999999997</v>
      </c>
      <c r="G4135">
        <f t="shared" si="129"/>
        <v>-1.2623083813388993</v>
      </c>
    </row>
    <row r="4136" spans="1:7" x14ac:dyDescent="0.25">
      <c r="A4136">
        <v>1</v>
      </c>
      <c r="B4136">
        <v>50</v>
      </c>
      <c r="C4136">
        <v>17.45</v>
      </c>
      <c r="D4136">
        <v>675</v>
      </c>
      <c r="E4136">
        <v>1</v>
      </c>
      <c r="F4136">
        <f t="shared" si="128"/>
        <v>0.80600000000000005</v>
      </c>
      <c r="G4136">
        <f t="shared" si="129"/>
        <v>-0.21567153647550871</v>
      </c>
    </row>
    <row r="4137" spans="1:7" x14ac:dyDescent="0.25">
      <c r="A4137">
        <v>1</v>
      </c>
      <c r="B4137">
        <v>78</v>
      </c>
      <c r="C4137">
        <v>18.21</v>
      </c>
      <c r="D4137">
        <v>690</v>
      </c>
      <c r="E4137">
        <v>0</v>
      </c>
      <c r="F4137">
        <f t="shared" si="128"/>
        <v>0.82099999999999995</v>
      </c>
      <c r="G4137">
        <f t="shared" si="129"/>
        <v>-1.7203694731413819</v>
      </c>
    </row>
    <row r="4138" spans="1:7" x14ac:dyDescent="0.25">
      <c r="A4138">
        <v>0</v>
      </c>
      <c r="B4138">
        <v>28.8</v>
      </c>
      <c r="C4138">
        <v>20.21</v>
      </c>
      <c r="D4138">
        <v>670</v>
      </c>
      <c r="E4138">
        <v>1</v>
      </c>
      <c r="F4138">
        <f t="shared" si="128"/>
        <v>0.66100000000000003</v>
      </c>
      <c r="G4138">
        <f t="shared" si="129"/>
        <v>-0.41400143913045073</v>
      </c>
    </row>
    <row r="4139" spans="1:7" x14ac:dyDescent="0.25">
      <c r="A4139">
        <v>0</v>
      </c>
      <c r="B4139">
        <v>53.3</v>
      </c>
      <c r="C4139">
        <v>10.92</v>
      </c>
      <c r="D4139">
        <v>690</v>
      </c>
      <c r="E4139">
        <v>1</v>
      </c>
      <c r="F4139">
        <f t="shared" si="128"/>
        <v>0.80600000000000005</v>
      </c>
      <c r="G4139">
        <f t="shared" si="129"/>
        <v>-0.21567153647550871</v>
      </c>
    </row>
    <row r="4140" spans="1:7" x14ac:dyDescent="0.25">
      <c r="A4140">
        <v>1</v>
      </c>
      <c r="B4140">
        <v>56</v>
      </c>
      <c r="C4140">
        <v>10.48</v>
      </c>
      <c r="D4140">
        <v>665</v>
      </c>
      <c r="E4140">
        <v>1</v>
      </c>
      <c r="F4140">
        <f t="shared" si="128"/>
        <v>0.72899999999999998</v>
      </c>
      <c r="G4140">
        <f t="shared" si="129"/>
        <v>-0.31608154697347896</v>
      </c>
    </row>
    <row r="4141" spans="1:7" x14ac:dyDescent="0.25">
      <c r="A4141">
        <v>0</v>
      </c>
      <c r="B4141">
        <v>55</v>
      </c>
      <c r="C4141">
        <v>25.64</v>
      </c>
      <c r="D4141">
        <v>705</v>
      </c>
      <c r="E4141">
        <v>1</v>
      </c>
      <c r="F4141">
        <f t="shared" si="128"/>
        <v>0.79</v>
      </c>
      <c r="G4141">
        <f t="shared" si="129"/>
        <v>-0.23572233352106983</v>
      </c>
    </row>
    <row r="4142" spans="1:7" x14ac:dyDescent="0.25">
      <c r="A4142">
        <v>0</v>
      </c>
      <c r="B4142">
        <v>35</v>
      </c>
      <c r="C4142">
        <v>21.43</v>
      </c>
      <c r="D4142">
        <v>680</v>
      </c>
      <c r="E4142">
        <v>1</v>
      </c>
      <c r="F4142">
        <f t="shared" si="128"/>
        <v>0.66100000000000003</v>
      </c>
      <c r="G4142">
        <f t="shared" si="129"/>
        <v>-0.41400143913045073</v>
      </c>
    </row>
    <row r="4143" spans="1:7" x14ac:dyDescent="0.25">
      <c r="A4143">
        <v>0</v>
      </c>
      <c r="B4143">
        <v>60</v>
      </c>
      <c r="C4143">
        <v>10.78</v>
      </c>
      <c r="D4143">
        <v>705</v>
      </c>
      <c r="E4143">
        <v>1</v>
      </c>
      <c r="F4143">
        <f t="shared" si="128"/>
        <v>0.80600000000000005</v>
      </c>
      <c r="G4143">
        <f t="shared" si="129"/>
        <v>-0.21567153647550871</v>
      </c>
    </row>
    <row r="4144" spans="1:7" x14ac:dyDescent="0.25">
      <c r="A4144">
        <v>1</v>
      </c>
      <c r="B4144">
        <v>35</v>
      </c>
      <c r="C4144">
        <v>24.55</v>
      </c>
      <c r="D4144">
        <v>680</v>
      </c>
      <c r="E4144">
        <v>1</v>
      </c>
      <c r="F4144">
        <f t="shared" si="128"/>
        <v>0.71699999999999997</v>
      </c>
      <c r="G4144">
        <f t="shared" si="129"/>
        <v>-0.33267943838251673</v>
      </c>
    </row>
    <row r="4145" spans="1:7" x14ac:dyDescent="0.25">
      <c r="A4145">
        <v>0</v>
      </c>
      <c r="B4145">
        <v>65.56</v>
      </c>
      <c r="C4145">
        <v>14.48</v>
      </c>
      <c r="D4145">
        <v>670</v>
      </c>
      <c r="E4145">
        <v>1</v>
      </c>
      <c r="F4145">
        <f t="shared" si="128"/>
        <v>0.82099999999999995</v>
      </c>
      <c r="G4145">
        <f t="shared" si="129"/>
        <v>-0.1972321695297089</v>
      </c>
    </row>
    <row r="4146" spans="1:7" x14ac:dyDescent="0.25">
      <c r="A4146">
        <v>1</v>
      </c>
      <c r="B4146">
        <v>37</v>
      </c>
      <c r="C4146">
        <v>11.32</v>
      </c>
      <c r="D4146">
        <v>675</v>
      </c>
      <c r="E4146">
        <v>1</v>
      </c>
      <c r="F4146">
        <f t="shared" si="128"/>
        <v>0.80600000000000005</v>
      </c>
      <c r="G4146">
        <f t="shared" si="129"/>
        <v>-0.21567153647550871</v>
      </c>
    </row>
    <row r="4147" spans="1:7" x14ac:dyDescent="0.25">
      <c r="A4147">
        <v>0</v>
      </c>
      <c r="B4147">
        <v>40</v>
      </c>
      <c r="C4147">
        <v>22.5</v>
      </c>
      <c r="D4147">
        <v>670</v>
      </c>
      <c r="E4147">
        <v>1</v>
      </c>
      <c r="F4147">
        <f t="shared" si="128"/>
        <v>0.66100000000000003</v>
      </c>
      <c r="G4147">
        <f t="shared" si="129"/>
        <v>-0.41400143913045073</v>
      </c>
    </row>
    <row r="4148" spans="1:7" x14ac:dyDescent="0.25">
      <c r="A4148">
        <v>1</v>
      </c>
      <c r="B4148">
        <v>42</v>
      </c>
      <c r="C4148">
        <v>25.63</v>
      </c>
      <c r="D4148">
        <v>665</v>
      </c>
      <c r="E4148">
        <v>1</v>
      </c>
      <c r="F4148">
        <f t="shared" si="128"/>
        <v>0.71699999999999997</v>
      </c>
      <c r="G4148">
        <f t="shared" si="129"/>
        <v>-0.33267943838251673</v>
      </c>
    </row>
    <row r="4149" spans="1:7" x14ac:dyDescent="0.25">
      <c r="A4149">
        <v>1</v>
      </c>
      <c r="B4149">
        <v>18.2</v>
      </c>
      <c r="C4149">
        <v>21.23</v>
      </c>
      <c r="D4149">
        <v>660</v>
      </c>
      <c r="E4149">
        <v>1</v>
      </c>
      <c r="F4149">
        <f t="shared" si="128"/>
        <v>0.71699999999999997</v>
      </c>
      <c r="G4149">
        <f t="shared" si="129"/>
        <v>-0.33267943838251673</v>
      </c>
    </row>
    <row r="4150" spans="1:7" x14ac:dyDescent="0.25">
      <c r="A4150">
        <v>1</v>
      </c>
      <c r="B4150">
        <v>65</v>
      </c>
      <c r="C4150">
        <v>20.34</v>
      </c>
      <c r="D4150">
        <v>675</v>
      </c>
      <c r="E4150">
        <v>1</v>
      </c>
      <c r="F4150">
        <f t="shared" si="128"/>
        <v>0.71699999999999997</v>
      </c>
      <c r="G4150">
        <f t="shared" si="129"/>
        <v>-0.33267943838251673</v>
      </c>
    </row>
    <row r="4151" spans="1:7" x14ac:dyDescent="0.25">
      <c r="A4151">
        <v>1</v>
      </c>
      <c r="B4151">
        <v>96</v>
      </c>
      <c r="C4151">
        <v>8.5</v>
      </c>
      <c r="D4151">
        <v>665</v>
      </c>
      <c r="E4151">
        <v>1</v>
      </c>
      <c r="F4151">
        <f t="shared" si="128"/>
        <v>0.878</v>
      </c>
      <c r="G4151">
        <f t="shared" si="129"/>
        <v>-0.13010868534702039</v>
      </c>
    </row>
    <row r="4152" spans="1:7" x14ac:dyDescent="0.25">
      <c r="A4152">
        <v>1</v>
      </c>
      <c r="B4152">
        <v>75</v>
      </c>
      <c r="C4152">
        <v>28.45</v>
      </c>
      <c r="D4152">
        <v>780</v>
      </c>
      <c r="E4152">
        <v>1</v>
      </c>
      <c r="F4152">
        <f t="shared" si="128"/>
        <v>0.85499999999999998</v>
      </c>
      <c r="G4152">
        <f t="shared" si="129"/>
        <v>-0.15665381004537685</v>
      </c>
    </row>
    <row r="4153" spans="1:7" x14ac:dyDescent="0.25">
      <c r="A4153">
        <v>1</v>
      </c>
      <c r="B4153">
        <v>70</v>
      </c>
      <c r="C4153">
        <v>18.21</v>
      </c>
      <c r="D4153">
        <v>665</v>
      </c>
      <c r="E4153">
        <v>1</v>
      </c>
      <c r="F4153">
        <f t="shared" si="128"/>
        <v>0.82099999999999995</v>
      </c>
      <c r="G4153">
        <f t="shared" si="129"/>
        <v>-0.1972321695297089</v>
      </c>
    </row>
    <row r="4154" spans="1:7" x14ac:dyDescent="0.25">
      <c r="A4154">
        <v>1</v>
      </c>
      <c r="B4154">
        <v>85</v>
      </c>
      <c r="C4154">
        <v>10.41</v>
      </c>
      <c r="D4154">
        <v>670</v>
      </c>
      <c r="E4154">
        <v>1</v>
      </c>
      <c r="F4154">
        <f t="shared" si="128"/>
        <v>0.82099999999999995</v>
      </c>
      <c r="G4154">
        <f t="shared" si="129"/>
        <v>-0.1972321695297089</v>
      </c>
    </row>
    <row r="4155" spans="1:7" x14ac:dyDescent="0.25">
      <c r="A4155">
        <v>0</v>
      </c>
      <c r="B4155">
        <v>41</v>
      </c>
      <c r="C4155">
        <v>32.549999999999997</v>
      </c>
      <c r="D4155">
        <v>670</v>
      </c>
      <c r="E4155">
        <v>0</v>
      </c>
      <c r="F4155">
        <f t="shared" si="128"/>
        <v>0.54600000000000004</v>
      </c>
      <c r="G4155">
        <f t="shared" si="129"/>
        <v>-0.78965808094078915</v>
      </c>
    </row>
    <row r="4156" spans="1:7" x14ac:dyDescent="0.25">
      <c r="A4156">
        <v>1</v>
      </c>
      <c r="B4156">
        <v>80</v>
      </c>
      <c r="C4156">
        <v>13.32</v>
      </c>
      <c r="D4156">
        <v>690</v>
      </c>
      <c r="E4156">
        <v>1</v>
      </c>
      <c r="F4156">
        <f t="shared" si="128"/>
        <v>0.82099999999999995</v>
      </c>
      <c r="G4156">
        <f t="shared" si="129"/>
        <v>-0.1972321695297089</v>
      </c>
    </row>
    <row r="4157" spans="1:7" x14ac:dyDescent="0.25">
      <c r="A4157">
        <v>1</v>
      </c>
      <c r="B4157">
        <v>44</v>
      </c>
      <c r="C4157">
        <v>21.87</v>
      </c>
      <c r="D4157">
        <v>695</v>
      </c>
      <c r="E4157">
        <v>1</v>
      </c>
      <c r="F4157">
        <f t="shared" si="128"/>
        <v>0.79</v>
      </c>
      <c r="G4157">
        <f t="shared" si="129"/>
        <v>-0.23572233352106983</v>
      </c>
    </row>
    <row r="4158" spans="1:7" x14ac:dyDescent="0.25">
      <c r="A4158">
        <v>1</v>
      </c>
      <c r="B4158">
        <v>80</v>
      </c>
      <c r="C4158">
        <v>27.3</v>
      </c>
      <c r="D4158">
        <v>680</v>
      </c>
      <c r="E4158">
        <v>1</v>
      </c>
      <c r="F4158">
        <f t="shared" si="128"/>
        <v>0.71699999999999997</v>
      </c>
      <c r="G4158">
        <f t="shared" si="129"/>
        <v>-0.33267943838251673</v>
      </c>
    </row>
    <row r="4159" spans="1:7" x14ac:dyDescent="0.25">
      <c r="A4159">
        <v>1</v>
      </c>
      <c r="B4159">
        <v>45</v>
      </c>
      <c r="C4159">
        <v>25.47</v>
      </c>
      <c r="D4159">
        <v>660</v>
      </c>
      <c r="E4159">
        <v>0</v>
      </c>
      <c r="F4159">
        <f t="shared" si="128"/>
        <v>0.71699999999999997</v>
      </c>
      <c r="G4159">
        <f t="shared" si="129"/>
        <v>-1.2623083813388993</v>
      </c>
    </row>
    <row r="4160" spans="1:7" x14ac:dyDescent="0.25">
      <c r="A4160">
        <v>1</v>
      </c>
      <c r="B4160">
        <v>70</v>
      </c>
      <c r="C4160">
        <v>20.16</v>
      </c>
      <c r="D4160">
        <v>670</v>
      </c>
      <c r="E4160">
        <v>1</v>
      </c>
      <c r="F4160">
        <f t="shared" si="128"/>
        <v>0.71699999999999997</v>
      </c>
      <c r="G4160">
        <f t="shared" si="129"/>
        <v>-0.33267943838251673</v>
      </c>
    </row>
    <row r="4161" spans="1:7" x14ac:dyDescent="0.25">
      <c r="A4161">
        <v>1</v>
      </c>
      <c r="B4161">
        <v>73</v>
      </c>
      <c r="C4161">
        <v>14.81</v>
      </c>
      <c r="D4161">
        <v>690</v>
      </c>
      <c r="E4161">
        <v>1</v>
      </c>
      <c r="F4161">
        <f t="shared" si="128"/>
        <v>0.82099999999999995</v>
      </c>
      <c r="G4161">
        <f t="shared" si="129"/>
        <v>-0.1972321695297089</v>
      </c>
    </row>
    <row r="4162" spans="1:7" x14ac:dyDescent="0.25">
      <c r="A4162">
        <v>1</v>
      </c>
      <c r="B4162">
        <v>95</v>
      </c>
      <c r="C4162">
        <v>22.61</v>
      </c>
      <c r="D4162">
        <v>755</v>
      </c>
      <c r="E4162">
        <v>0</v>
      </c>
      <c r="F4162">
        <f t="shared" si="128"/>
        <v>0.85499999999999998</v>
      </c>
      <c r="G4162">
        <f t="shared" si="129"/>
        <v>-1.9310215365615626</v>
      </c>
    </row>
    <row r="4163" spans="1:7" x14ac:dyDescent="0.25">
      <c r="A4163">
        <v>1</v>
      </c>
      <c r="B4163">
        <v>92.11775999999999</v>
      </c>
      <c r="C4163">
        <v>29.12</v>
      </c>
      <c r="D4163">
        <v>670</v>
      </c>
      <c r="E4163">
        <v>1</v>
      </c>
      <c r="F4163">
        <f t="shared" si="128"/>
        <v>0.71699999999999997</v>
      </c>
      <c r="G4163">
        <f t="shared" si="129"/>
        <v>-0.33267943838251673</v>
      </c>
    </row>
    <row r="4164" spans="1:7" x14ac:dyDescent="0.25">
      <c r="A4164">
        <v>0</v>
      </c>
      <c r="B4164">
        <v>105.6</v>
      </c>
      <c r="C4164">
        <v>6.52</v>
      </c>
      <c r="D4164">
        <v>670</v>
      </c>
      <c r="E4164">
        <v>1</v>
      </c>
      <c r="F4164">
        <f t="shared" si="128"/>
        <v>0.878</v>
      </c>
      <c r="G4164">
        <f t="shared" si="129"/>
        <v>-0.13010868534702039</v>
      </c>
    </row>
    <row r="4165" spans="1:7" x14ac:dyDescent="0.25">
      <c r="A4165">
        <v>0</v>
      </c>
      <c r="B4165">
        <v>40</v>
      </c>
      <c r="C4165">
        <v>34.68</v>
      </c>
      <c r="D4165">
        <v>675</v>
      </c>
      <c r="E4165">
        <v>0</v>
      </c>
      <c r="F4165">
        <f t="shared" ref="F4165:F4228" si="130">IF(C4165&lt;=19.85,IF(D4165&lt;=722.5,IF(B4165&lt;=60.41,IF(D4165&lt;=667.5,0.729,0.806),IF(C4165&lt;=9.905,0.878,0.821)),0.92),IF(D4165&lt;=687.5,IF(C4165&lt;=31.375,IF(A4165&lt;=0.5,0.661,0.717),0.546),IF(D4165&lt;=727.5,IF(C4165&lt;=29.88,0.79,0.693),0.855)))</f>
        <v>0.54600000000000004</v>
      </c>
      <c r="G4165">
        <f t="shared" si="129"/>
        <v>-0.78965808094078915</v>
      </c>
    </row>
    <row r="4166" spans="1:7" x14ac:dyDescent="0.25">
      <c r="A4166">
        <v>1</v>
      </c>
      <c r="B4166">
        <v>65</v>
      </c>
      <c r="C4166">
        <v>9.58</v>
      </c>
      <c r="D4166">
        <v>665</v>
      </c>
      <c r="E4166">
        <v>1</v>
      </c>
      <c r="F4166">
        <f t="shared" si="130"/>
        <v>0.878</v>
      </c>
      <c r="G4166">
        <f t="shared" ref="G4166:G4229" si="131">IF(E4166=1,LN(F4166),LN(1-F4166))</f>
        <v>-0.13010868534702039</v>
      </c>
    </row>
    <row r="4167" spans="1:7" x14ac:dyDescent="0.25">
      <c r="A4167">
        <v>0</v>
      </c>
      <c r="B4167">
        <v>81</v>
      </c>
      <c r="C4167">
        <v>28.4</v>
      </c>
      <c r="D4167">
        <v>710</v>
      </c>
      <c r="E4167">
        <v>0</v>
      </c>
      <c r="F4167">
        <f t="shared" si="130"/>
        <v>0.79</v>
      </c>
      <c r="G4167">
        <f t="shared" si="131"/>
        <v>-1.5606477482646686</v>
      </c>
    </row>
    <row r="4168" spans="1:7" x14ac:dyDescent="0.25">
      <c r="A4168">
        <v>0</v>
      </c>
      <c r="B4168">
        <v>60</v>
      </c>
      <c r="C4168">
        <v>19.36</v>
      </c>
      <c r="D4168">
        <v>775</v>
      </c>
      <c r="E4168">
        <v>1</v>
      </c>
      <c r="F4168">
        <f t="shared" si="130"/>
        <v>0.92</v>
      </c>
      <c r="G4168">
        <f t="shared" si="131"/>
        <v>-8.3381608939051013E-2</v>
      </c>
    </row>
    <row r="4169" spans="1:7" x14ac:dyDescent="0.25">
      <c r="A4169">
        <v>1</v>
      </c>
      <c r="B4169">
        <v>160</v>
      </c>
      <c r="C4169">
        <v>8.0299999999999994</v>
      </c>
      <c r="D4169">
        <v>695</v>
      </c>
      <c r="E4169">
        <v>1</v>
      </c>
      <c r="F4169">
        <f t="shared" si="130"/>
        <v>0.878</v>
      </c>
      <c r="G4169">
        <f t="shared" si="131"/>
        <v>-0.13010868534702039</v>
      </c>
    </row>
    <row r="4170" spans="1:7" x14ac:dyDescent="0.25">
      <c r="A4170">
        <v>1</v>
      </c>
      <c r="B4170">
        <v>56</v>
      </c>
      <c r="C4170">
        <v>21.82</v>
      </c>
      <c r="D4170">
        <v>680</v>
      </c>
      <c r="E4170">
        <v>0</v>
      </c>
      <c r="F4170">
        <f t="shared" si="130"/>
        <v>0.71699999999999997</v>
      </c>
      <c r="G4170">
        <f t="shared" si="131"/>
        <v>-1.2623083813388993</v>
      </c>
    </row>
    <row r="4171" spans="1:7" x14ac:dyDescent="0.25">
      <c r="A4171">
        <v>0</v>
      </c>
      <c r="B4171">
        <v>48.552</v>
      </c>
      <c r="C4171">
        <v>27.85</v>
      </c>
      <c r="D4171">
        <v>665</v>
      </c>
      <c r="E4171">
        <v>1</v>
      </c>
      <c r="F4171">
        <f t="shared" si="130"/>
        <v>0.66100000000000003</v>
      </c>
      <c r="G4171">
        <f t="shared" si="131"/>
        <v>-0.41400143913045073</v>
      </c>
    </row>
    <row r="4172" spans="1:7" x14ac:dyDescent="0.25">
      <c r="A4172">
        <v>1</v>
      </c>
      <c r="B4172">
        <v>76</v>
      </c>
      <c r="C4172">
        <v>10.47</v>
      </c>
      <c r="D4172">
        <v>765</v>
      </c>
      <c r="E4172">
        <v>1</v>
      </c>
      <c r="F4172">
        <f t="shared" si="130"/>
        <v>0.92</v>
      </c>
      <c r="G4172">
        <f t="shared" si="131"/>
        <v>-8.3381608939051013E-2</v>
      </c>
    </row>
    <row r="4173" spans="1:7" x14ac:dyDescent="0.25">
      <c r="A4173">
        <v>1</v>
      </c>
      <c r="B4173">
        <v>120</v>
      </c>
      <c r="C4173">
        <v>7.35</v>
      </c>
      <c r="D4173">
        <v>690</v>
      </c>
      <c r="E4173">
        <v>1</v>
      </c>
      <c r="F4173">
        <f t="shared" si="130"/>
        <v>0.878</v>
      </c>
      <c r="G4173">
        <f t="shared" si="131"/>
        <v>-0.13010868534702039</v>
      </c>
    </row>
    <row r="4174" spans="1:7" x14ac:dyDescent="0.25">
      <c r="A4174">
        <v>1</v>
      </c>
      <c r="B4174">
        <v>45</v>
      </c>
      <c r="C4174">
        <v>34.56</v>
      </c>
      <c r="D4174">
        <v>685</v>
      </c>
      <c r="E4174">
        <v>0</v>
      </c>
      <c r="F4174">
        <f t="shared" si="130"/>
        <v>0.54600000000000004</v>
      </c>
      <c r="G4174">
        <f t="shared" si="131"/>
        <v>-0.78965808094078915</v>
      </c>
    </row>
    <row r="4175" spans="1:7" x14ac:dyDescent="0.25">
      <c r="A4175">
        <v>0</v>
      </c>
      <c r="B4175">
        <v>125</v>
      </c>
      <c r="C4175">
        <v>8.3800000000000008</v>
      </c>
      <c r="D4175">
        <v>665</v>
      </c>
      <c r="E4175">
        <v>0</v>
      </c>
      <c r="F4175">
        <f t="shared" si="130"/>
        <v>0.878</v>
      </c>
      <c r="G4175">
        <f t="shared" si="131"/>
        <v>-2.1037342342488805</v>
      </c>
    </row>
    <row r="4176" spans="1:7" x14ac:dyDescent="0.25">
      <c r="A4176">
        <v>0</v>
      </c>
      <c r="B4176">
        <v>42</v>
      </c>
      <c r="C4176">
        <v>8.77</v>
      </c>
      <c r="D4176">
        <v>705</v>
      </c>
      <c r="E4176">
        <v>1</v>
      </c>
      <c r="F4176">
        <f t="shared" si="130"/>
        <v>0.80600000000000005</v>
      </c>
      <c r="G4176">
        <f t="shared" si="131"/>
        <v>-0.21567153647550871</v>
      </c>
    </row>
    <row r="4177" spans="1:7" x14ac:dyDescent="0.25">
      <c r="A4177">
        <v>1</v>
      </c>
      <c r="B4177">
        <v>45</v>
      </c>
      <c r="C4177">
        <v>16.75</v>
      </c>
      <c r="D4177">
        <v>675</v>
      </c>
      <c r="E4177">
        <v>1</v>
      </c>
      <c r="F4177">
        <f t="shared" si="130"/>
        <v>0.80600000000000005</v>
      </c>
      <c r="G4177">
        <f t="shared" si="131"/>
        <v>-0.21567153647550871</v>
      </c>
    </row>
    <row r="4178" spans="1:7" x14ac:dyDescent="0.25">
      <c r="A4178">
        <v>0</v>
      </c>
      <c r="B4178">
        <v>80</v>
      </c>
      <c r="C4178">
        <v>17.97</v>
      </c>
      <c r="D4178">
        <v>660</v>
      </c>
      <c r="E4178">
        <v>0</v>
      </c>
      <c r="F4178">
        <f t="shared" si="130"/>
        <v>0.82099999999999995</v>
      </c>
      <c r="G4178">
        <f t="shared" si="131"/>
        <v>-1.7203694731413819</v>
      </c>
    </row>
    <row r="4179" spans="1:7" x14ac:dyDescent="0.25">
      <c r="A4179">
        <v>0</v>
      </c>
      <c r="B4179">
        <v>80.599999999999994</v>
      </c>
      <c r="C4179">
        <v>27.07</v>
      </c>
      <c r="D4179">
        <v>695</v>
      </c>
      <c r="E4179">
        <v>0</v>
      </c>
      <c r="F4179">
        <f t="shared" si="130"/>
        <v>0.79</v>
      </c>
      <c r="G4179">
        <f t="shared" si="131"/>
        <v>-1.5606477482646686</v>
      </c>
    </row>
    <row r="4180" spans="1:7" x14ac:dyDescent="0.25">
      <c r="A4180">
        <v>1</v>
      </c>
      <c r="B4180">
        <v>104</v>
      </c>
      <c r="C4180">
        <v>26.73</v>
      </c>
      <c r="D4180">
        <v>760</v>
      </c>
      <c r="E4180">
        <v>1</v>
      </c>
      <c r="F4180">
        <f t="shared" si="130"/>
        <v>0.85499999999999998</v>
      </c>
      <c r="G4180">
        <f t="shared" si="131"/>
        <v>-0.15665381004537685</v>
      </c>
    </row>
    <row r="4181" spans="1:7" x14ac:dyDescent="0.25">
      <c r="A4181">
        <v>1</v>
      </c>
      <c r="B4181">
        <v>55</v>
      </c>
      <c r="C4181">
        <v>14.31</v>
      </c>
      <c r="D4181">
        <v>680</v>
      </c>
      <c r="E4181">
        <v>1</v>
      </c>
      <c r="F4181">
        <f t="shared" si="130"/>
        <v>0.80600000000000005</v>
      </c>
      <c r="G4181">
        <f t="shared" si="131"/>
        <v>-0.21567153647550871</v>
      </c>
    </row>
    <row r="4182" spans="1:7" x14ac:dyDescent="0.25">
      <c r="A4182">
        <v>1</v>
      </c>
      <c r="B4182">
        <v>63</v>
      </c>
      <c r="C4182">
        <v>26.25</v>
      </c>
      <c r="D4182">
        <v>665</v>
      </c>
      <c r="E4182">
        <v>1</v>
      </c>
      <c r="F4182">
        <f t="shared" si="130"/>
        <v>0.71699999999999997</v>
      </c>
      <c r="G4182">
        <f t="shared" si="131"/>
        <v>-0.33267943838251673</v>
      </c>
    </row>
    <row r="4183" spans="1:7" x14ac:dyDescent="0.25">
      <c r="A4183">
        <v>1</v>
      </c>
      <c r="B4183">
        <v>140</v>
      </c>
      <c r="C4183">
        <v>2.71</v>
      </c>
      <c r="D4183">
        <v>805</v>
      </c>
      <c r="E4183">
        <v>1</v>
      </c>
      <c r="F4183">
        <f t="shared" si="130"/>
        <v>0.92</v>
      </c>
      <c r="G4183">
        <f t="shared" si="131"/>
        <v>-8.3381608939051013E-2</v>
      </c>
    </row>
    <row r="4184" spans="1:7" x14ac:dyDescent="0.25">
      <c r="A4184">
        <v>1</v>
      </c>
      <c r="B4184">
        <v>53</v>
      </c>
      <c r="C4184">
        <v>19.63</v>
      </c>
      <c r="D4184">
        <v>710</v>
      </c>
      <c r="E4184">
        <v>1</v>
      </c>
      <c r="F4184">
        <f t="shared" si="130"/>
        <v>0.80600000000000005</v>
      </c>
      <c r="G4184">
        <f t="shared" si="131"/>
        <v>-0.21567153647550871</v>
      </c>
    </row>
    <row r="4185" spans="1:7" x14ac:dyDescent="0.25">
      <c r="A4185">
        <v>1</v>
      </c>
      <c r="B4185">
        <v>77.8</v>
      </c>
      <c r="C4185">
        <v>17.66</v>
      </c>
      <c r="D4185">
        <v>680</v>
      </c>
      <c r="E4185">
        <v>1</v>
      </c>
      <c r="F4185">
        <f t="shared" si="130"/>
        <v>0.82099999999999995</v>
      </c>
      <c r="G4185">
        <f t="shared" si="131"/>
        <v>-0.1972321695297089</v>
      </c>
    </row>
    <row r="4186" spans="1:7" x14ac:dyDescent="0.25">
      <c r="A4186">
        <v>1</v>
      </c>
      <c r="B4186">
        <v>92</v>
      </c>
      <c r="C4186">
        <v>16.45</v>
      </c>
      <c r="D4186">
        <v>715</v>
      </c>
      <c r="E4186">
        <v>1</v>
      </c>
      <c r="F4186">
        <f t="shared" si="130"/>
        <v>0.82099999999999995</v>
      </c>
      <c r="G4186">
        <f t="shared" si="131"/>
        <v>-0.1972321695297089</v>
      </c>
    </row>
    <row r="4187" spans="1:7" x14ac:dyDescent="0.25">
      <c r="A4187">
        <v>0</v>
      </c>
      <c r="B4187">
        <v>42</v>
      </c>
      <c r="C4187">
        <v>11.26</v>
      </c>
      <c r="D4187">
        <v>665</v>
      </c>
      <c r="E4187">
        <v>0</v>
      </c>
      <c r="F4187">
        <f t="shared" si="130"/>
        <v>0.72899999999999998</v>
      </c>
      <c r="G4187">
        <f t="shared" si="131"/>
        <v>-1.305636458102436</v>
      </c>
    </row>
    <row r="4188" spans="1:7" x14ac:dyDescent="0.25">
      <c r="A4188">
        <v>0</v>
      </c>
      <c r="B4188">
        <v>150</v>
      </c>
      <c r="C4188">
        <v>4.24</v>
      </c>
      <c r="D4188">
        <v>720</v>
      </c>
      <c r="E4188">
        <v>1</v>
      </c>
      <c r="F4188">
        <f t="shared" si="130"/>
        <v>0.878</v>
      </c>
      <c r="G4188">
        <f t="shared" si="131"/>
        <v>-0.13010868534702039</v>
      </c>
    </row>
    <row r="4189" spans="1:7" x14ac:dyDescent="0.25">
      <c r="A4189">
        <v>1</v>
      </c>
      <c r="B4189">
        <v>100</v>
      </c>
      <c r="C4189">
        <v>8.36</v>
      </c>
      <c r="D4189">
        <v>785</v>
      </c>
      <c r="E4189">
        <v>1</v>
      </c>
      <c r="F4189">
        <f t="shared" si="130"/>
        <v>0.92</v>
      </c>
      <c r="G4189">
        <f t="shared" si="131"/>
        <v>-8.3381608939051013E-2</v>
      </c>
    </row>
    <row r="4190" spans="1:7" x14ac:dyDescent="0.25">
      <c r="A4190">
        <v>1</v>
      </c>
      <c r="B4190">
        <v>99.6</v>
      </c>
      <c r="C4190">
        <v>14.16</v>
      </c>
      <c r="D4190">
        <v>695</v>
      </c>
      <c r="E4190">
        <v>1</v>
      </c>
      <c r="F4190">
        <f t="shared" si="130"/>
        <v>0.82099999999999995</v>
      </c>
      <c r="G4190">
        <f t="shared" si="131"/>
        <v>-0.1972321695297089</v>
      </c>
    </row>
    <row r="4191" spans="1:7" x14ac:dyDescent="0.25">
      <c r="A4191">
        <v>1</v>
      </c>
      <c r="B4191">
        <v>63</v>
      </c>
      <c r="C4191">
        <v>25.98</v>
      </c>
      <c r="D4191">
        <v>685</v>
      </c>
      <c r="E4191">
        <v>1</v>
      </c>
      <c r="F4191">
        <f t="shared" si="130"/>
        <v>0.71699999999999997</v>
      </c>
      <c r="G4191">
        <f t="shared" si="131"/>
        <v>-0.33267943838251673</v>
      </c>
    </row>
    <row r="4192" spans="1:7" x14ac:dyDescent="0.25">
      <c r="A4192">
        <v>1</v>
      </c>
      <c r="B4192">
        <v>100</v>
      </c>
      <c r="C4192">
        <v>13.94</v>
      </c>
      <c r="D4192">
        <v>660</v>
      </c>
      <c r="E4192">
        <v>1</v>
      </c>
      <c r="F4192">
        <f t="shared" si="130"/>
        <v>0.82099999999999995</v>
      </c>
      <c r="G4192">
        <f t="shared" si="131"/>
        <v>-0.1972321695297089</v>
      </c>
    </row>
    <row r="4193" spans="1:7" x14ac:dyDescent="0.25">
      <c r="A4193">
        <v>0</v>
      </c>
      <c r="B4193">
        <v>74.900000000000006</v>
      </c>
      <c r="C4193">
        <v>22.69</v>
      </c>
      <c r="D4193">
        <v>700</v>
      </c>
      <c r="E4193">
        <v>1</v>
      </c>
      <c r="F4193">
        <f t="shared" si="130"/>
        <v>0.79</v>
      </c>
      <c r="G4193">
        <f t="shared" si="131"/>
        <v>-0.23572233352106983</v>
      </c>
    </row>
    <row r="4194" spans="1:7" x14ac:dyDescent="0.25">
      <c r="A4194">
        <v>1</v>
      </c>
      <c r="B4194">
        <v>83</v>
      </c>
      <c r="C4194">
        <v>10.51</v>
      </c>
      <c r="D4194">
        <v>670</v>
      </c>
      <c r="E4194">
        <v>1</v>
      </c>
      <c r="F4194">
        <f t="shared" si="130"/>
        <v>0.82099999999999995</v>
      </c>
      <c r="G4194">
        <f t="shared" si="131"/>
        <v>-0.1972321695297089</v>
      </c>
    </row>
    <row r="4195" spans="1:7" x14ac:dyDescent="0.25">
      <c r="A4195">
        <v>0</v>
      </c>
      <c r="B4195">
        <v>250</v>
      </c>
      <c r="C4195">
        <v>8.68</v>
      </c>
      <c r="D4195">
        <v>660</v>
      </c>
      <c r="E4195">
        <v>0</v>
      </c>
      <c r="F4195">
        <f t="shared" si="130"/>
        <v>0.878</v>
      </c>
      <c r="G4195">
        <f t="shared" si="131"/>
        <v>-2.1037342342488805</v>
      </c>
    </row>
    <row r="4196" spans="1:7" x14ac:dyDescent="0.25">
      <c r="A4196">
        <v>1</v>
      </c>
      <c r="B4196">
        <v>120</v>
      </c>
      <c r="C4196">
        <v>5.7</v>
      </c>
      <c r="D4196">
        <v>705</v>
      </c>
      <c r="E4196">
        <v>1</v>
      </c>
      <c r="F4196">
        <f t="shared" si="130"/>
        <v>0.878</v>
      </c>
      <c r="G4196">
        <f t="shared" si="131"/>
        <v>-0.13010868534702039</v>
      </c>
    </row>
    <row r="4197" spans="1:7" x14ac:dyDescent="0.25">
      <c r="A4197">
        <v>0</v>
      </c>
      <c r="B4197">
        <v>30</v>
      </c>
      <c r="C4197">
        <v>16.239999999999998</v>
      </c>
      <c r="D4197">
        <v>675</v>
      </c>
      <c r="E4197">
        <v>0</v>
      </c>
      <c r="F4197">
        <f t="shared" si="130"/>
        <v>0.80600000000000005</v>
      </c>
      <c r="G4197">
        <f t="shared" si="131"/>
        <v>-1.6398971199188093</v>
      </c>
    </row>
    <row r="4198" spans="1:7" x14ac:dyDescent="0.25">
      <c r="A4198">
        <v>1</v>
      </c>
      <c r="B4198">
        <v>56.08</v>
      </c>
      <c r="C4198">
        <v>16.18</v>
      </c>
      <c r="D4198">
        <v>690</v>
      </c>
      <c r="E4198">
        <v>1</v>
      </c>
      <c r="F4198">
        <f t="shared" si="130"/>
        <v>0.80600000000000005</v>
      </c>
      <c r="G4198">
        <f t="shared" si="131"/>
        <v>-0.21567153647550871</v>
      </c>
    </row>
    <row r="4199" spans="1:7" x14ac:dyDescent="0.25">
      <c r="A4199">
        <v>1</v>
      </c>
      <c r="B4199">
        <v>65.308999999999997</v>
      </c>
      <c r="C4199">
        <v>18.71</v>
      </c>
      <c r="D4199">
        <v>680</v>
      </c>
      <c r="E4199">
        <v>1</v>
      </c>
      <c r="F4199">
        <f t="shared" si="130"/>
        <v>0.82099999999999995</v>
      </c>
      <c r="G4199">
        <f t="shared" si="131"/>
        <v>-0.1972321695297089</v>
      </c>
    </row>
    <row r="4200" spans="1:7" x14ac:dyDescent="0.25">
      <c r="A4200">
        <v>1</v>
      </c>
      <c r="B4200">
        <v>52</v>
      </c>
      <c r="C4200">
        <v>31.36</v>
      </c>
      <c r="D4200">
        <v>675</v>
      </c>
      <c r="E4200">
        <v>1</v>
      </c>
      <c r="F4200">
        <f t="shared" si="130"/>
        <v>0.71699999999999997</v>
      </c>
      <c r="G4200">
        <f t="shared" si="131"/>
        <v>-0.33267943838251673</v>
      </c>
    </row>
    <row r="4201" spans="1:7" x14ac:dyDescent="0.25">
      <c r="A4201">
        <v>1</v>
      </c>
      <c r="B4201">
        <v>140</v>
      </c>
      <c r="C4201">
        <v>20.149999999999999</v>
      </c>
      <c r="D4201">
        <v>700</v>
      </c>
      <c r="E4201">
        <v>1</v>
      </c>
      <c r="F4201">
        <f t="shared" si="130"/>
        <v>0.79</v>
      </c>
      <c r="G4201">
        <f t="shared" si="131"/>
        <v>-0.23572233352106983</v>
      </c>
    </row>
    <row r="4202" spans="1:7" x14ac:dyDescent="0.25">
      <c r="A4202">
        <v>1</v>
      </c>
      <c r="B4202">
        <v>70</v>
      </c>
      <c r="C4202">
        <v>3.36</v>
      </c>
      <c r="D4202">
        <v>770</v>
      </c>
      <c r="E4202">
        <v>1</v>
      </c>
      <c r="F4202">
        <f t="shared" si="130"/>
        <v>0.92</v>
      </c>
      <c r="G4202">
        <f t="shared" si="131"/>
        <v>-8.3381608939051013E-2</v>
      </c>
    </row>
    <row r="4203" spans="1:7" x14ac:dyDescent="0.25">
      <c r="A4203">
        <v>0</v>
      </c>
      <c r="B4203">
        <v>98</v>
      </c>
      <c r="C4203">
        <v>25.11</v>
      </c>
      <c r="D4203">
        <v>680</v>
      </c>
      <c r="E4203">
        <v>0</v>
      </c>
      <c r="F4203">
        <f t="shared" si="130"/>
        <v>0.66100000000000003</v>
      </c>
      <c r="G4203">
        <f t="shared" si="131"/>
        <v>-1.0817551716016869</v>
      </c>
    </row>
    <row r="4204" spans="1:7" x14ac:dyDescent="0.25">
      <c r="A4204">
        <v>0</v>
      </c>
      <c r="B4204">
        <v>17.202509999999997</v>
      </c>
      <c r="C4204">
        <v>15</v>
      </c>
      <c r="D4204">
        <v>675</v>
      </c>
      <c r="E4204">
        <v>1</v>
      </c>
      <c r="F4204">
        <f t="shared" si="130"/>
        <v>0.80600000000000005</v>
      </c>
      <c r="G4204">
        <f t="shared" si="131"/>
        <v>-0.21567153647550871</v>
      </c>
    </row>
    <row r="4205" spans="1:7" x14ac:dyDescent="0.25">
      <c r="A4205">
        <v>1</v>
      </c>
      <c r="B4205">
        <v>30</v>
      </c>
      <c r="C4205">
        <v>15.92</v>
      </c>
      <c r="D4205">
        <v>685</v>
      </c>
      <c r="E4205">
        <v>1</v>
      </c>
      <c r="F4205">
        <f t="shared" si="130"/>
        <v>0.80600000000000005</v>
      </c>
      <c r="G4205">
        <f t="shared" si="131"/>
        <v>-0.21567153647550871</v>
      </c>
    </row>
    <row r="4206" spans="1:7" x14ac:dyDescent="0.25">
      <c r="A4206">
        <v>1</v>
      </c>
      <c r="B4206">
        <v>47.070999999999998</v>
      </c>
      <c r="C4206">
        <v>18.3</v>
      </c>
      <c r="D4206">
        <v>685</v>
      </c>
      <c r="E4206">
        <v>1</v>
      </c>
      <c r="F4206">
        <f t="shared" si="130"/>
        <v>0.80600000000000005</v>
      </c>
      <c r="G4206">
        <f t="shared" si="131"/>
        <v>-0.21567153647550871</v>
      </c>
    </row>
    <row r="4207" spans="1:7" x14ac:dyDescent="0.25">
      <c r="A4207">
        <v>1</v>
      </c>
      <c r="B4207">
        <v>40</v>
      </c>
      <c r="C4207">
        <v>17.13</v>
      </c>
      <c r="D4207">
        <v>660</v>
      </c>
      <c r="E4207">
        <v>1</v>
      </c>
      <c r="F4207">
        <f t="shared" si="130"/>
        <v>0.72899999999999998</v>
      </c>
      <c r="G4207">
        <f t="shared" si="131"/>
        <v>-0.31608154697347896</v>
      </c>
    </row>
    <row r="4208" spans="1:7" x14ac:dyDescent="0.25">
      <c r="A4208">
        <v>0</v>
      </c>
      <c r="B4208">
        <v>95.356999999999999</v>
      </c>
      <c r="C4208">
        <v>7.4</v>
      </c>
      <c r="D4208">
        <v>685</v>
      </c>
      <c r="E4208">
        <v>1</v>
      </c>
      <c r="F4208">
        <f t="shared" si="130"/>
        <v>0.878</v>
      </c>
      <c r="G4208">
        <f t="shared" si="131"/>
        <v>-0.13010868534702039</v>
      </c>
    </row>
    <row r="4209" spans="1:7" x14ac:dyDescent="0.25">
      <c r="A4209">
        <v>1</v>
      </c>
      <c r="B4209">
        <v>48</v>
      </c>
      <c r="C4209">
        <v>15.63</v>
      </c>
      <c r="D4209">
        <v>680</v>
      </c>
      <c r="E4209">
        <v>1</v>
      </c>
      <c r="F4209">
        <f t="shared" si="130"/>
        <v>0.80600000000000005</v>
      </c>
      <c r="G4209">
        <f t="shared" si="131"/>
        <v>-0.21567153647550871</v>
      </c>
    </row>
    <row r="4210" spans="1:7" x14ac:dyDescent="0.25">
      <c r="A4210">
        <v>1</v>
      </c>
      <c r="B4210">
        <v>80</v>
      </c>
      <c r="C4210">
        <v>20.13</v>
      </c>
      <c r="D4210">
        <v>690</v>
      </c>
      <c r="E4210">
        <v>1</v>
      </c>
      <c r="F4210">
        <f t="shared" si="130"/>
        <v>0.79</v>
      </c>
      <c r="G4210">
        <f t="shared" si="131"/>
        <v>-0.23572233352106983</v>
      </c>
    </row>
    <row r="4211" spans="1:7" x14ac:dyDescent="0.25">
      <c r="A4211">
        <v>1</v>
      </c>
      <c r="B4211">
        <v>65</v>
      </c>
      <c r="C4211">
        <v>25.94</v>
      </c>
      <c r="D4211">
        <v>775</v>
      </c>
      <c r="E4211">
        <v>1</v>
      </c>
      <c r="F4211">
        <f t="shared" si="130"/>
        <v>0.85499999999999998</v>
      </c>
      <c r="G4211">
        <f t="shared" si="131"/>
        <v>-0.15665381004537685</v>
      </c>
    </row>
    <row r="4212" spans="1:7" x14ac:dyDescent="0.25">
      <c r="A4212">
        <v>0</v>
      </c>
      <c r="B4212">
        <v>125</v>
      </c>
      <c r="C4212">
        <v>11.93</v>
      </c>
      <c r="D4212">
        <v>705</v>
      </c>
      <c r="E4212">
        <v>1</v>
      </c>
      <c r="F4212">
        <f t="shared" si="130"/>
        <v>0.82099999999999995</v>
      </c>
      <c r="G4212">
        <f t="shared" si="131"/>
        <v>-0.1972321695297089</v>
      </c>
    </row>
    <row r="4213" spans="1:7" x14ac:dyDescent="0.25">
      <c r="A4213">
        <v>0</v>
      </c>
      <c r="B4213">
        <v>40</v>
      </c>
      <c r="C4213">
        <v>25.59</v>
      </c>
      <c r="D4213">
        <v>700</v>
      </c>
      <c r="E4213">
        <v>1</v>
      </c>
      <c r="F4213">
        <f t="shared" si="130"/>
        <v>0.79</v>
      </c>
      <c r="G4213">
        <f t="shared" si="131"/>
        <v>-0.23572233352106983</v>
      </c>
    </row>
    <row r="4214" spans="1:7" x14ac:dyDescent="0.25">
      <c r="A4214">
        <v>1</v>
      </c>
      <c r="B4214">
        <v>26</v>
      </c>
      <c r="C4214">
        <v>18.329999999999998</v>
      </c>
      <c r="D4214">
        <v>675</v>
      </c>
      <c r="E4214">
        <v>1</v>
      </c>
      <c r="F4214">
        <f t="shared" si="130"/>
        <v>0.80600000000000005</v>
      </c>
      <c r="G4214">
        <f t="shared" si="131"/>
        <v>-0.21567153647550871</v>
      </c>
    </row>
    <row r="4215" spans="1:7" x14ac:dyDescent="0.25">
      <c r="A4215">
        <v>0</v>
      </c>
      <c r="B4215">
        <v>66</v>
      </c>
      <c r="C4215">
        <v>12.01</v>
      </c>
      <c r="D4215">
        <v>680</v>
      </c>
      <c r="E4215">
        <v>1</v>
      </c>
      <c r="F4215">
        <f t="shared" si="130"/>
        <v>0.82099999999999995</v>
      </c>
      <c r="G4215">
        <f t="shared" si="131"/>
        <v>-0.1972321695297089</v>
      </c>
    </row>
    <row r="4216" spans="1:7" x14ac:dyDescent="0.25">
      <c r="A4216">
        <v>0</v>
      </c>
      <c r="B4216">
        <v>32.140799999999999</v>
      </c>
      <c r="C4216">
        <v>9.3000000000000007</v>
      </c>
      <c r="D4216">
        <v>715</v>
      </c>
      <c r="E4216">
        <v>0</v>
      </c>
      <c r="F4216">
        <f t="shared" si="130"/>
        <v>0.80600000000000005</v>
      </c>
      <c r="G4216">
        <f t="shared" si="131"/>
        <v>-1.6398971199188093</v>
      </c>
    </row>
    <row r="4217" spans="1:7" x14ac:dyDescent="0.25">
      <c r="A4217">
        <v>1</v>
      </c>
      <c r="B4217">
        <v>50.957999999999998</v>
      </c>
      <c r="C4217">
        <v>29.13</v>
      </c>
      <c r="D4217">
        <v>660</v>
      </c>
      <c r="E4217">
        <v>1</v>
      </c>
      <c r="F4217">
        <f t="shared" si="130"/>
        <v>0.71699999999999997</v>
      </c>
      <c r="G4217">
        <f t="shared" si="131"/>
        <v>-0.33267943838251673</v>
      </c>
    </row>
    <row r="4218" spans="1:7" x14ac:dyDescent="0.25">
      <c r="A4218">
        <v>1</v>
      </c>
      <c r="B4218">
        <v>130</v>
      </c>
      <c r="C4218">
        <v>21.34</v>
      </c>
      <c r="D4218">
        <v>735</v>
      </c>
      <c r="E4218">
        <v>1</v>
      </c>
      <c r="F4218">
        <f t="shared" si="130"/>
        <v>0.85499999999999998</v>
      </c>
      <c r="G4218">
        <f t="shared" si="131"/>
        <v>-0.15665381004537685</v>
      </c>
    </row>
    <row r="4219" spans="1:7" x14ac:dyDescent="0.25">
      <c r="A4219">
        <v>1</v>
      </c>
      <c r="B4219">
        <v>82</v>
      </c>
      <c r="C4219">
        <v>36.29</v>
      </c>
      <c r="D4219">
        <v>705</v>
      </c>
      <c r="E4219">
        <v>1</v>
      </c>
      <c r="F4219">
        <f t="shared" si="130"/>
        <v>0.69299999999999995</v>
      </c>
      <c r="G4219">
        <f t="shared" si="131"/>
        <v>-0.3667252797922339</v>
      </c>
    </row>
    <row r="4220" spans="1:7" x14ac:dyDescent="0.25">
      <c r="A4220">
        <v>1</v>
      </c>
      <c r="B4220">
        <v>103</v>
      </c>
      <c r="C4220">
        <v>12.3</v>
      </c>
      <c r="D4220">
        <v>670</v>
      </c>
      <c r="E4220">
        <v>1</v>
      </c>
      <c r="F4220">
        <f t="shared" si="130"/>
        <v>0.82099999999999995</v>
      </c>
      <c r="G4220">
        <f t="shared" si="131"/>
        <v>-0.1972321695297089</v>
      </c>
    </row>
    <row r="4221" spans="1:7" x14ac:dyDescent="0.25">
      <c r="A4221">
        <v>0</v>
      </c>
      <c r="B4221">
        <v>59</v>
      </c>
      <c r="C4221">
        <v>9.9499999999999993</v>
      </c>
      <c r="D4221">
        <v>660</v>
      </c>
      <c r="E4221">
        <v>1</v>
      </c>
      <c r="F4221">
        <f t="shared" si="130"/>
        <v>0.72899999999999998</v>
      </c>
      <c r="G4221">
        <f t="shared" si="131"/>
        <v>-0.31608154697347896</v>
      </c>
    </row>
    <row r="4222" spans="1:7" x14ac:dyDescent="0.25">
      <c r="A4222">
        <v>0</v>
      </c>
      <c r="B4222">
        <v>65</v>
      </c>
      <c r="C4222">
        <v>2.44</v>
      </c>
      <c r="D4222">
        <v>730</v>
      </c>
      <c r="E4222">
        <v>1</v>
      </c>
      <c r="F4222">
        <f t="shared" si="130"/>
        <v>0.92</v>
      </c>
      <c r="G4222">
        <f t="shared" si="131"/>
        <v>-8.3381608939051013E-2</v>
      </c>
    </row>
    <row r="4223" spans="1:7" x14ac:dyDescent="0.25">
      <c r="A4223">
        <v>1</v>
      </c>
      <c r="B4223">
        <v>220</v>
      </c>
      <c r="C4223">
        <v>5.33</v>
      </c>
      <c r="D4223">
        <v>770</v>
      </c>
      <c r="E4223">
        <v>1</v>
      </c>
      <c r="F4223">
        <f t="shared" si="130"/>
        <v>0.92</v>
      </c>
      <c r="G4223">
        <f t="shared" si="131"/>
        <v>-8.3381608939051013E-2</v>
      </c>
    </row>
    <row r="4224" spans="1:7" x14ac:dyDescent="0.25">
      <c r="A4224">
        <v>0</v>
      </c>
      <c r="B4224">
        <v>59</v>
      </c>
      <c r="C4224">
        <v>20.059999999999999</v>
      </c>
      <c r="D4224">
        <v>745</v>
      </c>
      <c r="E4224">
        <v>1</v>
      </c>
      <c r="F4224">
        <f t="shared" si="130"/>
        <v>0.85499999999999998</v>
      </c>
      <c r="G4224">
        <f t="shared" si="131"/>
        <v>-0.15665381004537685</v>
      </c>
    </row>
    <row r="4225" spans="1:7" x14ac:dyDescent="0.25">
      <c r="A4225">
        <v>0</v>
      </c>
      <c r="B4225">
        <v>110</v>
      </c>
      <c r="C4225">
        <v>17.63</v>
      </c>
      <c r="D4225">
        <v>680</v>
      </c>
      <c r="E4225">
        <v>1</v>
      </c>
      <c r="F4225">
        <f t="shared" si="130"/>
        <v>0.82099999999999995</v>
      </c>
      <c r="G4225">
        <f t="shared" si="131"/>
        <v>-0.1972321695297089</v>
      </c>
    </row>
    <row r="4226" spans="1:7" x14ac:dyDescent="0.25">
      <c r="A4226">
        <v>1</v>
      </c>
      <c r="B4226">
        <v>52</v>
      </c>
      <c r="C4226">
        <v>2.98</v>
      </c>
      <c r="D4226">
        <v>680</v>
      </c>
      <c r="E4226">
        <v>1</v>
      </c>
      <c r="F4226">
        <f t="shared" si="130"/>
        <v>0.80600000000000005</v>
      </c>
      <c r="G4226">
        <f t="shared" si="131"/>
        <v>-0.21567153647550871</v>
      </c>
    </row>
    <row r="4227" spans="1:7" x14ac:dyDescent="0.25">
      <c r="A4227">
        <v>1</v>
      </c>
      <c r="B4227">
        <v>80</v>
      </c>
      <c r="C4227">
        <v>5.87</v>
      </c>
      <c r="D4227">
        <v>695</v>
      </c>
      <c r="E4227">
        <v>1</v>
      </c>
      <c r="F4227">
        <f t="shared" si="130"/>
        <v>0.878</v>
      </c>
      <c r="G4227">
        <f t="shared" si="131"/>
        <v>-0.13010868534702039</v>
      </c>
    </row>
    <row r="4228" spans="1:7" x14ac:dyDescent="0.25">
      <c r="A4228">
        <v>0</v>
      </c>
      <c r="B4228">
        <v>72</v>
      </c>
      <c r="C4228">
        <v>14.97</v>
      </c>
      <c r="D4228">
        <v>660</v>
      </c>
      <c r="E4228">
        <v>1</v>
      </c>
      <c r="F4228">
        <f t="shared" si="130"/>
        <v>0.82099999999999995</v>
      </c>
      <c r="G4228">
        <f t="shared" si="131"/>
        <v>-0.1972321695297089</v>
      </c>
    </row>
    <row r="4229" spans="1:7" x14ac:dyDescent="0.25">
      <c r="A4229">
        <v>0</v>
      </c>
      <c r="B4229">
        <v>48.5</v>
      </c>
      <c r="C4229">
        <v>7.77</v>
      </c>
      <c r="D4229">
        <v>675</v>
      </c>
      <c r="E4229">
        <v>1</v>
      </c>
      <c r="F4229">
        <f t="shared" ref="F4229:F4292" si="132">IF(C4229&lt;=19.85,IF(D4229&lt;=722.5,IF(B4229&lt;=60.41,IF(D4229&lt;=667.5,0.729,0.806),IF(C4229&lt;=9.905,0.878,0.821)),0.92),IF(D4229&lt;=687.5,IF(C4229&lt;=31.375,IF(A4229&lt;=0.5,0.661,0.717),0.546),IF(D4229&lt;=727.5,IF(C4229&lt;=29.88,0.79,0.693),0.855)))</f>
        <v>0.80600000000000005</v>
      </c>
      <c r="G4229">
        <f t="shared" si="131"/>
        <v>-0.21567153647550871</v>
      </c>
    </row>
    <row r="4230" spans="1:7" x14ac:dyDescent="0.25">
      <c r="A4230">
        <v>1</v>
      </c>
      <c r="B4230">
        <v>65</v>
      </c>
      <c r="C4230">
        <v>3.08</v>
      </c>
      <c r="D4230">
        <v>665</v>
      </c>
      <c r="E4230">
        <v>0</v>
      </c>
      <c r="F4230">
        <f t="shared" si="132"/>
        <v>0.878</v>
      </c>
      <c r="G4230">
        <f t="shared" ref="G4230:G4293" si="133">IF(E4230=1,LN(F4230),LN(1-F4230))</f>
        <v>-2.1037342342488805</v>
      </c>
    </row>
    <row r="4231" spans="1:7" x14ac:dyDescent="0.25">
      <c r="A4231">
        <v>1</v>
      </c>
      <c r="B4231">
        <v>66</v>
      </c>
      <c r="C4231">
        <v>12.64</v>
      </c>
      <c r="D4231">
        <v>690</v>
      </c>
      <c r="E4231">
        <v>0</v>
      </c>
      <c r="F4231">
        <f t="shared" si="132"/>
        <v>0.82099999999999995</v>
      </c>
      <c r="G4231">
        <f t="shared" si="133"/>
        <v>-1.7203694731413819</v>
      </c>
    </row>
    <row r="4232" spans="1:7" x14ac:dyDescent="0.25">
      <c r="A4232">
        <v>0</v>
      </c>
      <c r="B4232">
        <v>175</v>
      </c>
      <c r="C4232">
        <v>10.99</v>
      </c>
      <c r="D4232">
        <v>660</v>
      </c>
      <c r="E4232">
        <v>1</v>
      </c>
      <c r="F4232">
        <f t="shared" si="132"/>
        <v>0.82099999999999995</v>
      </c>
      <c r="G4232">
        <f t="shared" si="133"/>
        <v>-0.1972321695297089</v>
      </c>
    </row>
    <row r="4233" spans="1:7" x14ac:dyDescent="0.25">
      <c r="A4233">
        <v>1</v>
      </c>
      <c r="B4233">
        <v>50</v>
      </c>
      <c r="C4233">
        <v>24.03</v>
      </c>
      <c r="D4233">
        <v>700</v>
      </c>
      <c r="E4233">
        <v>1</v>
      </c>
      <c r="F4233">
        <f t="shared" si="132"/>
        <v>0.79</v>
      </c>
      <c r="G4233">
        <f t="shared" si="133"/>
        <v>-0.23572233352106983</v>
      </c>
    </row>
    <row r="4234" spans="1:7" x14ac:dyDescent="0.25">
      <c r="A4234">
        <v>1</v>
      </c>
      <c r="B4234">
        <v>95</v>
      </c>
      <c r="C4234">
        <v>28.79</v>
      </c>
      <c r="D4234">
        <v>700</v>
      </c>
      <c r="E4234">
        <v>1</v>
      </c>
      <c r="F4234">
        <f t="shared" si="132"/>
        <v>0.79</v>
      </c>
      <c r="G4234">
        <f t="shared" si="133"/>
        <v>-0.23572233352106983</v>
      </c>
    </row>
    <row r="4235" spans="1:7" x14ac:dyDescent="0.25">
      <c r="A4235">
        <v>0</v>
      </c>
      <c r="B4235">
        <v>30</v>
      </c>
      <c r="C4235">
        <v>19.239999999999998</v>
      </c>
      <c r="D4235">
        <v>675</v>
      </c>
      <c r="E4235">
        <v>1</v>
      </c>
      <c r="F4235">
        <f t="shared" si="132"/>
        <v>0.80600000000000005</v>
      </c>
      <c r="G4235">
        <f t="shared" si="133"/>
        <v>-0.21567153647550871</v>
      </c>
    </row>
    <row r="4236" spans="1:7" x14ac:dyDescent="0.25">
      <c r="A4236">
        <v>1</v>
      </c>
      <c r="B4236">
        <v>82</v>
      </c>
      <c r="C4236">
        <v>19.14</v>
      </c>
      <c r="D4236">
        <v>680</v>
      </c>
      <c r="E4236">
        <v>1</v>
      </c>
      <c r="F4236">
        <f t="shared" si="132"/>
        <v>0.82099999999999995</v>
      </c>
      <c r="G4236">
        <f t="shared" si="133"/>
        <v>-0.1972321695297089</v>
      </c>
    </row>
    <row r="4237" spans="1:7" x14ac:dyDescent="0.25">
      <c r="A4237">
        <v>1</v>
      </c>
      <c r="B4237">
        <v>65</v>
      </c>
      <c r="C4237">
        <v>1.07</v>
      </c>
      <c r="D4237">
        <v>695</v>
      </c>
      <c r="E4237">
        <v>0</v>
      </c>
      <c r="F4237">
        <f t="shared" si="132"/>
        <v>0.878</v>
      </c>
      <c r="G4237">
        <f t="shared" si="133"/>
        <v>-2.1037342342488805</v>
      </c>
    </row>
    <row r="4238" spans="1:7" x14ac:dyDescent="0.25">
      <c r="A4238">
        <v>0</v>
      </c>
      <c r="B4238">
        <v>37.200000000000003</v>
      </c>
      <c r="C4238">
        <v>24.84</v>
      </c>
      <c r="D4238">
        <v>680</v>
      </c>
      <c r="E4238">
        <v>1</v>
      </c>
      <c r="F4238">
        <f t="shared" si="132"/>
        <v>0.66100000000000003</v>
      </c>
      <c r="G4238">
        <f t="shared" si="133"/>
        <v>-0.41400143913045073</v>
      </c>
    </row>
    <row r="4239" spans="1:7" x14ac:dyDescent="0.25">
      <c r="A4239">
        <v>1</v>
      </c>
      <c r="B4239">
        <v>45</v>
      </c>
      <c r="C4239">
        <v>22.91</v>
      </c>
      <c r="D4239">
        <v>665</v>
      </c>
      <c r="E4239">
        <v>1</v>
      </c>
      <c r="F4239">
        <f t="shared" si="132"/>
        <v>0.71699999999999997</v>
      </c>
      <c r="G4239">
        <f t="shared" si="133"/>
        <v>-0.33267943838251673</v>
      </c>
    </row>
    <row r="4240" spans="1:7" x14ac:dyDescent="0.25">
      <c r="A4240">
        <v>1</v>
      </c>
      <c r="B4240">
        <v>75</v>
      </c>
      <c r="C4240">
        <v>21.49</v>
      </c>
      <c r="D4240">
        <v>695</v>
      </c>
      <c r="E4240">
        <v>1</v>
      </c>
      <c r="F4240">
        <f t="shared" si="132"/>
        <v>0.79</v>
      </c>
      <c r="G4240">
        <f t="shared" si="133"/>
        <v>-0.23572233352106983</v>
      </c>
    </row>
    <row r="4241" spans="1:7" x14ac:dyDescent="0.25">
      <c r="A4241">
        <v>0</v>
      </c>
      <c r="B4241">
        <v>77</v>
      </c>
      <c r="C4241">
        <v>19.690000000000001</v>
      </c>
      <c r="D4241">
        <v>690</v>
      </c>
      <c r="E4241">
        <v>1</v>
      </c>
      <c r="F4241">
        <f t="shared" si="132"/>
        <v>0.82099999999999995</v>
      </c>
      <c r="G4241">
        <f t="shared" si="133"/>
        <v>-0.1972321695297089</v>
      </c>
    </row>
    <row r="4242" spans="1:7" x14ac:dyDescent="0.25">
      <c r="A4242">
        <v>1</v>
      </c>
      <c r="B4242">
        <v>146.46</v>
      </c>
      <c r="C4242">
        <v>19.010000000000002</v>
      </c>
      <c r="D4242">
        <v>675</v>
      </c>
      <c r="E4242">
        <v>0</v>
      </c>
      <c r="F4242">
        <f t="shared" si="132"/>
        <v>0.82099999999999995</v>
      </c>
      <c r="G4242">
        <f t="shared" si="133"/>
        <v>-1.7203694731413819</v>
      </c>
    </row>
    <row r="4243" spans="1:7" x14ac:dyDescent="0.25">
      <c r="A4243">
        <v>1</v>
      </c>
      <c r="B4243">
        <v>71</v>
      </c>
      <c r="C4243">
        <v>13.34</v>
      </c>
      <c r="D4243">
        <v>660</v>
      </c>
      <c r="E4243">
        <v>0</v>
      </c>
      <c r="F4243">
        <f t="shared" si="132"/>
        <v>0.82099999999999995</v>
      </c>
      <c r="G4243">
        <f t="shared" si="133"/>
        <v>-1.7203694731413819</v>
      </c>
    </row>
    <row r="4244" spans="1:7" x14ac:dyDescent="0.25">
      <c r="A4244">
        <v>1</v>
      </c>
      <c r="B4244">
        <v>60</v>
      </c>
      <c r="C4244">
        <v>16.04</v>
      </c>
      <c r="D4244">
        <v>705</v>
      </c>
      <c r="E4244">
        <v>1</v>
      </c>
      <c r="F4244">
        <f t="shared" si="132"/>
        <v>0.80600000000000005</v>
      </c>
      <c r="G4244">
        <f t="shared" si="133"/>
        <v>-0.21567153647550871</v>
      </c>
    </row>
    <row r="4245" spans="1:7" x14ac:dyDescent="0.25">
      <c r="A4245">
        <v>0</v>
      </c>
      <c r="B4245">
        <v>45</v>
      </c>
      <c r="C4245">
        <v>12.61</v>
      </c>
      <c r="D4245">
        <v>685</v>
      </c>
      <c r="E4245">
        <v>1</v>
      </c>
      <c r="F4245">
        <f t="shared" si="132"/>
        <v>0.80600000000000005</v>
      </c>
      <c r="G4245">
        <f t="shared" si="133"/>
        <v>-0.21567153647550871</v>
      </c>
    </row>
    <row r="4246" spans="1:7" x14ac:dyDescent="0.25">
      <c r="A4246">
        <v>0</v>
      </c>
      <c r="B4246">
        <v>120</v>
      </c>
      <c r="C4246">
        <v>7.62</v>
      </c>
      <c r="D4246">
        <v>730</v>
      </c>
      <c r="E4246">
        <v>1</v>
      </c>
      <c r="F4246">
        <f t="shared" si="132"/>
        <v>0.92</v>
      </c>
      <c r="G4246">
        <f t="shared" si="133"/>
        <v>-8.3381608939051013E-2</v>
      </c>
    </row>
    <row r="4247" spans="1:7" x14ac:dyDescent="0.25">
      <c r="A4247">
        <v>0</v>
      </c>
      <c r="B4247">
        <v>46</v>
      </c>
      <c r="C4247">
        <v>10.28</v>
      </c>
      <c r="D4247">
        <v>675</v>
      </c>
      <c r="E4247">
        <v>1</v>
      </c>
      <c r="F4247">
        <f t="shared" si="132"/>
        <v>0.80600000000000005</v>
      </c>
      <c r="G4247">
        <f t="shared" si="133"/>
        <v>-0.21567153647550871</v>
      </c>
    </row>
    <row r="4248" spans="1:7" x14ac:dyDescent="0.25">
      <c r="A4248">
        <v>1</v>
      </c>
      <c r="B4248">
        <v>320</v>
      </c>
      <c r="C4248">
        <v>12.15</v>
      </c>
      <c r="D4248">
        <v>670</v>
      </c>
      <c r="E4248">
        <v>1</v>
      </c>
      <c r="F4248">
        <f t="shared" si="132"/>
        <v>0.82099999999999995</v>
      </c>
      <c r="G4248">
        <f t="shared" si="133"/>
        <v>-0.1972321695297089</v>
      </c>
    </row>
    <row r="4249" spans="1:7" x14ac:dyDescent="0.25">
      <c r="A4249">
        <v>0</v>
      </c>
      <c r="B4249">
        <v>155</v>
      </c>
      <c r="C4249">
        <v>21.52</v>
      </c>
      <c r="D4249">
        <v>660</v>
      </c>
      <c r="E4249">
        <v>0</v>
      </c>
      <c r="F4249">
        <f t="shared" si="132"/>
        <v>0.66100000000000003</v>
      </c>
      <c r="G4249">
        <f t="shared" si="133"/>
        <v>-1.0817551716016869</v>
      </c>
    </row>
    <row r="4250" spans="1:7" x14ac:dyDescent="0.25">
      <c r="A4250">
        <v>1</v>
      </c>
      <c r="B4250">
        <v>120</v>
      </c>
      <c r="C4250">
        <v>11.28</v>
      </c>
      <c r="D4250">
        <v>725</v>
      </c>
      <c r="E4250">
        <v>0</v>
      </c>
      <c r="F4250">
        <f t="shared" si="132"/>
        <v>0.92</v>
      </c>
      <c r="G4250">
        <f t="shared" si="133"/>
        <v>-2.5257286443082561</v>
      </c>
    </row>
    <row r="4251" spans="1:7" x14ac:dyDescent="0.25">
      <c r="A4251">
        <v>0</v>
      </c>
      <c r="B4251">
        <v>63.173999999999999</v>
      </c>
      <c r="C4251">
        <v>22.13</v>
      </c>
      <c r="D4251">
        <v>685</v>
      </c>
      <c r="E4251">
        <v>1</v>
      </c>
      <c r="F4251">
        <f t="shared" si="132"/>
        <v>0.66100000000000003</v>
      </c>
      <c r="G4251">
        <f t="shared" si="133"/>
        <v>-0.41400143913045073</v>
      </c>
    </row>
    <row r="4252" spans="1:7" x14ac:dyDescent="0.25">
      <c r="A4252">
        <v>0</v>
      </c>
      <c r="B4252">
        <v>47</v>
      </c>
      <c r="C4252">
        <v>15.23</v>
      </c>
      <c r="D4252">
        <v>660</v>
      </c>
      <c r="E4252">
        <v>1</v>
      </c>
      <c r="F4252">
        <f t="shared" si="132"/>
        <v>0.72899999999999998</v>
      </c>
      <c r="G4252">
        <f t="shared" si="133"/>
        <v>-0.31608154697347896</v>
      </c>
    </row>
    <row r="4253" spans="1:7" x14ac:dyDescent="0.25">
      <c r="A4253">
        <v>1</v>
      </c>
      <c r="B4253">
        <v>58</v>
      </c>
      <c r="C4253">
        <v>29.61</v>
      </c>
      <c r="D4253">
        <v>690</v>
      </c>
      <c r="E4253">
        <v>1</v>
      </c>
      <c r="F4253">
        <f t="shared" si="132"/>
        <v>0.79</v>
      </c>
      <c r="G4253">
        <f t="shared" si="133"/>
        <v>-0.23572233352106983</v>
      </c>
    </row>
    <row r="4254" spans="1:7" x14ac:dyDescent="0.25">
      <c r="A4254">
        <v>1</v>
      </c>
      <c r="B4254">
        <v>130</v>
      </c>
      <c r="C4254">
        <v>31.36</v>
      </c>
      <c r="D4254">
        <v>690</v>
      </c>
      <c r="E4254">
        <v>1</v>
      </c>
      <c r="F4254">
        <f t="shared" si="132"/>
        <v>0.69299999999999995</v>
      </c>
      <c r="G4254">
        <f t="shared" si="133"/>
        <v>-0.3667252797922339</v>
      </c>
    </row>
    <row r="4255" spans="1:7" x14ac:dyDescent="0.25">
      <c r="A4255">
        <v>1</v>
      </c>
      <c r="B4255">
        <v>96</v>
      </c>
      <c r="C4255">
        <v>33.74</v>
      </c>
      <c r="D4255">
        <v>675</v>
      </c>
      <c r="E4255">
        <v>1</v>
      </c>
      <c r="F4255">
        <f t="shared" si="132"/>
        <v>0.54600000000000004</v>
      </c>
      <c r="G4255">
        <f t="shared" si="133"/>
        <v>-0.60513630323723189</v>
      </c>
    </row>
    <row r="4256" spans="1:7" x14ac:dyDescent="0.25">
      <c r="A4256">
        <v>1</v>
      </c>
      <c r="B4256">
        <v>165</v>
      </c>
      <c r="C4256">
        <v>26.48</v>
      </c>
      <c r="D4256">
        <v>700</v>
      </c>
      <c r="E4256">
        <v>1</v>
      </c>
      <c r="F4256">
        <f t="shared" si="132"/>
        <v>0.79</v>
      </c>
      <c r="G4256">
        <f t="shared" si="133"/>
        <v>-0.23572233352106983</v>
      </c>
    </row>
    <row r="4257" spans="1:7" x14ac:dyDescent="0.25">
      <c r="A4257">
        <v>0</v>
      </c>
      <c r="B4257">
        <v>68.64</v>
      </c>
      <c r="C4257">
        <v>16.940000000000001</v>
      </c>
      <c r="D4257">
        <v>705</v>
      </c>
      <c r="E4257">
        <v>0</v>
      </c>
      <c r="F4257">
        <f t="shared" si="132"/>
        <v>0.82099999999999995</v>
      </c>
      <c r="G4257">
        <f t="shared" si="133"/>
        <v>-1.7203694731413819</v>
      </c>
    </row>
    <row r="4258" spans="1:7" x14ac:dyDescent="0.25">
      <c r="A4258">
        <v>1</v>
      </c>
      <c r="B4258">
        <v>95</v>
      </c>
      <c r="C4258">
        <v>34.33</v>
      </c>
      <c r="D4258">
        <v>715</v>
      </c>
      <c r="E4258">
        <v>1</v>
      </c>
      <c r="F4258">
        <f t="shared" si="132"/>
        <v>0.69299999999999995</v>
      </c>
      <c r="G4258">
        <f t="shared" si="133"/>
        <v>-0.3667252797922339</v>
      </c>
    </row>
    <row r="4259" spans="1:7" x14ac:dyDescent="0.25">
      <c r="A4259">
        <v>1</v>
      </c>
      <c r="B4259">
        <v>85</v>
      </c>
      <c r="C4259">
        <v>9.4</v>
      </c>
      <c r="D4259">
        <v>705</v>
      </c>
      <c r="E4259">
        <v>1</v>
      </c>
      <c r="F4259">
        <f t="shared" si="132"/>
        <v>0.878</v>
      </c>
      <c r="G4259">
        <f t="shared" si="133"/>
        <v>-0.13010868534702039</v>
      </c>
    </row>
    <row r="4260" spans="1:7" x14ac:dyDescent="0.25">
      <c r="A4260">
        <v>1</v>
      </c>
      <c r="B4260">
        <v>60</v>
      </c>
      <c r="C4260">
        <v>24.36</v>
      </c>
      <c r="D4260">
        <v>695</v>
      </c>
      <c r="E4260">
        <v>0</v>
      </c>
      <c r="F4260">
        <f t="shared" si="132"/>
        <v>0.79</v>
      </c>
      <c r="G4260">
        <f t="shared" si="133"/>
        <v>-1.5606477482646686</v>
      </c>
    </row>
    <row r="4261" spans="1:7" x14ac:dyDescent="0.25">
      <c r="A4261">
        <v>0</v>
      </c>
      <c r="B4261">
        <v>115</v>
      </c>
      <c r="C4261">
        <v>3.51</v>
      </c>
      <c r="D4261">
        <v>680</v>
      </c>
      <c r="E4261">
        <v>1</v>
      </c>
      <c r="F4261">
        <f t="shared" si="132"/>
        <v>0.878</v>
      </c>
      <c r="G4261">
        <f t="shared" si="133"/>
        <v>-0.13010868534702039</v>
      </c>
    </row>
    <row r="4262" spans="1:7" x14ac:dyDescent="0.25">
      <c r="A4262">
        <v>0</v>
      </c>
      <c r="B4262">
        <v>96.5</v>
      </c>
      <c r="C4262">
        <v>12.46</v>
      </c>
      <c r="D4262">
        <v>660</v>
      </c>
      <c r="E4262">
        <v>1</v>
      </c>
      <c r="F4262">
        <f t="shared" si="132"/>
        <v>0.82099999999999995</v>
      </c>
      <c r="G4262">
        <f t="shared" si="133"/>
        <v>-0.1972321695297089</v>
      </c>
    </row>
    <row r="4263" spans="1:7" x14ac:dyDescent="0.25">
      <c r="A4263">
        <v>1</v>
      </c>
      <c r="B4263">
        <v>275</v>
      </c>
      <c r="C4263">
        <v>10.91</v>
      </c>
      <c r="D4263">
        <v>705</v>
      </c>
      <c r="E4263">
        <v>1</v>
      </c>
      <c r="F4263">
        <f t="shared" si="132"/>
        <v>0.82099999999999995</v>
      </c>
      <c r="G4263">
        <f t="shared" si="133"/>
        <v>-0.1972321695297089</v>
      </c>
    </row>
    <row r="4264" spans="1:7" x14ac:dyDescent="0.25">
      <c r="A4264">
        <v>0</v>
      </c>
      <c r="B4264">
        <v>155</v>
      </c>
      <c r="C4264">
        <v>8.86</v>
      </c>
      <c r="D4264">
        <v>770</v>
      </c>
      <c r="E4264">
        <v>1</v>
      </c>
      <c r="F4264">
        <f t="shared" si="132"/>
        <v>0.92</v>
      </c>
      <c r="G4264">
        <f t="shared" si="133"/>
        <v>-8.3381608939051013E-2</v>
      </c>
    </row>
    <row r="4265" spans="1:7" x14ac:dyDescent="0.25">
      <c r="A4265">
        <v>1</v>
      </c>
      <c r="B4265">
        <v>102</v>
      </c>
      <c r="C4265">
        <v>23.87</v>
      </c>
      <c r="D4265">
        <v>720</v>
      </c>
      <c r="E4265">
        <v>1</v>
      </c>
      <c r="F4265">
        <f t="shared" si="132"/>
        <v>0.79</v>
      </c>
      <c r="G4265">
        <f t="shared" si="133"/>
        <v>-0.23572233352106983</v>
      </c>
    </row>
    <row r="4266" spans="1:7" x14ac:dyDescent="0.25">
      <c r="A4266">
        <v>1</v>
      </c>
      <c r="B4266">
        <v>145</v>
      </c>
      <c r="C4266">
        <v>27.3</v>
      </c>
      <c r="D4266">
        <v>680</v>
      </c>
      <c r="E4266">
        <v>1</v>
      </c>
      <c r="F4266">
        <f t="shared" si="132"/>
        <v>0.71699999999999997</v>
      </c>
      <c r="G4266">
        <f t="shared" si="133"/>
        <v>-0.33267943838251673</v>
      </c>
    </row>
    <row r="4267" spans="1:7" x14ac:dyDescent="0.25">
      <c r="A4267">
        <v>0</v>
      </c>
      <c r="B4267">
        <v>45</v>
      </c>
      <c r="C4267">
        <v>21.36</v>
      </c>
      <c r="D4267">
        <v>765</v>
      </c>
      <c r="E4267">
        <v>1</v>
      </c>
      <c r="F4267">
        <f t="shared" si="132"/>
        <v>0.85499999999999998</v>
      </c>
      <c r="G4267">
        <f t="shared" si="133"/>
        <v>-0.15665381004537685</v>
      </c>
    </row>
    <row r="4268" spans="1:7" x14ac:dyDescent="0.25">
      <c r="A4268">
        <v>1</v>
      </c>
      <c r="B4268">
        <v>30</v>
      </c>
      <c r="C4268">
        <v>18.32</v>
      </c>
      <c r="D4268">
        <v>685</v>
      </c>
      <c r="E4268">
        <v>1</v>
      </c>
      <c r="F4268">
        <f t="shared" si="132"/>
        <v>0.80600000000000005</v>
      </c>
      <c r="G4268">
        <f t="shared" si="133"/>
        <v>-0.21567153647550871</v>
      </c>
    </row>
    <row r="4269" spans="1:7" x14ac:dyDescent="0.25">
      <c r="A4269">
        <v>0</v>
      </c>
      <c r="B4269">
        <v>50</v>
      </c>
      <c r="C4269">
        <v>25.13</v>
      </c>
      <c r="D4269">
        <v>665</v>
      </c>
      <c r="E4269">
        <v>1</v>
      </c>
      <c r="F4269">
        <f t="shared" si="132"/>
        <v>0.66100000000000003</v>
      </c>
      <c r="G4269">
        <f t="shared" si="133"/>
        <v>-0.41400143913045073</v>
      </c>
    </row>
    <row r="4270" spans="1:7" x14ac:dyDescent="0.25">
      <c r="A4270">
        <v>0</v>
      </c>
      <c r="B4270">
        <v>140</v>
      </c>
      <c r="C4270">
        <v>25.89</v>
      </c>
      <c r="D4270">
        <v>730</v>
      </c>
      <c r="E4270">
        <v>1</v>
      </c>
      <c r="F4270">
        <f t="shared" si="132"/>
        <v>0.85499999999999998</v>
      </c>
      <c r="G4270">
        <f t="shared" si="133"/>
        <v>-0.15665381004537685</v>
      </c>
    </row>
    <row r="4271" spans="1:7" x14ac:dyDescent="0.25">
      <c r="A4271">
        <v>0</v>
      </c>
      <c r="B4271">
        <v>40</v>
      </c>
      <c r="C4271">
        <v>8.43</v>
      </c>
      <c r="D4271">
        <v>745</v>
      </c>
      <c r="E4271">
        <v>1</v>
      </c>
      <c r="F4271">
        <f t="shared" si="132"/>
        <v>0.92</v>
      </c>
      <c r="G4271">
        <f t="shared" si="133"/>
        <v>-8.3381608939051013E-2</v>
      </c>
    </row>
    <row r="4272" spans="1:7" x14ac:dyDescent="0.25">
      <c r="A4272">
        <v>0</v>
      </c>
      <c r="B4272">
        <v>75</v>
      </c>
      <c r="C4272">
        <v>4.8899999999999997</v>
      </c>
      <c r="D4272">
        <v>725</v>
      </c>
      <c r="E4272">
        <v>1</v>
      </c>
      <c r="F4272">
        <f t="shared" si="132"/>
        <v>0.92</v>
      </c>
      <c r="G4272">
        <f t="shared" si="133"/>
        <v>-8.3381608939051013E-2</v>
      </c>
    </row>
    <row r="4273" spans="1:7" x14ac:dyDescent="0.25">
      <c r="A4273">
        <v>1</v>
      </c>
      <c r="B4273">
        <v>70</v>
      </c>
      <c r="C4273">
        <v>15.11</v>
      </c>
      <c r="D4273">
        <v>665</v>
      </c>
      <c r="E4273">
        <v>1</v>
      </c>
      <c r="F4273">
        <f t="shared" si="132"/>
        <v>0.82099999999999995</v>
      </c>
      <c r="G4273">
        <f t="shared" si="133"/>
        <v>-0.1972321695297089</v>
      </c>
    </row>
    <row r="4274" spans="1:7" x14ac:dyDescent="0.25">
      <c r="A4274">
        <v>1</v>
      </c>
      <c r="B4274">
        <v>52</v>
      </c>
      <c r="C4274">
        <v>18.260000000000002</v>
      </c>
      <c r="D4274">
        <v>715</v>
      </c>
      <c r="E4274">
        <v>1</v>
      </c>
      <c r="F4274">
        <f t="shared" si="132"/>
        <v>0.80600000000000005</v>
      </c>
      <c r="G4274">
        <f t="shared" si="133"/>
        <v>-0.21567153647550871</v>
      </c>
    </row>
    <row r="4275" spans="1:7" x14ac:dyDescent="0.25">
      <c r="A4275">
        <v>0</v>
      </c>
      <c r="B4275">
        <v>70</v>
      </c>
      <c r="C4275">
        <v>21.84</v>
      </c>
      <c r="D4275">
        <v>660</v>
      </c>
      <c r="E4275">
        <v>1</v>
      </c>
      <c r="F4275">
        <f t="shared" si="132"/>
        <v>0.66100000000000003</v>
      </c>
      <c r="G4275">
        <f t="shared" si="133"/>
        <v>-0.41400143913045073</v>
      </c>
    </row>
    <row r="4276" spans="1:7" x14ac:dyDescent="0.25">
      <c r="A4276">
        <v>0</v>
      </c>
      <c r="B4276">
        <v>57.2</v>
      </c>
      <c r="C4276">
        <v>26.4</v>
      </c>
      <c r="D4276">
        <v>710</v>
      </c>
      <c r="E4276">
        <v>1</v>
      </c>
      <c r="F4276">
        <f t="shared" si="132"/>
        <v>0.79</v>
      </c>
      <c r="G4276">
        <f t="shared" si="133"/>
        <v>-0.23572233352106983</v>
      </c>
    </row>
    <row r="4277" spans="1:7" x14ac:dyDescent="0.25">
      <c r="A4277">
        <v>0</v>
      </c>
      <c r="B4277">
        <v>60</v>
      </c>
      <c r="C4277">
        <v>19.100000000000001</v>
      </c>
      <c r="D4277">
        <v>740</v>
      </c>
      <c r="E4277">
        <v>1</v>
      </c>
      <c r="F4277">
        <f t="shared" si="132"/>
        <v>0.92</v>
      </c>
      <c r="G4277">
        <f t="shared" si="133"/>
        <v>-8.3381608939051013E-2</v>
      </c>
    </row>
    <row r="4278" spans="1:7" x14ac:dyDescent="0.25">
      <c r="A4278">
        <v>0</v>
      </c>
      <c r="B4278">
        <v>43.6</v>
      </c>
      <c r="C4278">
        <v>10.8</v>
      </c>
      <c r="D4278">
        <v>740</v>
      </c>
      <c r="E4278">
        <v>0</v>
      </c>
      <c r="F4278">
        <f t="shared" si="132"/>
        <v>0.92</v>
      </c>
      <c r="G4278">
        <f t="shared" si="133"/>
        <v>-2.5257286443082561</v>
      </c>
    </row>
    <row r="4279" spans="1:7" x14ac:dyDescent="0.25">
      <c r="A4279">
        <v>1</v>
      </c>
      <c r="B4279">
        <v>85</v>
      </c>
      <c r="C4279">
        <v>16.96</v>
      </c>
      <c r="D4279">
        <v>680</v>
      </c>
      <c r="E4279">
        <v>1</v>
      </c>
      <c r="F4279">
        <f t="shared" si="132"/>
        <v>0.82099999999999995</v>
      </c>
      <c r="G4279">
        <f t="shared" si="133"/>
        <v>-0.1972321695297089</v>
      </c>
    </row>
    <row r="4280" spans="1:7" x14ac:dyDescent="0.25">
      <c r="A4280">
        <v>1</v>
      </c>
      <c r="B4280">
        <v>130</v>
      </c>
      <c r="C4280">
        <v>14.7</v>
      </c>
      <c r="D4280">
        <v>700</v>
      </c>
      <c r="E4280">
        <v>1</v>
      </c>
      <c r="F4280">
        <f t="shared" si="132"/>
        <v>0.82099999999999995</v>
      </c>
      <c r="G4280">
        <f t="shared" si="133"/>
        <v>-0.1972321695297089</v>
      </c>
    </row>
    <row r="4281" spans="1:7" x14ac:dyDescent="0.25">
      <c r="A4281">
        <v>1</v>
      </c>
      <c r="B4281">
        <v>98.5</v>
      </c>
      <c r="C4281">
        <v>24.27</v>
      </c>
      <c r="D4281">
        <v>720</v>
      </c>
      <c r="E4281">
        <v>1</v>
      </c>
      <c r="F4281">
        <f t="shared" si="132"/>
        <v>0.79</v>
      </c>
      <c r="G4281">
        <f t="shared" si="133"/>
        <v>-0.23572233352106983</v>
      </c>
    </row>
    <row r="4282" spans="1:7" x14ac:dyDescent="0.25">
      <c r="A4282">
        <v>1</v>
      </c>
      <c r="B4282">
        <v>100</v>
      </c>
      <c r="C4282">
        <v>9.25</v>
      </c>
      <c r="D4282">
        <v>700</v>
      </c>
      <c r="E4282">
        <v>1</v>
      </c>
      <c r="F4282">
        <f t="shared" si="132"/>
        <v>0.878</v>
      </c>
      <c r="G4282">
        <f t="shared" si="133"/>
        <v>-0.13010868534702039</v>
      </c>
    </row>
    <row r="4283" spans="1:7" x14ac:dyDescent="0.25">
      <c r="A4283">
        <v>0</v>
      </c>
      <c r="B4283">
        <v>33</v>
      </c>
      <c r="C4283">
        <v>27.67</v>
      </c>
      <c r="D4283">
        <v>660</v>
      </c>
      <c r="E4283">
        <v>1</v>
      </c>
      <c r="F4283">
        <f t="shared" si="132"/>
        <v>0.66100000000000003</v>
      </c>
      <c r="G4283">
        <f t="shared" si="133"/>
        <v>-0.41400143913045073</v>
      </c>
    </row>
    <row r="4284" spans="1:7" x14ac:dyDescent="0.25">
      <c r="A4284">
        <v>1</v>
      </c>
      <c r="B4284">
        <v>84.5</v>
      </c>
      <c r="C4284">
        <v>26.1</v>
      </c>
      <c r="D4284">
        <v>670</v>
      </c>
      <c r="E4284">
        <v>1</v>
      </c>
      <c r="F4284">
        <f t="shared" si="132"/>
        <v>0.71699999999999997</v>
      </c>
      <c r="G4284">
        <f t="shared" si="133"/>
        <v>-0.33267943838251673</v>
      </c>
    </row>
    <row r="4285" spans="1:7" x14ac:dyDescent="0.25">
      <c r="A4285">
        <v>1</v>
      </c>
      <c r="B4285">
        <v>68</v>
      </c>
      <c r="C4285">
        <v>17.57</v>
      </c>
      <c r="D4285">
        <v>670</v>
      </c>
      <c r="E4285">
        <v>1</v>
      </c>
      <c r="F4285">
        <f t="shared" si="132"/>
        <v>0.82099999999999995</v>
      </c>
      <c r="G4285">
        <f t="shared" si="133"/>
        <v>-0.1972321695297089</v>
      </c>
    </row>
    <row r="4286" spans="1:7" x14ac:dyDescent="0.25">
      <c r="A4286">
        <v>0</v>
      </c>
      <c r="B4286">
        <v>48.8</v>
      </c>
      <c r="C4286">
        <v>25.75</v>
      </c>
      <c r="D4286">
        <v>665</v>
      </c>
      <c r="E4286">
        <v>1</v>
      </c>
      <c r="F4286">
        <f t="shared" si="132"/>
        <v>0.66100000000000003</v>
      </c>
      <c r="G4286">
        <f t="shared" si="133"/>
        <v>-0.41400143913045073</v>
      </c>
    </row>
    <row r="4287" spans="1:7" x14ac:dyDescent="0.25">
      <c r="A4287">
        <v>1</v>
      </c>
      <c r="B4287">
        <v>22</v>
      </c>
      <c r="C4287">
        <v>35.520000000000003</v>
      </c>
      <c r="D4287">
        <v>705</v>
      </c>
      <c r="E4287">
        <v>1</v>
      </c>
      <c r="F4287">
        <f t="shared" si="132"/>
        <v>0.69299999999999995</v>
      </c>
      <c r="G4287">
        <f t="shared" si="133"/>
        <v>-0.3667252797922339</v>
      </c>
    </row>
    <row r="4288" spans="1:7" x14ac:dyDescent="0.25">
      <c r="A4288">
        <v>0</v>
      </c>
      <c r="B4288">
        <v>30</v>
      </c>
      <c r="C4288">
        <v>9.2799999999999994</v>
      </c>
      <c r="D4288">
        <v>730</v>
      </c>
      <c r="E4288">
        <v>0</v>
      </c>
      <c r="F4288">
        <f t="shared" si="132"/>
        <v>0.92</v>
      </c>
      <c r="G4288">
        <f t="shared" si="133"/>
        <v>-2.5257286443082561</v>
      </c>
    </row>
    <row r="4289" spans="1:7" x14ac:dyDescent="0.25">
      <c r="A4289">
        <v>0</v>
      </c>
      <c r="B4289">
        <v>66</v>
      </c>
      <c r="C4289">
        <v>16.600000000000001</v>
      </c>
      <c r="D4289">
        <v>670</v>
      </c>
      <c r="E4289">
        <v>1</v>
      </c>
      <c r="F4289">
        <f t="shared" si="132"/>
        <v>0.82099999999999995</v>
      </c>
      <c r="G4289">
        <f t="shared" si="133"/>
        <v>-0.1972321695297089</v>
      </c>
    </row>
    <row r="4290" spans="1:7" x14ac:dyDescent="0.25">
      <c r="A4290">
        <v>1</v>
      </c>
      <c r="B4290">
        <v>100</v>
      </c>
      <c r="C4290">
        <v>11.03</v>
      </c>
      <c r="D4290">
        <v>720</v>
      </c>
      <c r="E4290">
        <v>1</v>
      </c>
      <c r="F4290">
        <f t="shared" si="132"/>
        <v>0.82099999999999995</v>
      </c>
      <c r="G4290">
        <f t="shared" si="133"/>
        <v>-0.1972321695297089</v>
      </c>
    </row>
    <row r="4291" spans="1:7" x14ac:dyDescent="0.25">
      <c r="A4291">
        <v>1</v>
      </c>
      <c r="B4291">
        <v>79</v>
      </c>
      <c r="C4291">
        <v>22.41</v>
      </c>
      <c r="D4291">
        <v>730</v>
      </c>
      <c r="E4291">
        <v>0</v>
      </c>
      <c r="F4291">
        <f t="shared" si="132"/>
        <v>0.85499999999999998</v>
      </c>
      <c r="G4291">
        <f t="shared" si="133"/>
        <v>-1.9310215365615626</v>
      </c>
    </row>
    <row r="4292" spans="1:7" x14ac:dyDescent="0.25">
      <c r="A4292">
        <v>1</v>
      </c>
      <c r="B4292">
        <v>90</v>
      </c>
      <c r="C4292">
        <v>14.56</v>
      </c>
      <c r="D4292">
        <v>665</v>
      </c>
      <c r="E4292">
        <v>0</v>
      </c>
      <c r="F4292">
        <f t="shared" si="132"/>
        <v>0.82099999999999995</v>
      </c>
      <c r="G4292">
        <f t="shared" si="133"/>
        <v>-1.7203694731413819</v>
      </c>
    </row>
    <row r="4293" spans="1:7" x14ac:dyDescent="0.25">
      <c r="A4293">
        <v>1</v>
      </c>
      <c r="B4293">
        <v>62</v>
      </c>
      <c r="C4293">
        <v>25.99</v>
      </c>
      <c r="D4293">
        <v>675</v>
      </c>
      <c r="E4293">
        <v>0</v>
      </c>
      <c r="F4293">
        <f t="shared" ref="F4293:F4356" si="134">IF(C4293&lt;=19.85,IF(D4293&lt;=722.5,IF(B4293&lt;=60.41,IF(D4293&lt;=667.5,0.729,0.806),IF(C4293&lt;=9.905,0.878,0.821)),0.92),IF(D4293&lt;=687.5,IF(C4293&lt;=31.375,IF(A4293&lt;=0.5,0.661,0.717),0.546),IF(D4293&lt;=727.5,IF(C4293&lt;=29.88,0.79,0.693),0.855)))</f>
        <v>0.71699999999999997</v>
      </c>
      <c r="G4293">
        <f t="shared" si="133"/>
        <v>-1.2623083813388993</v>
      </c>
    </row>
    <row r="4294" spans="1:7" x14ac:dyDescent="0.25">
      <c r="A4294">
        <v>1</v>
      </c>
      <c r="B4294">
        <v>90</v>
      </c>
      <c r="C4294">
        <v>11.44</v>
      </c>
      <c r="D4294">
        <v>755</v>
      </c>
      <c r="E4294">
        <v>1</v>
      </c>
      <c r="F4294">
        <f t="shared" si="134"/>
        <v>0.92</v>
      </c>
      <c r="G4294">
        <f t="shared" ref="G4294:G4357" si="135">IF(E4294=1,LN(F4294),LN(1-F4294))</f>
        <v>-8.3381608939051013E-2</v>
      </c>
    </row>
    <row r="4295" spans="1:7" x14ac:dyDescent="0.25">
      <c r="A4295">
        <v>1</v>
      </c>
      <c r="B4295">
        <v>119.25</v>
      </c>
      <c r="C4295">
        <v>15.13</v>
      </c>
      <c r="D4295">
        <v>770</v>
      </c>
      <c r="E4295">
        <v>1</v>
      </c>
      <c r="F4295">
        <f t="shared" si="134"/>
        <v>0.92</v>
      </c>
      <c r="G4295">
        <f t="shared" si="135"/>
        <v>-8.3381608939051013E-2</v>
      </c>
    </row>
    <row r="4296" spans="1:7" x14ac:dyDescent="0.25">
      <c r="A4296">
        <v>0</v>
      </c>
      <c r="B4296">
        <v>105</v>
      </c>
      <c r="C4296">
        <v>7.87</v>
      </c>
      <c r="D4296">
        <v>665</v>
      </c>
      <c r="E4296">
        <v>1</v>
      </c>
      <c r="F4296">
        <f t="shared" si="134"/>
        <v>0.878</v>
      </c>
      <c r="G4296">
        <f t="shared" si="135"/>
        <v>-0.13010868534702039</v>
      </c>
    </row>
    <row r="4297" spans="1:7" x14ac:dyDescent="0.25">
      <c r="A4297">
        <v>0</v>
      </c>
      <c r="B4297">
        <v>30</v>
      </c>
      <c r="C4297">
        <v>16.8</v>
      </c>
      <c r="D4297">
        <v>760</v>
      </c>
      <c r="E4297">
        <v>0</v>
      </c>
      <c r="F4297">
        <f t="shared" si="134"/>
        <v>0.92</v>
      </c>
      <c r="G4297">
        <f t="shared" si="135"/>
        <v>-2.5257286443082561</v>
      </c>
    </row>
    <row r="4298" spans="1:7" x14ac:dyDescent="0.25">
      <c r="A4298">
        <v>1</v>
      </c>
      <c r="B4298">
        <v>72</v>
      </c>
      <c r="C4298">
        <v>9.57</v>
      </c>
      <c r="D4298">
        <v>675</v>
      </c>
      <c r="E4298">
        <v>1</v>
      </c>
      <c r="F4298">
        <f t="shared" si="134"/>
        <v>0.878</v>
      </c>
      <c r="G4298">
        <f t="shared" si="135"/>
        <v>-0.13010868534702039</v>
      </c>
    </row>
    <row r="4299" spans="1:7" x14ac:dyDescent="0.25">
      <c r="A4299">
        <v>1</v>
      </c>
      <c r="B4299">
        <v>130</v>
      </c>
      <c r="C4299">
        <v>13.91</v>
      </c>
      <c r="D4299">
        <v>665</v>
      </c>
      <c r="E4299">
        <v>1</v>
      </c>
      <c r="F4299">
        <f t="shared" si="134"/>
        <v>0.82099999999999995</v>
      </c>
      <c r="G4299">
        <f t="shared" si="135"/>
        <v>-0.1972321695297089</v>
      </c>
    </row>
    <row r="4300" spans="1:7" x14ac:dyDescent="0.25">
      <c r="A4300">
        <v>1</v>
      </c>
      <c r="B4300">
        <v>180</v>
      </c>
      <c r="C4300">
        <v>2.16</v>
      </c>
      <c r="D4300">
        <v>725</v>
      </c>
      <c r="E4300">
        <v>0</v>
      </c>
      <c r="F4300">
        <f t="shared" si="134"/>
        <v>0.92</v>
      </c>
      <c r="G4300">
        <f t="shared" si="135"/>
        <v>-2.5257286443082561</v>
      </c>
    </row>
    <row r="4301" spans="1:7" x14ac:dyDescent="0.25">
      <c r="A4301">
        <v>1</v>
      </c>
      <c r="B4301">
        <v>67</v>
      </c>
      <c r="C4301">
        <v>17.18</v>
      </c>
      <c r="D4301">
        <v>675</v>
      </c>
      <c r="E4301">
        <v>1</v>
      </c>
      <c r="F4301">
        <f t="shared" si="134"/>
        <v>0.82099999999999995</v>
      </c>
      <c r="G4301">
        <f t="shared" si="135"/>
        <v>-0.1972321695297089</v>
      </c>
    </row>
    <row r="4302" spans="1:7" x14ac:dyDescent="0.25">
      <c r="A4302">
        <v>1</v>
      </c>
      <c r="B4302">
        <v>70</v>
      </c>
      <c r="C4302">
        <v>12.57</v>
      </c>
      <c r="D4302">
        <v>700</v>
      </c>
      <c r="E4302">
        <v>1</v>
      </c>
      <c r="F4302">
        <f t="shared" si="134"/>
        <v>0.82099999999999995</v>
      </c>
      <c r="G4302">
        <f t="shared" si="135"/>
        <v>-0.1972321695297089</v>
      </c>
    </row>
    <row r="4303" spans="1:7" x14ac:dyDescent="0.25">
      <c r="A4303">
        <v>0</v>
      </c>
      <c r="B4303">
        <v>103</v>
      </c>
      <c r="C4303">
        <v>12.43</v>
      </c>
      <c r="D4303">
        <v>685</v>
      </c>
      <c r="E4303">
        <v>1</v>
      </c>
      <c r="F4303">
        <f t="shared" si="134"/>
        <v>0.82099999999999995</v>
      </c>
      <c r="G4303">
        <f t="shared" si="135"/>
        <v>-0.1972321695297089</v>
      </c>
    </row>
    <row r="4304" spans="1:7" x14ac:dyDescent="0.25">
      <c r="A4304">
        <v>0</v>
      </c>
      <c r="B4304">
        <v>45</v>
      </c>
      <c r="C4304">
        <v>15.22</v>
      </c>
      <c r="D4304">
        <v>680</v>
      </c>
      <c r="E4304">
        <v>0</v>
      </c>
      <c r="F4304">
        <f t="shared" si="134"/>
        <v>0.80600000000000005</v>
      </c>
      <c r="G4304">
        <f t="shared" si="135"/>
        <v>-1.6398971199188093</v>
      </c>
    </row>
    <row r="4305" spans="1:7" x14ac:dyDescent="0.25">
      <c r="A4305">
        <v>1</v>
      </c>
      <c r="B4305">
        <v>132</v>
      </c>
      <c r="C4305">
        <v>5.35</v>
      </c>
      <c r="D4305">
        <v>675</v>
      </c>
      <c r="E4305">
        <v>1</v>
      </c>
      <c r="F4305">
        <f t="shared" si="134"/>
        <v>0.878</v>
      </c>
      <c r="G4305">
        <f t="shared" si="135"/>
        <v>-0.13010868534702039</v>
      </c>
    </row>
    <row r="4306" spans="1:7" x14ac:dyDescent="0.25">
      <c r="A4306">
        <v>1</v>
      </c>
      <c r="B4306">
        <v>34</v>
      </c>
      <c r="C4306">
        <v>32.229999999999997</v>
      </c>
      <c r="D4306">
        <v>670</v>
      </c>
      <c r="E4306">
        <v>0</v>
      </c>
      <c r="F4306">
        <f t="shared" si="134"/>
        <v>0.54600000000000004</v>
      </c>
      <c r="G4306">
        <f t="shared" si="135"/>
        <v>-0.78965808094078915</v>
      </c>
    </row>
    <row r="4307" spans="1:7" x14ac:dyDescent="0.25">
      <c r="A4307">
        <v>0</v>
      </c>
      <c r="B4307">
        <v>80</v>
      </c>
      <c r="C4307">
        <v>18.64</v>
      </c>
      <c r="D4307">
        <v>705</v>
      </c>
      <c r="E4307">
        <v>0</v>
      </c>
      <c r="F4307">
        <f t="shared" si="134"/>
        <v>0.82099999999999995</v>
      </c>
      <c r="G4307">
        <f t="shared" si="135"/>
        <v>-1.7203694731413819</v>
      </c>
    </row>
    <row r="4308" spans="1:7" x14ac:dyDescent="0.25">
      <c r="A4308">
        <v>0</v>
      </c>
      <c r="B4308">
        <v>43</v>
      </c>
      <c r="C4308">
        <v>18.45</v>
      </c>
      <c r="D4308">
        <v>670</v>
      </c>
      <c r="E4308">
        <v>1</v>
      </c>
      <c r="F4308">
        <f t="shared" si="134"/>
        <v>0.80600000000000005</v>
      </c>
      <c r="G4308">
        <f t="shared" si="135"/>
        <v>-0.21567153647550871</v>
      </c>
    </row>
    <row r="4309" spans="1:7" x14ac:dyDescent="0.25">
      <c r="A4309">
        <v>1</v>
      </c>
      <c r="B4309">
        <v>155</v>
      </c>
      <c r="C4309">
        <v>15.66</v>
      </c>
      <c r="D4309">
        <v>695</v>
      </c>
      <c r="E4309">
        <v>1</v>
      </c>
      <c r="F4309">
        <f t="shared" si="134"/>
        <v>0.82099999999999995</v>
      </c>
      <c r="G4309">
        <f t="shared" si="135"/>
        <v>-0.1972321695297089</v>
      </c>
    </row>
    <row r="4310" spans="1:7" x14ac:dyDescent="0.25">
      <c r="A4310">
        <v>1</v>
      </c>
      <c r="B4310">
        <v>93</v>
      </c>
      <c r="C4310">
        <v>27.73</v>
      </c>
      <c r="D4310">
        <v>800</v>
      </c>
      <c r="E4310">
        <v>1</v>
      </c>
      <c r="F4310">
        <f t="shared" si="134"/>
        <v>0.85499999999999998</v>
      </c>
      <c r="G4310">
        <f t="shared" si="135"/>
        <v>-0.15665381004537685</v>
      </c>
    </row>
    <row r="4311" spans="1:7" x14ac:dyDescent="0.25">
      <c r="A4311">
        <v>1</v>
      </c>
      <c r="B4311">
        <v>21.995999999999999</v>
      </c>
      <c r="C4311">
        <v>2.73</v>
      </c>
      <c r="D4311">
        <v>705</v>
      </c>
      <c r="E4311">
        <v>1</v>
      </c>
      <c r="F4311">
        <f t="shared" si="134"/>
        <v>0.80600000000000005</v>
      </c>
      <c r="G4311">
        <f t="shared" si="135"/>
        <v>-0.21567153647550871</v>
      </c>
    </row>
    <row r="4312" spans="1:7" x14ac:dyDescent="0.25">
      <c r="A4312">
        <v>1</v>
      </c>
      <c r="B4312">
        <v>69</v>
      </c>
      <c r="C4312">
        <v>19.04</v>
      </c>
      <c r="D4312">
        <v>690</v>
      </c>
      <c r="E4312">
        <v>0</v>
      </c>
      <c r="F4312">
        <f t="shared" si="134"/>
        <v>0.82099999999999995</v>
      </c>
      <c r="G4312">
        <f t="shared" si="135"/>
        <v>-1.7203694731413819</v>
      </c>
    </row>
    <row r="4313" spans="1:7" x14ac:dyDescent="0.25">
      <c r="A4313">
        <v>1</v>
      </c>
      <c r="B4313">
        <v>95</v>
      </c>
      <c r="C4313">
        <v>26.06</v>
      </c>
      <c r="D4313">
        <v>715</v>
      </c>
      <c r="E4313">
        <v>1</v>
      </c>
      <c r="F4313">
        <f t="shared" si="134"/>
        <v>0.79</v>
      </c>
      <c r="G4313">
        <f t="shared" si="135"/>
        <v>-0.23572233352106983</v>
      </c>
    </row>
    <row r="4314" spans="1:7" x14ac:dyDescent="0.25">
      <c r="A4314">
        <v>1</v>
      </c>
      <c r="B4314">
        <v>40</v>
      </c>
      <c r="C4314">
        <v>19.440000000000001</v>
      </c>
      <c r="D4314">
        <v>685</v>
      </c>
      <c r="E4314">
        <v>1</v>
      </c>
      <c r="F4314">
        <f t="shared" si="134"/>
        <v>0.80600000000000005</v>
      </c>
      <c r="G4314">
        <f t="shared" si="135"/>
        <v>-0.21567153647550871</v>
      </c>
    </row>
    <row r="4315" spans="1:7" x14ac:dyDescent="0.25">
      <c r="A4315">
        <v>0</v>
      </c>
      <c r="B4315">
        <v>110</v>
      </c>
      <c r="C4315">
        <v>31.73</v>
      </c>
      <c r="D4315">
        <v>660</v>
      </c>
      <c r="E4315">
        <v>0</v>
      </c>
      <c r="F4315">
        <f t="shared" si="134"/>
        <v>0.54600000000000004</v>
      </c>
      <c r="G4315">
        <f t="shared" si="135"/>
        <v>-0.78965808094078915</v>
      </c>
    </row>
    <row r="4316" spans="1:7" x14ac:dyDescent="0.25">
      <c r="A4316">
        <v>1</v>
      </c>
      <c r="B4316">
        <v>95</v>
      </c>
      <c r="C4316">
        <v>15.12</v>
      </c>
      <c r="D4316">
        <v>675</v>
      </c>
      <c r="E4316">
        <v>0</v>
      </c>
      <c r="F4316">
        <f t="shared" si="134"/>
        <v>0.82099999999999995</v>
      </c>
      <c r="G4316">
        <f t="shared" si="135"/>
        <v>-1.7203694731413819</v>
      </c>
    </row>
    <row r="4317" spans="1:7" x14ac:dyDescent="0.25">
      <c r="A4317">
        <v>1</v>
      </c>
      <c r="B4317">
        <v>90</v>
      </c>
      <c r="C4317">
        <v>9.65</v>
      </c>
      <c r="D4317">
        <v>675</v>
      </c>
      <c r="E4317">
        <v>0</v>
      </c>
      <c r="F4317">
        <f t="shared" si="134"/>
        <v>0.878</v>
      </c>
      <c r="G4317">
        <f t="shared" si="135"/>
        <v>-2.1037342342488805</v>
      </c>
    </row>
    <row r="4318" spans="1:7" x14ac:dyDescent="0.25">
      <c r="A4318">
        <v>1</v>
      </c>
      <c r="B4318">
        <v>57</v>
      </c>
      <c r="C4318">
        <v>21.87</v>
      </c>
      <c r="D4318">
        <v>670</v>
      </c>
      <c r="E4318">
        <v>1</v>
      </c>
      <c r="F4318">
        <f t="shared" si="134"/>
        <v>0.71699999999999997</v>
      </c>
      <c r="G4318">
        <f t="shared" si="135"/>
        <v>-0.33267943838251673</v>
      </c>
    </row>
    <row r="4319" spans="1:7" x14ac:dyDescent="0.25">
      <c r="A4319">
        <v>1</v>
      </c>
      <c r="B4319">
        <v>90.938999999999993</v>
      </c>
      <c r="C4319">
        <v>11.24</v>
      </c>
      <c r="D4319">
        <v>680</v>
      </c>
      <c r="E4319">
        <v>1</v>
      </c>
      <c r="F4319">
        <f t="shared" si="134"/>
        <v>0.82099999999999995</v>
      </c>
      <c r="G4319">
        <f t="shared" si="135"/>
        <v>-0.1972321695297089</v>
      </c>
    </row>
    <row r="4320" spans="1:7" x14ac:dyDescent="0.25">
      <c r="A4320">
        <v>1</v>
      </c>
      <c r="B4320">
        <v>125</v>
      </c>
      <c r="C4320">
        <v>3.53</v>
      </c>
      <c r="D4320">
        <v>795</v>
      </c>
      <c r="E4320">
        <v>1</v>
      </c>
      <c r="F4320">
        <f t="shared" si="134"/>
        <v>0.92</v>
      </c>
      <c r="G4320">
        <f t="shared" si="135"/>
        <v>-8.3381608939051013E-2</v>
      </c>
    </row>
    <row r="4321" spans="1:7" x14ac:dyDescent="0.25">
      <c r="A4321">
        <v>1</v>
      </c>
      <c r="B4321">
        <v>115</v>
      </c>
      <c r="C4321">
        <v>12.34</v>
      </c>
      <c r="D4321">
        <v>670</v>
      </c>
      <c r="E4321">
        <v>1</v>
      </c>
      <c r="F4321">
        <f t="shared" si="134"/>
        <v>0.82099999999999995</v>
      </c>
      <c r="G4321">
        <f t="shared" si="135"/>
        <v>-0.1972321695297089</v>
      </c>
    </row>
    <row r="4322" spans="1:7" x14ac:dyDescent="0.25">
      <c r="A4322">
        <v>1</v>
      </c>
      <c r="B4322">
        <v>18</v>
      </c>
      <c r="C4322">
        <v>11.47</v>
      </c>
      <c r="D4322">
        <v>695</v>
      </c>
      <c r="E4322">
        <v>1</v>
      </c>
      <c r="F4322">
        <f t="shared" si="134"/>
        <v>0.80600000000000005</v>
      </c>
      <c r="G4322">
        <f t="shared" si="135"/>
        <v>-0.21567153647550871</v>
      </c>
    </row>
    <row r="4323" spans="1:7" x14ac:dyDescent="0.25">
      <c r="A4323">
        <v>0</v>
      </c>
      <c r="B4323">
        <v>40</v>
      </c>
      <c r="C4323">
        <v>7.23</v>
      </c>
      <c r="D4323">
        <v>710</v>
      </c>
      <c r="E4323">
        <v>1</v>
      </c>
      <c r="F4323">
        <f t="shared" si="134"/>
        <v>0.80600000000000005</v>
      </c>
      <c r="G4323">
        <f t="shared" si="135"/>
        <v>-0.21567153647550871</v>
      </c>
    </row>
    <row r="4324" spans="1:7" x14ac:dyDescent="0.25">
      <c r="A4324">
        <v>1</v>
      </c>
      <c r="B4324">
        <v>96</v>
      </c>
      <c r="C4324">
        <v>21.28</v>
      </c>
      <c r="D4324">
        <v>675</v>
      </c>
      <c r="E4324">
        <v>1</v>
      </c>
      <c r="F4324">
        <f t="shared" si="134"/>
        <v>0.71699999999999997</v>
      </c>
      <c r="G4324">
        <f t="shared" si="135"/>
        <v>-0.33267943838251673</v>
      </c>
    </row>
    <row r="4325" spans="1:7" x14ac:dyDescent="0.25">
      <c r="A4325">
        <v>0</v>
      </c>
      <c r="B4325">
        <v>43</v>
      </c>
      <c r="C4325">
        <v>12.72</v>
      </c>
      <c r="D4325">
        <v>670</v>
      </c>
      <c r="E4325">
        <v>1</v>
      </c>
      <c r="F4325">
        <f t="shared" si="134"/>
        <v>0.80600000000000005</v>
      </c>
      <c r="G4325">
        <f t="shared" si="135"/>
        <v>-0.21567153647550871</v>
      </c>
    </row>
    <row r="4326" spans="1:7" x14ac:dyDescent="0.25">
      <c r="A4326">
        <v>1</v>
      </c>
      <c r="B4326">
        <v>62</v>
      </c>
      <c r="C4326">
        <v>20.73</v>
      </c>
      <c r="D4326">
        <v>665</v>
      </c>
      <c r="E4326">
        <v>0</v>
      </c>
      <c r="F4326">
        <f t="shared" si="134"/>
        <v>0.71699999999999997</v>
      </c>
      <c r="G4326">
        <f t="shared" si="135"/>
        <v>-1.2623083813388993</v>
      </c>
    </row>
    <row r="4327" spans="1:7" x14ac:dyDescent="0.25">
      <c r="A4327">
        <v>1</v>
      </c>
      <c r="B4327">
        <v>125</v>
      </c>
      <c r="C4327">
        <v>10.37</v>
      </c>
      <c r="D4327">
        <v>685</v>
      </c>
      <c r="E4327">
        <v>1</v>
      </c>
      <c r="F4327">
        <f t="shared" si="134"/>
        <v>0.82099999999999995</v>
      </c>
      <c r="G4327">
        <f t="shared" si="135"/>
        <v>-0.1972321695297089</v>
      </c>
    </row>
    <row r="4328" spans="1:7" x14ac:dyDescent="0.25">
      <c r="A4328">
        <v>1</v>
      </c>
      <c r="B4328">
        <v>40</v>
      </c>
      <c r="C4328">
        <v>17.309999999999999</v>
      </c>
      <c r="D4328">
        <v>675</v>
      </c>
      <c r="E4328">
        <v>1</v>
      </c>
      <c r="F4328">
        <f t="shared" si="134"/>
        <v>0.80600000000000005</v>
      </c>
      <c r="G4328">
        <f t="shared" si="135"/>
        <v>-0.21567153647550871</v>
      </c>
    </row>
    <row r="4329" spans="1:7" x14ac:dyDescent="0.25">
      <c r="A4329">
        <v>1</v>
      </c>
      <c r="B4329">
        <v>70</v>
      </c>
      <c r="C4329">
        <v>20.16</v>
      </c>
      <c r="D4329">
        <v>675</v>
      </c>
      <c r="E4329">
        <v>1</v>
      </c>
      <c r="F4329">
        <f t="shared" si="134"/>
        <v>0.71699999999999997</v>
      </c>
      <c r="G4329">
        <f t="shared" si="135"/>
        <v>-0.33267943838251673</v>
      </c>
    </row>
    <row r="4330" spans="1:7" x14ac:dyDescent="0.25">
      <c r="A4330">
        <v>1</v>
      </c>
      <c r="B4330">
        <v>98</v>
      </c>
      <c r="C4330">
        <v>11.57</v>
      </c>
      <c r="D4330">
        <v>665</v>
      </c>
      <c r="E4330">
        <v>1</v>
      </c>
      <c r="F4330">
        <f t="shared" si="134"/>
        <v>0.82099999999999995</v>
      </c>
      <c r="G4330">
        <f t="shared" si="135"/>
        <v>-0.1972321695297089</v>
      </c>
    </row>
    <row r="4331" spans="1:7" x14ac:dyDescent="0.25">
      <c r="A4331">
        <v>1</v>
      </c>
      <c r="B4331">
        <v>65</v>
      </c>
      <c r="C4331">
        <v>30.85</v>
      </c>
      <c r="D4331">
        <v>675</v>
      </c>
      <c r="E4331">
        <v>1</v>
      </c>
      <c r="F4331">
        <f t="shared" si="134"/>
        <v>0.71699999999999997</v>
      </c>
      <c r="G4331">
        <f t="shared" si="135"/>
        <v>-0.33267943838251673</v>
      </c>
    </row>
    <row r="4332" spans="1:7" x14ac:dyDescent="0.25">
      <c r="A4332">
        <v>1</v>
      </c>
      <c r="B4332">
        <v>70</v>
      </c>
      <c r="C4332">
        <v>3.72</v>
      </c>
      <c r="D4332">
        <v>780</v>
      </c>
      <c r="E4332">
        <v>1</v>
      </c>
      <c r="F4332">
        <f t="shared" si="134"/>
        <v>0.92</v>
      </c>
      <c r="G4332">
        <f t="shared" si="135"/>
        <v>-8.3381608939051013E-2</v>
      </c>
    </row>
    <row r="4333" spans="1:7" x14ac:dyDescent="0.25">
      <c r="A4333">
        <v>1</v>
      </c>
      <c r="B4333">
        <v>180</v>
      </c>
      <c r="C4333">
        <v>11.21</v>
      </c>
      <c r="D4333">
        <v>700</v>
      </c>
      <c r="E4333">
        <v>1</v>
      </c>
      <c r="F4333">
        <f t="shared" si="134"/>
        <v>0.82099999999999995</v>
      </c>
      <c r="G4333">
        <f t="shared" si="135"/>
        <v>-0.1972321695297089</v>
      </c>
    </row>
    <row r="4334" spans="1:7" x14ac:dyDescent="0.25">
      <c r="A4334">
        <v>1</v>
      </c>
      <c r="B4334">
        <v>62</v>
      </c>
      <c r="C4334">
        <v>17.190000000000001</v>
      </c>
      <c r="D4334">
        <v>670</v>
      </c>
      <c r="E4334">
        <v>0</v>
      </c>
      <c r="F4334">
        <f t="shared" si="134"/>
        <v>0.82099999999999995</v>
      </c>
      <c r="G4334">
        <f t="shared" si="135"/>
        <v>-1.7203694731413819</v>
      </c>
    </row>
    <row r="4335" spans="1:7" x14ac:dyDescent="0.25">
      <c r="A4335">
        <v>1</v>
      </c>
      <c r="B4335">
        <v>264</v>
      </c>
      <c r="C4335">
        <v>8.06</v>
      </c>
      <c r="D4335">
        <v>710</v>
      </c>
      <c r="E4335">
        <v>1</v>
      </c>
      <c r="F4335">
        <f t="shared" si="134"/>
        <v>0.878</v>
      </c>
      <c r="G4335">
        <f t="shared" si="135"/>
        <v>-0.13010868534702039</v>
      </c>
    </row>
    <row r="4336" spans="1:7" x14ac:dyDescent="0.25">
      <c r="A4336">
        <v>1</v>
      </c>
      <c r="B4336">
        <v>60</v>
      </c>
      <c r="C4336">
        <v>13.96</v>
      </c>
      <c r="D4336">
        <v>725</v>
      </c>
      <c r="E4336">
        <v>1</v>
      </c>
      <c r="F4336">
        <f t="shared" si="134"/>
        <v>0.92</v>
      </c>
      <c r="G4336">
        <f t="shared" si="135"/>
        <v>-8.3381608939051013E-2</v>
      </c>
    </row>
    <row r="4337" spans="1:7" x14ac:dyDescent="0.25">
      <c r="A4337">
        <v>1</v>
      </c>
      <c r="B4337">
        <v>65</v>
      </c>
      <c r="C4337">
        <v>15.38</v>
      </c>
      <c r="D4337">
        <v>665</v>
      </c>
      <c r="E4337">
        <v>1</v>
      </c>
      <c r="F4337">
        <f t="shared" si="134"/>
        <v>0.82099999999999995</v>
      </c>
      <c r="G4337">
        <f t="shared" si="135"/>
        <v>-0.1972321695297089</v>
      </c>
    </row>
    <row r="4338" spans="1:7" x14ac:dyDescent="0.25">
      <c r="A4338">
        <v>1</v>
      </c>
      <c r="B4338">
        <v>95</v>
      </c>
      <c r="C4338">
        <v>14.99</v>
      </c>
      <c r="D4338">
        <v>745</v>
      </c>
      <c r="E4338">
        <v>1</v>
      </c>
      <c r="F4338">
        <f t="shared" si="134"/>
        <v>0.92</v>
      </c>
      <c r="G4338">
        <f t="shared" si="135"/>
        <v>-8.3381608939051013E-2</v>
      </c>
    </row>
    <row r="4339" spans="1:7" x14ac:dyDescent="0.25">
      <c r="A4339">
        <v>1</v>
      </c>
      <c r="B4339">
        <v>40</v>
      </c>
      <c r="C4339">
        <v>24.63</v>
      </c>
      <c r="D4339">
        <v>675</v>
      </c>
      <c r="E4339">
        <v>1</v>
      </c>
      <c r="F4339">
        <f t="shared" si="134"/>
        <v>0.71699999999999997</v>
      </c>
      <c r="G4339">
        <f t="shared" si="135"/>
        <v>-0.33267943838251673</v>
      </c>
    </row>
    <row r="4340" spans="1:7" x14ac:dyDescent="0.25">
      <c r="A4340">
        <v>1</v>
      </c>
      <c r="B4340">
        <v>113</v>
      </c>
      <c r="C4340">
        <v>16.41</v>
      </c>
      <c r="D4340">
        <v>660</v>
      </c>
      <c r="E4340">
        <v>1</v>
      </c>
      <c r="F4340">
        <f t="shared" si="134"/>
        <v>0.82099999999999995</v>
      </c>
      <c r="G4340">
        <f t="shared" si="135"/>
        <v>-0.1972321695297089</v>
      </c>
    </row>
    <row r="4341" spans="1:7" x14ac:dyDescent="0.25">
      <c r="A4341">
        <v>1</v>
      </c>
      <c r="B4341">
        <v>55</v>
      </c>
      <c r="C4341">
        <v>33.01</v>
      </c>
      <c r="D4341">
        <v>660</v>
      </c>
      <c r="E4341">
        <v>0</v>
      </c>
      <c r="F4341">
        <f t="shared" si="134"/>
        <v>0.54600000000000004</v>
      </c>
      <c r="G4341">
        <f t="shared" si="135"/>
        <v>-0.78965808094078915</v>
      </c>
    </row>
    <row r="4342" spans="1:7" x14ac:dyDescent="0.25">
      <c r="A4342">
        <v>0</v>
      </c>
      <c r="B4342">
        <v>29</v>
      </c>
      <c r="C4342">
        <v>33.93</v>
      </c>
      <c r="D4342">
        <v>680</v>
      </c>
      <c r="E4342">
        <v>0</v>
      </c>
      <c r="F4342">
        <f t="shared" si="134"/>
        <v>0.54600000000000004</v>
      </c>
      <c r="G4342">
        <f t="shared" si="135"/>
        <v>-0.78965808094078915</v>
      </c>
    </row>
    <row r="4343" spans="1:7" x14ac:dyDescent="0.25">
      <c r="A4343">
        <v>1</v>
      </c>
      <c r="B4343">
        <v>60</v>
      </c>
      <c r="C4343">
        <v>23.1</v>
      </c>
      <c r="D4343">
        <v>665</v>
      </c>
      <c r="E4343">
        <v>0</v>
      </c>
      <c r="F4343">
        <f t="shared" si="134"/>
        <v>0.71699999999999997</v>
      </c>
      <c r="G4343">
        <f t="shared" si="135"/>
        <v>-1.2623083813388993</v>
      </c>
    </row>
    <row r="4344" spans="1:7" x14ac:dyDescent="0.25">
      <c r="A4344">
        <v>0</v>
      </c>
      <c r="B4344">
        <v>40</v>
      </c>
      <c r="C4344">
        <v>15.15</v>
      </c>
      <c r="D4344">
        <v>660</v>
      </c>
      <c r="E4344">
        <v>1</v>
      </c>
      <c r="F4344">
        <f t="shared" si="134"/>
        <v>0.72899999999999998</v>
      </c>
      <c r="G4344">
        <f t="shared" si="135"/>
        <v>-0.31608154697347896</v>
      </c>
    </row>
    <row r="4345" spans="1:7" x14ac:dyDescent="0.25">
      <c r="A4345">
        <v>1</v>
      </c>
      <c r="B4345">
        <v>67</v>
      </c>
      <c r="C4345">
        <v>17.61</v>
      </c>
      <c r="D4345">
        <v>755</v>
      </c>
      <c r="E4345">
        <v>1</v>
      </c>
      <c r="F4345">
        <f t="shared" si="134"/>
        <v>0.92</v>
      </c>
      <c r="G4345">
        <f t="shared" si="135"/>
        <v>-8.3381608939051013E-2</v>
      </c>
    </row>
    <row r="4346" spans="1:7" x14ac:dyDescent="0.25">
      <c r="A4346">
        <v>1</v>
      </c>
      <c r="B4346">
        <v>54</v>
      </c>
      <c r="C4346">
        <v>16.36</v>
      </c>
      <c r="D4346">
        <v>660</v>
      </c>
      <c r="E4346">
        <v>1</v>
      </c>
      <c r="F4346">
        <f t="shared" si="134"/>
        <v>0.72899999999999998</v>
      </c>
      <c r="G4346">
        <f t="shared" si="135"/>
        <v>-0.31608154697347896</v>
      </c>
    </row>
    <row r="4347" spans="1:7" x14ac:dyDescent="0.25">
      <c r="A4347">
        <v>0</v>
      </c>
      <c r="B4347">
        <v>176</v>
      </c>
      <c r="C4347">
        <v>8.67</v>
      </c>
      <c r="D4347">
        <v>690</v>
      </c>
      <c r="E4347">
        <v>1</v>
      </c>
      <c r="F4347">
        <f t="shared" si="134"/>
        <v>0.878</v>
      </c>
      <c r="G4347">
        <f t="shared" si="135"/>
        <v>-0.13010868534702039</v>
      </c>
    </row>
    <row r="4348" spans="1:7" x14ac:dyDescent="0.25">
      <c r="A4348">
        <v>0</v>
      </c>
      <c r="B4348">
        <v>90</v>
      </c>
      <c r="C4348">
        <v>13.99</v>
      </c>
      <c r="D4348">
        <v>710</v>
      </c>
      <c r="E4348">
        <v>1</v>
      </c>
      <c r="F4348">
        <f t="shared" si="134"/>
        <v>0.82099999999999995</v>
      </c>
      <c r="G4348">
        <f t="shared" si="135"/>
        <v>-0.1972321695297089</v>
      </c>
    </row>
    <row r="4349" spans="1:7" x14ac:dyDescent="0.25">
      <c r="A4349">
        <v>1</v>
      </c>
      <c r="B4349">
        <v>82.9</v>
      </c>
      <c r="C4349">
        <v>18.829999999999998</v>
      </c>
      <c r="D4349">
        <v>790</v>
      </c>
      <c r="E4349">
        <v>1</v>
      </c>
      <c r="F4349">
        <f t="shared" si="134"/>
        <v>0.92</v>
      </c>
      <c r="G4349">
        <f t="shared" si="135"/>
        <v>-8.3381608939051013E-2</v>
      </c>
    </row>
    <row r="4350" spans="1:7" x14ac:dyDescent="0.25">
      <c r="A4350">
        <v>1</v>
      </c>
      <c r="B4350">
        <v>35</v>
      </c>
      <c r="C4350">
        <v>3.84</v>
      </c>
      <c r="D4350">
        <v>700</v>
      </c>
      <c r="E4350">
        <v>0</v>
      </c>
      <c r="F4350">
        <f t="shared" si="134"/>
        <v>0.80600000000000005</v>
      </c>
      <c r="G4350">
        <f t="shared" si="135"/>
        <v>-1.6398971199188093</v>
      </c>
    </row>
    <row r="4351" spans="1:7" x14ac:dyDescent="0.25">
      <c r="A4351">
        <v>1</v>
      </c>
      <c r="B4351">
        <v>100</v>
      </c>
      <c r="C4351">
        <v>3.37</v>
      </c>
      <c r="D4351">
        <v>720</v>
      </c>
      <c r="E4351">
        <v>0</v>
      </c>
      <c r="F4351">
        <f t="shared" si="134"/>
        <v>0.878</v>
      </c>
      <c r="G4351">
        <f t="shared" si="135"/>
        <v>-2.1037342342488805</v>
      </c>
    </row>
    <row r="4352" spans="1:7" x14ac:dyDescent="0.25">
      <c r="A4352">
        <v>0</v>
      </c>
      <c r="B4352">
        <v>30.335999999999999</v>
      </c>
      <c r="C4352">
        <v>16.14</v>
      </c>
      <c r="D4352">
        <v>705</v>
      </c>
      <c r="E4352">
        <v>1</v>
      </c>
      <c r="F4352">
        <f t="shared" si="134"/>
        <v>0.80600000000000005</v>
      </c>
      <c r="G4352">
        <f t="shared" si="135"/>
        <v>-0.21567153647550871</v>
      </c>
    </row>
    <row r="4353" spans="1:7" x14ac:dyDescent="0.25">
      <c r="A4353">
        <v>1</v>
      </c>
      <c r="B4353">
        <v>89</v>
      </c>
      <c r="C4353">
        <v>24.86</v>
      </c>
      <c r="D4353">
        <v>685</v>
      </c>
      <c r="E4353">
        <v>1</v>
      </c>
      <c r="F4353">
        <f t="shared" si="134"/>
        <v>0.71699999999999997</v>
      </c>
      <c r="G4353">
        <f t="shared" si="135"/>
        <v>-0.33267943838251673</v>
      </c>
    </row>
    <row r="4354" spans="1:7" x14ac:dyDescent="0.25">
      <c r="A4354">
        <v>0</v>
      </c>
      <c r="B4354">
        <v>85</v>
      </c>
      <c r="C4354">
        <v>14.12</v>
      </c>
      <c r="D4354">
        <v>675</v>
      </c>
      <c r="E4354">
        <v>0</v>
      </c>
      <c r="F4354">
        <f t="shared" si="134"/>
        <v>0.82099999999999995</v>
      </c>
      <c r="G4354">
        <f t="shared" si="135"/>
        <v>-1.7203694731413819</v>
      </c>
    </row>
    <row r="4355" spans="1:7" x14ac:dyDescent="0.25">
      <c r="A4355">
        <v>1</v>
      </c>
      <c r="B4355">
        <v>112</v>
      </c>
      <c r="C4355">
        <v>31.7</v>
      </c>
      <c r="D4355">
        <v>700</v>
      </c>
      <c r="E4355">
        <v>1</v>
      </c>
      <c r="F4355">
        <f t="shared" si="134"/>
        <v>0.69299999999999995</v>
      </c>
      <c r="G4355">
        <f t="shared" si="135"/>
        <v>-0.3667252797922339</v>
      </c>
    </row>
    <row r="4356" spans="1:7" x14ac:dyDescent="0.25">
      <c r="A4356">
        <v>1</v>
      </c>
      <c r="B4356">
        <v>96</v>
      </c>
      <c r="C4356">
        <v>12.85</v>
      </c>
      <c r="D4356">
        <v>675</v>
      </c>
      <c r="E4356">
        <v>1</v>
      </c>
      <c r="F4356">
        <f t="shared" si="134"/>
        <v>0.82099999999999995</v>
      </c>
      <c r="G4356">
        <f t="shared" si="135"/>
        <v>-0.1972321695297089</v>
      </c>
    </row>
    <row r="4357" spans="1:7" x14ac:dyDescent="0.25">
      <c r="A4357">
        <v>0</v>
      </c>
      <c r="B4357">
        <v>150</v>
      </c>
      <c r="C4357">
        <v>11.06</v>
      </c>
      <c r="D4357">
        <v>670</v>
      </c>
      <c r="E4357">
        <v>0</v>
      </c>
      <c r="F4357">
        <f t="shared" ref="F4357:F4420" si="136">IF(C4357&lt;=19.85,IF(D4357&lt;=722.5,IF(B4357&lt;=60.41,IF(D4357&lt;=667.5,0.729,0.806),IF(C4357&lt;=9.905,0.878,0.821)),0.92),IF(D4357&lt;=687.5,IF(C4357&lt;=31.375,IF(A4357&lt;=0.5,0.661,0.717),0.546),IF(D4357&lt;=727.5,IF(C4357&lt;=29.88,0.79,0.693),0.855)))</f>
        <v>0.82099999999999995</v>
      </c>
      <c r="G4357">
        <f t="shared" si="135"/>
        <v>-1.7203694731413819</v>
      </c>
    </row>
    <row r="4358" spans="1:7" x14ac:dyDescent="0.25">
      <c r="A4358">
        <v>1</v>
      </c>
      <c r="B4358">
        <v>41</v>
      </c>
      <c r="C4358">
        <v>9.17</v>
      </c>
      <c r="D4358">
        <v>700</v>
      </c>
      <c r="E4358">
        <v>0</v>
      </c>
      <c r="F4358">
        <f t="shared" si="136"/>
        <v>0.80600000000000005</v>
      </c>
      <c r="G4358">
        <f t="shared" ref="G4358:G4421" si="137">IF(E4358=1,LN(F4358),LN(1-F4358))</f>
        <v>-1.6398971199188093</v>
      </c>
    </row>
    <row r="4359" spans="1:7" x14ac:dyDescent="0.25">
      <c r="A4359">
        <v>1</v>
      </c>
      <c r="B4359">
        <v>350</v>
      </c>
      <c r="C4359">
        <v>1.4</v>
      </c>
      <c r="D4359">
        <v>715</v>
      </c>
      <c r="E4359">
        <v>0</v>
      </c>
      <c r="F4359">
        <f t="shared" si="136"/>
        <v>0.878</v>
      </c>
      <c r="G4359">
        <f t="shared" si="137"/>
        <v>-2.1037342342488805</v>
      </c>
    </row>
    <row r="4360" spans="1:7" x14ac:dyDescent="0.25">
      <c r="A4360">
        <v>1</v>
      </c>
      <c r="B4360">
        <v>32</v>
      </c>
      <c r="C4360">
        <v>3.11</v>
      </c>
      <c r="D4360">
        <v>665</v>
      </c>
      <c r="E4360">
        <v>1</v>
      </c>
      <c r="F4360">
        <f t="shared" si="136"/>
        <v>0.72899999999999998</v>
      </c>
      <c r="G4360">
        <f t="shared" si="137"/>
        <v>-0.31608154697347896</v>
      </c>
    </row>
    <row r="4361" spans="1:7" x14ac:dyDescent="0.25">
      <c r="A4361">
        <v>0</v>
      </c>
      <c r="B4361">
        <v>52</v>
      </c>
      <c r="C4361">
        <v>21.58</v>
      </c>
      <c r="D4361">
        <v>685</v>
      </c>
      <c r="E4361">
        <v>1</v>
      </c>
      <c r="F4361">
        <f t="shared" si="136"/>
        <v>0.66100000000000003</v>
      </c>
      <c r="G4361">
        <f t="shared" si="137"/>
        <v>-0.41400143913045073</v>
      </c>
    </row>
    <row r="4362" spans="1:7" x14ac:dyDescent="0.25">
      <c r="A4362">
        <v>1</v>
      </c>
      <c r="B4362">
        <v>65</v>
      </c>
      <c r="C4362">
        <v>16.48</v>
      </c>
      <c r="D4362">
        <v>675</v>
      </c>
      <c r="E4362">
        <v>1</v>
      </c>
      <c r="F4362">
        <f t="shared" si="136"/>
        <v>0.82099999999999995</v>
      </c>
      <c r="G4362">
        <f t="shared" si="137"/>
        <v>-0.1972321695297089</v>
      </c>
    </row>
    <row r="4363" spans="1:7" x14ac:dyDescent="0.25">
      <c r="A4363">
        <v>1</v>
      </c>
      <c r="B4363">
        <v>78</v>
      </c>
      <c r="C4363">
        <v>14.11</v>
      </c>
      <c r="D4363">
        <v>660</v>
      </c>
      <c r="E4363">
        <v>1</v>
      </c>
      <c r="F4363">
        <f t="shared" si="136"/>
        <v>0.82099999999999995</v>
      </c>
      <c r="G4363">
        <f t="shared" si="137"/>
        <v>-0.1972321695297089</v>
      </c>
    </row>
    <row r="4364" spans="1:7" x14ac:dyDescent="0.25">
      <c r="A4364">
        <v>0</v>
      </c>
      <c r="B4364">
        <v>31.2</v>
      </c>
      <c r="C4364">
        <v>13.08</v>
      </c>
      <c r="D4364">
        <v>710</v>
      </c>
      <c r="E4364">
        <v>1</v>
      </c>
      <c r="F4364">
        <f t="shared" si="136"/>
        <v>0.80600000000000005</v>
      </c>
      <c r="G4364">
        <f t="shared" si="137"/>
        <v>-0.21567153647550871</v>
      </c>
    </row>
    <row r="4365" spans="1:7" x14ac:dyDescent="0.25">
      <c r="A4365">
        <v>1</v>
      </c>
      <c r="B4365">
        <v>100</v>
      </c>
      <c r="C4365">
        <v>17.440000000000001</v>
      </c>
      <c r="D4365">
        <v>715</v>
      </c>
      <c r="E4365">
        <v>1</v>
      </c>
      <c r="F4365">
        <f t="shared" si="136"/>
        <v>0.82099999999999995</v>
      </c>
      <c r="G4365">
        <f t="shared" si="137"/>
        <v>-0.1972321695297089</v>
      </c>
    </row>
    <row r="4366" spans="1:7" x14ac:dyDescent="0.25">
      <c r="A4366">
        <v>1</v>
      </c>
      <c r="B4366">
        <v>39</v>
      </c>
      <c r="C4366">
        <v>27.41</v>
      </c>
      <c r="D4366">
        <v>680</v>
      </c>
      <c r="E4366">
        <v>1</v>
      </c>
      <c r="F4366">
        <f t="shared" si="136"/>
        <v>0.71699999999999997</v>
      </c>
      <c r="G4366">
        <f t="shared" si="137"/>
        <v>-0.33267943838251673</v>
      </c>
    </row>
    <row r="4367" spans="1:7" x14ac:dyDescent="0.25">
      <c r="A4367">
        <v>0</v>
      </c>
      <c r="B4367">
        <v>43.256</v>
      </c>
      <c r="C4367">
        <v>30.76</v>
      </c>
      <c r="D4367">
        <v>680</v>
      </c>
      <c r="E4367">
        <v>0</v>
      </c>
      <c r="F4367">
        <f t="shared" si="136"/>
        <v>0.66100000000000003</v>
      </c>
      <c r="G4367">
        <f t="shared" si="137"/>
        <v>-1.0817551716016869</v>
      </c>
    </row>
    <row r="4368" spans="1:7" x14ac:dyDescent="0.25">
      <c r="A4368">
        <v>0</v>
      </c>
      <c r="B4368">
        <v>60</v>
      </c>
      <c r="C4368">
        <v>21.68</v>
      </c>
      <c r="D4368">
        <v>710</v>
      </c>
      <c r="E4368">
        <v>0</v>
      </c>
      <c r="F4368">
        <f t="shared" si="136"/>
        <v>0.79</v>
      </c>
      <c r="G4368">
        <f t="shared" si="137"/>
        <v>-1.5606477482646686</v>
      </c>
    </row>
    <row r="4369" spans="1:7" x14ac:dyDescent="0.25">
      <c r="A4369">
        <v>0</v>
      </c>
      <c r="B4369">
        <v>54</v>
      </c>
      <c r="C4369">
        <v>8.24</v>
      </c>
      <c r="D4369">
        <v>725</v>
      </c>
      <c r="E4369">
        <v>1</v>
      </c>
      <c r="F4369">
        <f t="shared" si="136"/>
        <v>0.92</v>
      </c>
      <c r="G4369">
        <f t="shared" si="137"/>
        <v>-8.3381608939051013E-2</v>
      </c>
    </row>
    <row r="4370" spans="1:7" x14ac:dyDescent="0.25">
      <c r="A4370">
        <v>0</v>
      </c>
      <c r="B4370">
        <v>34</v>
      </c>
      <c r="C4370">
        <v>10.62</v>
      </c>
      <c r="D4370">
        <v>670</v>
      </c>
      <c r="E4370">
        <v>1</v>
      </c>
      <c r="F4370">
        <f t="shared" si="136"/>
        <v>0.80600000000000005</v>
      </c>
      <c r="G4370">
        <f t="shared" si="137"/>
        <v>-0.21567153647550871</v>
      </c>
    </row>
    <row r="4371" spans="1:7" x14ac:dyDescent="0.25">
      <c r="A4371">
        <v>1</v>
      </c>
      <c r="B4371">
        <v>65</v>
      </c>
      <c r="C4371">
        <v>16.170000000000002</v>
      </c>
      <c r="D4371">
        <v>785</v>
      </c>
      <c r="E4371">
        <v>1</v>
      </c>
      <c r="F4371">
        <f t="shared" si="136"/>
        <v>0.92</v>
      </c>
      <c r="G4371">
        <f t="shared" si="137"/>
        <v>-8.3381608939051013E-2</v>
      </c>
    </row>
    <row r="4372" spans="1:7" x14ac:dyDescent="0.25">
      <c r="A4372">
        <v>1</v>
      </c>
      <c r="B4372">
        <v>96</v>
      </c>
      <c r="C4372">
        <v>24.66</v>
      </c>
      <c r="D4372">
        <v>695</v>
      </c>
      <c r="E4372">
        <v>1</v>
      </c>
      <c r="F4372">
        <f t="shared" si="136"/>
        <v>0.79</v>
      </c>
      <c r="G4372">
        <f t="shared" si="137"/>
        <v>-0.23572233352106983</v>
      </c>
    </row>
    <row r="4373" spans="1:7" x14ac:dyDescent="0.25">
      <c r="A4373">
        <v>1</v>
      </c>
      <c r="B4373">
        <v>100</v>
      </c>
      <c r="C4373">
        <v>12.17</v>
      </c>
      <c r="D4373">
        <v>700</v>
      </c>
      <c r="E4373">
        <v>1</v>
      </c>
      <c r="F4373">
        <f t="shared" si="136"/>
        <v>0.82099999999999995</v>
      </c>
      <c r="G4373">
        <f t="shared" si="137"/>
        <v>-0.1972321695297089</v>
      </c>
    </row>
    <row r="4374" spans="1:7" x14ac:dyDescent="0.25">
      <c r="A4374">
        <v>0</v>
      </c>
      <c r="B4374">
        <v>45</v>
      </c>
      <c r="C4374">
        <v>21.69</v>
      </c>
      <c r="D4374">
        <v>680</v>
      </c>
      <c r="E4374">
        <v>1</v>
      </c>
      <c r="F4374">
        <f t="shared" si="136"/>
        <v>0.66100000000000003</v>
      </c>
      <c r="G4374">
        <f t="shared" si="137"/>
        <v>-0.41400143913045073</v>
      </c>
    </row>
    <row r="4375" spans="1:7" x14ac:dyDescent="0.25">
      <c r="A4375">
        <v>1</v>
      </c>
      <c r="B4375">
        <v>39</v>
      </c>
      <c r="C4375">
        <v>21.82</v>
      </c>
      <c r="D4375">
        <v>705</v>
      </c>
      <c r="E4375">
        <v>1</v>
      </c>
      <c r="F4375">
        <f t="shared" si="136"/>
        <v>0.79</v>
      </c>
      <c r="G4375">
        <f t="shared" si="137"/>
        <v>-0.23572233352106983</v>
      </c>
    </row>
    <row r="4376" spans="1:7" x14ac:dyDescent="0.25">
      <c r="A4376">
        <v>0</v>
      </c>
      <c r="B4376">
        <v>41</v>
      </c>
      <c r="C4376">
        <v>27.34</v>
      </c>
      <c r="D4376">
        <v>665</v>
      </c>
      <c r="E4376">
        <v>1</v>
      </c>
      <c r="F4376">
        <f t="shared" si="136"/>
        <v>0.66100000000000003</v>
      </c>
      <c r="G4376">
        <f t="shared" si="137"/>
        <v>-0.41400143913045073</v>
      </c>
    </row>
    <row r="4377" spans="1:7" x14ac:dyDescent="0.25">
      <c r="A4377">
        <v>0</v>
      </c>
      <c r="B4377">
        <v>60.152999999999999</v>
      </c>
      <c r="C4377">
        <v>26.78</v>
      </c>
      <c r="D4377">
        <v>660</v>
      </c>
      <c r="E4377">
        <v>1</v>
      </c>
      <c r="F4377">
        <f t="shared" si="136"/>
        <v>0.66100000000000003</v>
      </c>
      <c r="G4377">
        <f t="shared" si="137"/>
        <v>-0.41400143913045073</v>
      </c>
    </row>
    <row r="4378" spans="1:7" x14ac:dyDescent="0.25">
      <c r="A4378">
        <v>0</v>
      </c>
      <c r="B4378">
        <v>100</v>
      </c>
      <c r="C4378">
        <v>9.89</v>
      </c>
      <c r="D4378">
        <v>720</v>
      </c>
      <c r="E4378">
        <v>1</v>
      </c>
      <c r="F4378">
        <f t="shared" si="136"/>
        <v>0.878</v>
      </c>
      <c r="G4378">
        <f t="shared" si="137"/>
        <v>-0.13010868534702039</v>
      </c>
    </row>
    <row r="4379" spans="1:7" x14ac:dyDescent="0.25">
      <c r="A4379">
        <v>1</v>
      </c>
      <c r="B4379">
        <v>70</v>
      </c>
      <c r="C4379">
        <v>9.4499999999999993</v>
      </c>
      <c r="D4379">
        <v>685</v>
      </c>
      <c r="E4379">
        <v>1</v>
      </c>
      <c r="F4379">
        <f t="shared" si="136"/>
        <v>0.878</v>
      </c>
      <c r="G4379">
        <f t="shared" si="137"/>
        <v>-0.13010868534702039</v>
      </c>
    </row>
    <row r="4380" spans="1:7" x14ac:dyDescent="0.25">
      <c r="A4380">
        <v>1</v>
      </c>
      <c r="B4380">
        <v>35.780999999999999</v>
      </c>
      <c r="C4380">
        <v>33.07</v>
      </c>
      <c r="D4380">
        <v>725</v>
      </c>
      <c r="E4380">
        <v>1</v>
      </c>
      <c r="F4380">
        <f t="shared" si="136"/>
        <v>0.69299999999999995</v>
      </c>
      <c r="G4380">
        <f t="shared" si="137"/>
        <v>-0.3667252797922339</v>
      </c>
    </row>
    <row r="4381" spans="1:7" x14ac:dyDescent="0.25">
      <c r="A4381">
        <v>1</v>
      </c>
      <c r="B4381">
        <v>113</v>
      </c>
      <c r="C4381">
        <v>14.36</v>
      </c>
      <c r="D4381">
        <v>770</v>
      </c>
      <c r="E4381">
        <v>1</v>
      </c>
      <c r="F4381">
        <f t="shared" si="136"/>
        <v>0.92</v>
      </c>
      <c r="G4381">
        <f t="shared" si="137"/>
        <v>-8.3381608939051013E-2</v>
      </c>
    </row>
    <row r="4382" spans="1:7" x14ac:dyDescent="0.25">
      <c r="A4382">
        <v>0</v>
      </c>
      <c r="B4382">
        <v>45</v>
      </c>
      <c r="C4382">
        <v>8.92</v>
      </c>
      <c r="D4382">
        <v>695</v>
      </c>
      <c r="E4382">
        <v>0</v>
      </c>
      <c r="F4382">
        <f t="shared" si="136"/>
        <v>0.80600000000000005</v>
      </c>
      <c r="G4382">
        <f t="shared" si="137"/>
        <v>-1.6398971199188093</v>
      </c>
    </row>
    <row r="4383" spans="1:7" x14ac:dyDescent="0.25">
      <c r="A4383">
        <v>1</v>
      </c>
      <c r="B4383">
        <v>115</v>
      </c>
      <c r="C4383">
        <v>9.8699999999999992</v>
      </c>
      <c r="D4383">
        <v>660</v>
      </c>
      <c r="E4383">
        <v>1</v>
      </c>
      <c r="F4383">
        <f t="shared" si="136"/>
        <v>0.878</v>
      </c>
      <c r="G4383">
        <f t="shared" si="137"/>
        <v>-0.13010868534702039</v>
      </c>
    </row>
    <row r="4384" spans="1:7" x14ac:dyDescent="0.25">
      <c r="A4384">
        <v>1</v>
      </c>
      <c r="B4384">
        <v>75</v>
      </c>
      <c r="C4384">
        <v>23.73</v>
      </c>
      <c r="D4384">
        <v>660</v>
      </c>
      <c r="E4384">
        <v>1</v>
      </c>
      <c r="F4384">
        <f t="shared" si="136"/>
        <v>0.71699999999999997</v>
      </c>
      <c r="G4384">
        <f t="shared" si="137"/>
        <v>-0.33267943838251673</v>
      </c>
    </row>
    <row r="4385" spans="1:7" x14ac:dyDescent="0.25">
      <c r="A4385">
        <v>1</v>
      </c>
      <c r="B4385">
        <v>50</v>
      </c>
      <c r="C4385">
        <v>8.81</v>
      </c>
      <c r="D4385">
        <v>660</v>
      </c>
      <c r="E4385">
        <v>1</v>
      </c>
      <c r="F4385">
        <f t="shared" si="136"/>
        <v>0.72899999999999998</v>
      </c>
      <c r="G4385">
        <f t="shared" si="137"/>
        <v>-0.31608154697347896</v>
      </c>
    </row>
    <row r="4386" spans="1:7" x14ac:dyDescent="0.25">
      <c r="A4386">
        <v>1</v>
      </c>
      <c r="B4386">
        <v>87</v>
      </c>
      <c r="C4386">
        <v>27.85</v>
      </c>
      <c r="D4386">
        <v>700</v>
      </c>
      <c r="E4386">
        <v>1</v>
      </c>
      <c r="F4386">
        <f t="shared" si="136"/>
        <v>0.79</v>
      </c>
      <c r="G4386">
        <f t="shared" si="137"/>
        <v>-0.23572233352106983</v>
      </c>
    </row>
    <row r="4387" spans="1:7" x14ac:dyDescent="0.25">
      <c r="A4387">
        <v>1</v>
      </c>
      <c r="B4387">
        <v>55</v>
      </c>
      <c r="C4387">
        <v>19.27</v>
      </c>
      <c r="D4387">
        <v>690</v>
      </c>
      <c r="E4387">
        <v>1</v>
      </c>
      <c r="F4387">
        <f t="shared" si="136"/>
        <v>0.80600000000000005</v>
      </c>
      <c r="G4387">
        <f t="shared" si="137"/>
        <v>-0.21567153647550871</v>
      </c>
    </row>
    <row r="4388" spans="1:7" x14ac:dyDescent="0.25">
      <c r="A4388">
        <v>0</v>
      </c>
      <c r="B4388">
        <v>80</v>
      </c>
      <c r="C4388">
        <v>12.99</v>
      </c>
      <c r="D4388">
        <v>670</v>
      </c>
      <c r="E4388">
        <v>1</v>
      </c>
      <c r="F4388">
        <f t="shared" si="136"/>
        <v>0.82099999999999995</v>
      </c>
      <c r="G4388">
        <f t="shared" si="137"/>
        <v>-0.1972321695297089</v>
      </c>
    </row>
    <row r="4389" spans="1:7" x14ac:dyDescent="0.25">
      <c r="A4389">
        <v>0</v>
      </c>
      <c r="B4389">
        <v>60</v>
      </c>
      <c r="C4389">
        <v>20</v>
      </c>
      <c r="D4389">
        <v>680</v>
      </c>
      <c r="E4389">
        <v>1</v>
      </c>
      <c r="F4389">
        <f t="shared" si="136"/>
        <v>0.66100000000000003</v>
      </c>
      <c r="G4389">
        <f t="shared" si="137"/>
        <v>-0.41400143913045073</v>
      </c>
    </row>
    <row r="4390" spans="1:7" x14ac:dyDescent="0.25">
      <c r="A4390">
        <v>0</v>
      </c>
      <c r="B4390">
        <v>38.75</v>
      </c>
      <c r="C4390">
        <v>16.850000000000001</v>
      </c>
      <c r="D4390">
        <v>665</v>
      </c>
      <c r="E4390">
        <v>0</v>
      </c>
      <c r="F4390">
        <f t="shared" si="136"/>
        <v>0.72899999999999998</v>
      </c>
      <c r="G4390">
        <f t="shared" si="137"/>
        <v>-1.305636458102436</v>
      </c>
    </row>
    <row r="4391" spans="1:7" x14ac:dyDescent="0.25">
      <c r="A4391">
        <v>1</v>
      </c>
      <c r="B4391">
        <v>37.584000000000003</v>
      </c>
      <c r="C4391">
        <v>2.4300000000000002</v>
      </c>
      <c r="D4391">
        <v>810</v>
      </c>
      <c r="E4391">
        <v>1</v>
      </c>
      <c r="F4391">
        <f t="shared" si="136"/>
        <v>0.92</v>
      </c>
      <c r="G4391">
        <f t="shared" si="137"/>
        <v>-8.3381608939051013E-2</v>
      </c>
    </row>
    <row r="4392" spans="1:7" x14ac:dyDescent="0.25">
      <c r="A4392">
        <v>0</v>
      </c>
      <c r="B4392">
        <v>70</v>
      </c>
      <c r="C4392">
        <v>17.23</v>
      </c>
      <c r="D4392">
        <v>780</v>
      </c>
      <c r="E4392">
        <v>1</v>
      </c>
      <c r="F4392">
        <f t="shared" si="136"/>
        <v>0.92</v>
      </c>
      <c r="G4392">
        <f t="shared" si="137"/>
        <v>-8.3381608939051013E-2</v>
      </c>
    </row>
    <row r="4393" spans="1:7" x14ac:dyDescent="0.25">
      <c r="A4393">
        <v>0</v>
      </c>
      <c r="B4393">
        <v>80</v>
      </c>
      <c r="C4393">
        <v>24.05</v>
      </c>
      <c r="D4393">
        <v>690</v>
      </c>
      <c r="E4393">
        <v>1</v>
      </c>
      <c r="F4393">
        <f t="shared" si="136"/>
        <v>0.79</v>
      </c>
      <c r="G4393">
        <f t="shared" si="137"/>
        <v>-0.23572233352106983</v>
      </c>
    </row>
    <row r="4394" spans="1:7" x14ac:dyDescent="0.25">
      <c r="A4394">
        <v>1</v>
      </c>
      <c r="B4394">
        <v>30</v>
      </c>
      <c r="C4394">
        <v>29.96</v>
      </c>
      <c r="D4394">
        <v>670</v>
      </c>
      <c r="E4394">
        <v>0</v>
      </c>
      <c r="F4394">
        <f t="shared" si="136"/>
        <v>0.71699999999999997</v>
      </c>
      <c r="G4394">
        <f t="shared" si="137"/>
        <v>-1.2623083813388993</v>
      </c>
    </row>
    <row r="4395" spans="1:7" x14ac:dyDescent="0.25">
      <c r="A4395">
        <v>1</v>
      </c>
      <c r="B4395">
        <v>46.5</v>
      </c>
      <c r="C4395">
        <v>30.28</v>
      </c>
      <c r="D4395">
        <v>725</v>
      </c>
      <c r="E4395">
        <v>1</v>
      </c>
      <c r="F4395">
        <f t="shared" si="136"/>
        <v>0.69299999999999995</v>
      </c>
      <c r="G4395">
        <f t="shared" si="137"/>
        <v>-0.3667252797922339</v>
      </c>
    </row>
    <row r="4396" spans="1:7" x14ac:dyDescent="0.25">
      <c r="A4396">
        <v>1</v>
      </c>
      <c r="B4396">
        <v>80</v>
      </c>
      <c r="C4396">
        <v>12.09</v>
      </c>
      <c r="D4396">
        <v>785</v>
      </c>
      <c r="E4396">
        <v>1</v>
      </c>
      <c r="F4396">
        <f t="shared" si="136"/>
        <v>0.92</v>
      </c>
      <c r="G4396">
        <f t="shared" si="137"/>
        <v>-8.3381608939051013E-2</v>
      </c>
    </row>
    <row r="4397" spans="1:7" x14ac:dyDescent="0.25">
      <c r="A4397">
        <v>1</v>
      </c>
      <c r="B4397">
        <v>55.8</v>
      </c>
      <c r="C4397">
        <v>24.08</v>
      </c>
      <c r="D4397">
        <v>695</v>
      </c>
      <c r="E4397">
        <v>1</v>
      </c>
      <c r="F4397">
        <f t="shared" si="136"/>
        <v>0.79</v>
      </c>
      <c r="G4397">
        <f t="shared" si="137"/>
        <v>-0.23572233352106983</v>
      </c>
    </row>
    <row r="4398" spans="1:7" x14ac:dyDescent="0.25">
      <c r="A4398">
        <v>1</v>
      </c>
      <c r="B4398">
        <v>77</v>
      </c>
      <c r="C4398">
        <v>14.9</v>
      </c>
      <c r="D4398">
        <v>695</v>
      </c>
      <c r="E4398">
        <v>1</v>
      </c>
      <c r="F4398">
        <f t="shared" si="136"/>
        <v>0.82099999999999995</v>
      </c>
      <c r="G4398">
        <f t="shared" si="137"/>
        <v>-0.1972321695297089</v>
      </c>
    </row>
    <row r="4399" spans="1:7" x14ac:dyDescent="0.25">
      <c r="A4399">
        <v>0</v>
      </c>
      <c r="B4399">
        <v>80</v>
      </c>
      <c r="C4399">
        <v>18.420000000000002</v>
      </c>
      <c r="D4399">
        <v>665</v>
      </c>
      <c r="E4399">
        <v>1</v>
      </c>
      <c r="F4399">
        <f t="shared" si="136"/>
        <v>0.82099999999999995</v>
      </c>
      <c r="G4399">
        <f t="shared" si="137"/>
        <v>-0.1972321695297089</v>
      </c>
    </row>
    <row r="4400" spans="1:7" x14ac:dyDescent="0.25">
      <c r="A4400">
        <v>1</v>
      </c>
      <c r="B4400">
        <v>100</v>
      </c>
      <c r="C4400">
        <v>21.37</v>
      </c>
      <c r="D4400">
        <v>665</v>
      </c>
      <c r="E4400">
        <v>1</v>
      </c>
      <c r="F4400">
        <f t="shared" si="136"/>
        <v>0.71699999999999997</v>
      </c>
      <c r="G4400">
        <f t="shared" si="137"/>
        <v>-0.33267943838251673</v>
      </c>
    </row>
    <row r="4401" spans="1:7" x14ac:dyDescent="0.25">
      <c r="A4401">
        <v>1</v>
      </c>
      <c r="B4401">
        <v>24</v>
      </c>
      <c r="C4401">
        <v>50.8</v>
      </c>
      <c r="D4401">
        <v>710</v>
      </c>
      <c r="E4401">
        <v>1</v>
      </c>
      <c r="F4401">
        <f t="shared" si="136"/>
        <v>0.69299999999999995</v>
      </c>
      <c r="G4401">
        <f t="shared" si="137"/>
        <v>-0.3667252797922339</v>
      </c>
    </row>
    <row r="4402" spans="1:7" x14ac:dyDescent="0.25">
      <c r="A4402">
        <v>0</v>
      </c>
      <c r="B4402">
        <v>30</v>
      </c>
      <c r="C4402">
        <v>30.72</v>
      </c>
      <c r="D4402">
        <v>690</v>
      </c>
      <c r="E4402">
        <v>1</v>
      </c>
      <c r="F4402">
        <f t="shared" si="136"/>
        <v>0.69299999999999995</v>
      </c>
      <c r="G4402">
        <f t="shared" si="137"/>
        <v>-0.3667252797922339</v>
      </c>
    </row>
    <row r="4403" spans="1:7" x14ac:dyDescent="0.25">
      <c r="A4403">
        <v>0</v>
      </c>
      <c r="B4403">
        <v>50.2</v>
      </c>
      <c r="C4403">
        <v>24.89</v>
      </c>
      <c r="D4403">
        <v>660</v>
      </c>
      <c r="E4403">
        <v>1</v>
      </c>
      <c r="F4403">
        <f t="shared" si="136"/>
        <v>0.66100000000000003</v>
      </c>
      <c r="G4403">
        <f t="shared" si="137"/>
        <v>-0.41400143913045073</v>
      </c>
    </row>
    <row r="4404" spans="1:7" x14ac:dyDescent="0.25">
      <c r="A4404">
        <v>1</v>
      </c>
      <c r="B4404">
        <v>230</v>
      </c>
      <c r="C4404">
        <v>15</v>
      </c>
      <c r="D4404">
        <v>755</v>
      </c>
      <c r="E4404">
        <v>1</v>
      </c>
      <c r="F4404">
        <f t="shared" si="136"/>
        <v>0.92</v>
      </c>
      <c r="G4404">
        <f t="shared" si="137"/>
        <v>-8.3381608939051013E-2</v>
      </c>
    </row>
    <row r="4405" spans="1:7" x14ac:dyDescent="0.25">
      <c r="A4405">
        <v>0</v>
      </c>
      <c r="B4405">
        <v>40</v>
      </c>
      <c r="C4405">
        <v>23.1</v>
      </c>
      <c r="D4405">
        <v>675</v>
      </c>
      <c r="E4405">
        <v>0</v>
      </c>
      <c r="F4405">
        <f t="shared" si="136"/>
        <v>0.66100000000000003</v>
      </c>
      <c r="G4405">
        <f t="shared" si="137"/>
        <v>-1.0817551716016869</v>
      </c>
    </row>
    <row r="4406" spans="1:7" x14ac:dyDescent="0.25">
      <c r="A4406">
        <v>1</v>
      </c>
      <c r="B4406">
        <v>117.21599999999999</v>
      </c>
      <c r="C4406">
        <v>15.82</v>
      </c>
      <c r="D4406">
        <v>715</v>
      </c>
      <c r="E4406">
        <v>1</v>
      </c>
      <c r="F4406">
        <f t="shared" si="136"/>
        <v>0.82099999999999995</v>
      </c>
      <c r="G4406">
        <f t="shared" si="137"/>
        <v>-0.1972321695297089</v>
      </c>
    </row>
    <row r="4407" spans="1:7" x14ac:dyDescent="0.25">
      <c r="A4407">
        <v>0</v>
      </c>
      <c r="B4407">
        <v>77</v>
      </c>
      <c r="C4407">
        <v>14.5</v>
      </c>
      <c r="D4407">
        <v>685</v>
      </c>
      <c r="E4407">
        <v>1</v>
      </c>
      <c r="F4407">
        <f t="shared" si="136"/>
        <v>0.82099999999999995</v>
      </c>
      <c r="G4407">
        <f t="shared" si="137"/>
        <v>-0.1972321695297089</v>
      </c>
    </row>
    <row r="4408" spans="1:7" x14ac:dyDescent="0.25">
      <c r="A4408">
        <v>0</v>
      </c>
      <c r="B4408">
        <v>46</v>
      </c>
      <c r="C4408">
        <v>16.64</v>
      </c>
      <c r="D4408">
        <v>665</v>
      </c>
      <c r="E4408">
        <v>0</v>
      </c>
      <c r="F4408">
        <f t="shared" si="136"/>
        <v>0.72899999999999998</v>
      </c>
      <c r="G4408">
        <f t="shared" si="137"/>
        <v>-1.305636458102436</v>
      </c>
    </row>
    <row r="4409" spans="1:7" x14ac:dyDescent="0.25">
      <c r="A4409">
        <v>1</v>
      </c>
      <c r="B4409">
        <v>57</v>
      </c>
      <c r="C4409">
        <v>26.32</v>
      </c>
      <c r="D4409">
        <v>685</v>
      </c>
      <c r="E4409">
        <v>1</v>
      </c>
      <c r="F4409">
        <f t="shared" si="136"/>
        <v>0.71699999999999997</v>
      </c>
      <c r="G4409">
        <f t="shared" si="137"/>
        <v>-0.33267943838251673</v>
      </c>
    </row>
    <row r="4410" spans="1:7" x14ac:dyDescent="0.25">
      <c r="A4410">
        <v>1</v>
      </c>
      <c r="B4410">
        <v>210</v>
      </c>
      <c r="C4410">
        <v>15.49</v>
      </c>
      <c r="D4410">
        <v>675</v>
      </c>
      <c r="E4410">
        <v>1</v>
      </c>
      <c r="F4410">
        <f t="shared" si="136"/>
        <v>0.82099999999999995</v>
      </c>
      <c r="G4410">
        <f t="shared" si="137"/>
        <v>-0.1972321695297089</v>
      </c>
    </row>
    <row r="4411" spans="1:7" x14ac:dyDescent="0.25">
      <c r="A4411">
        <v>0</v>
      </c>
      <c r="B4411">
        <v>40</v>
      </c>
      <c r="C4411">
        <v>12.48</v>
      </c>
      <c r="D4411">
        <v>680</v>
      </c>
      <c r="E4411">
        <v>0</v>
      </c>
      <c r="F4411">
        <f t="shared" si="136"/>
        <v>0.80600000000000005</v>
      </c>
      <c r="G4411">
        <f t="shared" si="137"/>
        <v>-1.6398971199188093</v>
      </c>
    </row>
    <row r="4412" spans="1:7" x14ac:dyDescent="0.25">
      <c r="A4412">
        <v>0</v>
      </c>
      <c r="B4412">
        <v>42</v>
      </c>
      <c r="C4412">
        <v>14.77</v>
      </c>
      <c r="D4412">
        <v>700</v>
      </c>
      <c r="E4412">
        <v>1</v>
      </c>
      <c r="F4412">
        <f t="shared" si="136"/>
        <v>0.80600000000000005</v>
      </c>
      <c r="G4412">
        <f t="shared" si="137"/>
        <v>-0.21567153647550871</v>
      </c>
    </row>
    <row r="4413" spans="1:7" x14ac:dyDescent="0.25">
      <c r="A4413">
        <v>0</v>
      </c>
      <c r="B4413">
        <v>42</v>
      </c>
      <c r="C4413">
        <v>22.51</v>
      </c>
      <c r="D4413">
        <v>675</v>
      </c>
      <c r="E4413">
        <v>1</v>
      </c>
      <c r="F4413">
        <f t="shared" si="136"/>
        <v>0.66100000000000003</v>
      </c>
      <c r="G4413">
        <f t="shared" si="137"/>
        <v>-0.41400143913045073</v>
      </c>
    </row>
    <row r="4414" spans="1:7" x14ac:dyDescent="0.25">
      <c r="A4414">
        <v>1</v>
      </c>
      <c r="B4414">
        <v>35</v>
      </c>
      <c r="C4414">
        <v>18.04</v>
      </c>
      <c r="D4414">
        <v>710</v>
      </c>
      <c r="E4414">
        <v>1</v>
      </c>
      <c r="F4414">
        <f t="shared" si="136"/>
        <v>0.80600000000000005</v>
      </c>
      <c r="G4414">
        <f t="shared" si="137"/>
        <v>-0.21567153647550871</v>
      </c>
    </row>
    <row r="4415" spans="1:7" x14ac:dyDescent="0.25">
      <c r="A4415">
        <v>1</v>
      </c>
      <c r="B4415">
        <v>65</v>
      </c>
      <c r="C4415">
        <v>27.86</v>
      </c>
      <c r="D4415">
        <v>700</v>
      </c>
      <c r="E4415">
        <v>0</v>
      </c>
      <c r="F4415">
        <f t="shared" si="136"/>
        <v>0.79</v>
      </c>
      <c r="G4415">
        <f t="shared" si="137"/>
        <v>-1.5606477482646686</v>
      </c>
    </row>
    <row r="4416" spans="1:7" x14ac:dyDescent="0.25">
      <c r="A4416">
        <v>1</v>
      </c>
      <c r="B4416">
        <v>92</v>
      </c>
      <c r="C4416">
        <v>3.59</v>
      </c>
      <c r="D4416">
        <v>675</v>
      </c>
      <c r="E4416">
        <v>0</v>
      </c>
      <c r="F4416">
        <f t="shared" si="136"/>
        <v>0.878</v>
      </c>
      <c r="G4416">
        <f t="shared" si="137"/>
        <v>-2.1037342342488805</v>
      </c>
    </row>
    <row r="4417" spans="1:7" x14ac:dyDescent="0.25">
      <c r="A4417">
        <v>0</v>
      </c>
      <c r="B4417">
        <v>110</v>
      </c>
      <c r="C4417">
        <v>2.82</v>
      </c>
      <c r="D4417">
        <v>665</v>
      </c>
      <c r="E4417">
        <v>0</v>
      </c>
      <c r="F4417">
        <f t="shared" si="136"/>
        <v>0.878</v>
      </c>
      <c r="G4417">
        <f t="shared" si="137"/>
        <v>-2.1037342342488805</v>
      </c>
    </row>
    <row r="4418" spans="1:7" x14ac:dyDescent="0.25">
      <c r="A4418">
        <v>1</v>
      </c>
      <c r="B4418">
        <v>43</v>
      </c>
      <c r="C4418">
        <v>12.14</v>
      </c>
      <c r="D4418">
        <v>665</v>
      </c>
      <c r="E4418">
        <v>0</v>
      </c>
      <c r="F4418">
        <f t="shared" si="136"/>
        <v>0.72899999999999998</v>
      </c>
      <c r="G4418">
        <f t="shared" si="137"/>
        <v>-1.305636458102436</v>
      </c>
    </row>
    <row r="4419" spans="1:7" x14ac:dyDescent="0.25">
      <c r="A4419">
        <v>0</v>
      </c>
      <c r="B4419">
        <v>48</v>
      </c>
      <c r="C4419">
        <v>11.55</v>
      </c>
      <c r="D4419">
        <v>685</v>
      </c>
      <c r="E4419">
        <v>1</v>
      </c>
      <c r="F4419">
        <f t="shared" si="136"/>
        <v>0.80600000000000005</v>
      </c>
      <c r="G4419">
        <f t="shared" si="137"/>
        <v>-0.21567153647550871</v>
      </c>
    </row>
    <row r="4420" spans="1:7" x14ac:dyDescent="0.25">
      <c r="A4420">
        <v>0</v>
      </c>
      <c r="B4420">
        <v>34</v>
      </c>
      <c r="C4420">
        <v>23.09</v>
      </c>
      <c r="D4420">
        <v>670</v>
      </c>
      <c r="E4420">
        <v>0</v>
      </c>
      <c r="F4420">
        <f t="shared" si="136"/>
        <v>0.66100000000000003</v>
      </c>
      <c r="G4420">
        <f t="shared" si="137"/>
        <v>-1.0817551716016869</v>
      </c>
    </row>
    <row r="4421" spans="1:7" x14ac:dyDescent="0.25">
      <c r="A4421">
        <v>0</v>
      </c>
      <c r="B4421">
        <v>75</v>
      </c>
      <c r="C4421">
        <v>11.57</v>
      </c>
      <c r="D4421">
        <v>695</v>
      </c>
      <c r="E4421">
        <v>0</v>
      </c>
      <c r="F4421">
        <f t="shared" ref="F4421:F4484" si="138">IF(C4421&lt;=19.85,IF(D4421&lt;=722.5,IF(B4421&lt;=60.41,IF(D4421&lt;=667.5,0.729,0.806),IF(C4421&lt;=9.905,0.878,0.821)),0.92),IF(D4421&lt;=687.5,IF(C4421&lt;=31.375,IF(A4421&lt;=0.5,0.661,0.717),0.546),IF(D4421&lt;=727.5,IF(C4421&lt;=29.88,0.79,0.693),0.855)))</f>
        <v>0.82099999999999995</v>
      </c>
      <c r="G4421">
        <f t="shared" si="137"/>
        <v>-1.7203694731413819</v>
      </c>
    </row>
    <row r="4422" spans="1:7" x14ac:dyDescent="0.25">
      <c r="A4422">
        <v>0</v>
      </c>
      <c r="B4422">
        <v>91</v>
      </c>
      <c r="C4422">
        <v>6.7</v>
      </c>
      <c r="D4422">
        <v>660</v>
      </c>
      <c r="E4422">
        <v>0</v>
      </c>
      <c r="F4422">
        <f t="shared" si="138"/>
        <v>0.878</v>
      </c>
      <c r="G4422">
        <f t="shared" ref="G4422:G4485" si="139">IF(E4422=1,LN(F4422),LN(1-F4422))</f>
        <v>-2.1037342342488805</v>
      </c>
    </row>
    <row r="4423" spans="1:7" x14ac:dyDescent="0.25">
      <c r="A4423">
        <v>1</v>
      </c>
      <c r="B4423">
        <v>165</v>
      </c>
      <c r="C4423">
        <v>26.1</v>
      </c>
      <c r="D4423">
        <v>680</v>
      </c>
      <c r="E4423">
        <v>0</v>
      </c>
      <c r="F4423">
        <f t="shared" si="138"/>
        <v>0.71699999999999997</v>
      </c>
      <c r="G4423">
        <f t="shared" si="139"/>
        <v>-1.2623083813388993</v>
      </c>
    </row>
    <row r="4424" spans="1:7" x14ac:dyDescent="0.25">
      <c r="A4424">
        <v>1</v>
      </c>
      <c r="B4424">
        <v>68</v>
      </c>
      <c r="C4424">
        <v>12.53</v>
      </c>
      <c r="D4424">
        <v>680</v>
      </c>
      <c r="E4424">
        <v>1</v>
      </c>
      <c r="F4424">
        <f t="shared" si="138"/>
        <v>0.82099999999999995</v>
      </c>
      <c r="G4424">
        <f t="shared" si="139"/>
        <v>-0.1972321695297089</v>
      </c>
    </row>
    <row r="4425" spans="1:7" x14ac:dyDescent="0.25">
      <c r="A4425">
        <v>0</v>
      </c>
      <c r="B4425">
        <v>73.902000000000001</v>
      </c>
      <c r="C4425">
        <v>32.33</v>
      </c>
      <c r="D4425">
        <v>700</v>
      </c>
      <c r="E4425">
        <v>1</v>
      </c>
      <c r="F4425">
        <f t="shared" si="138"/>
        <v>0.69299999999999995</v>
      </c>
      <c r="G4425">
        <f t="shared" si="139"/>
        <v>-0.3667252797922339</v>
      </c>
    </row>
    <row r="4426" spans="1:7" x14ac:dyDescent="0.25">
      <c r="A4426">
        <v>1</v>
      </c>
      <c r="B4426">
        <v>55</v>
      </c>
      <c r="C4426">
        <v>19.350000000000001</v>
      </c>
      <c r="D4426">
        <v>665</v>
      </c>
      <c r="E4426">
        <v>0</v>
      </c>
      <c r="F4426">
        <f t="shared" si="138"/>
        <v>0.72899999999999998</v>
      </c>
      <c r="G4426">
        <f t="shared" si="139"/>
        <v>-1.305636458102436</v>
      </c>
    </row>
    <row r="4427" spans="1:7" x14ac:dyDescent="0.25">
      <c r="A4427">
        <v>1</v>
      </c>
      <c r="B4427">
        <v>61.2</v>
      </c>
      <c r="C4427">
        <v>22.14</v>
      </c>
      <c r="D4427">
        <v>730</v>
      </c>
      <c r="E4427">
        <v>1</v>
      </c>
      <c r="F4427">
        <f t="shared" si="138"/>
        <v>0.85499999999999998</v>
      </c>
      <c r="G4427">
        <f t="shared" si="139"/>
        <v>-0.15665381004537685</v>
      </c>
    </row>
    <row r="4428" spans="1:7" x14ac:dyDescent="0.25">
      <c r="A4428">
        <v>1</v>
      </c>
      <c r="B4428">
        <v>175</v>
      </c>
      <c r="C4428">
        <v>5.62</v>
      </c>
      <c r="D4428">
        <v>735</v>
      </c>
      <c r="E4428">
        <v>1</v>
      </c>
      <c r="F4428">
        <f t="shared" si="138"/>
        <v>0.92</v>
      </c>
      <c r="G4428">
        <f t="shared" si="139"/>
        <v>-8.3381608939051013E-2</v>
      </c>
    </row>
    <row r="4429" spans="1:7" x14ac:dyDescent="0.25">
      <c r="A4429">
        <v>1</v>
      </c>
      <c r="B4429">
        <v>50</v>
      </c>
      <c r="C4429">
        <v>20.74</v>
      </c>
      <c r="D4429">
        <v>665</v>
      </c>
      <c r="E4429">
        <v>0</v>
      </c>
      <c r="F4429">
        <f t="shared" si="138"/>
        <v>0.71699999999999997</v>
      </c>
      <c r="G4429">
        <f t="shared" si="139"/>
        <v>-1.2623083813388993</v>
      </c>
    </row>
    <row r="4430" spans="1:7" x14ac:dyDescent="0.25">
      <c r="A4430">
        <v>1</v>
      </c>
      <c r="B4430">
        <v>41</v>
      </c>
      <c r="C4430">
        <v>18.88</v>
      </c>
      <c r="D4430">
        <v>705</v>
      </c>
      <c r="E4430">
        <v>1</v>
      </c>
      <c r="F4430">
        <f t="shared" si="138"/>
        <v>0.80600000000000005</v>
      </c>
      <c r="G4430">
        <f t="shared" si="139"/>
        <v>-0.21567153647550871</v>
      </c>
    </row>
    <row r="4431" spans="1:7" x14ac:dyDescent="0.25">
      <c r="A4431">
        <v>0</v>
      </c>
      <c r="B4431">
        <v>77</v>
      </c>
      <c r="C4431">
        <v>20.62</v>
      </c>
      <c r="D4431">
        <v>675</v>
      </c>
      <c r="E4431">
        <v>1</v>
      </c>
      <c r="F4431">
        <f t="shared" si="138"/>
        <v>0.66100000000000003</v>
      </c>
      <c r="G4431">
        <f t="shared" si="139"/>
        <v>-0.41400143913045073</v>
      </c>
    </row>
    <row r="4432" spans="1:7" x14ac:dyDescent="0.25">
      <c r="A4432">
        <v>1</v>
      </c>
      <c r="B4432">
        <v>85</v>
      </c>
      <c r="C4432">
        <v>19.37</v>
      </c>
      <c r="D4432">
        <v>680</v>
      </c>
      <c r="E4432">
        <v>0</v>
      </c>
      <c r="F4432">
        <f t="shared" si="138"/>
        <v>0.82099999999999995</v>
      </c>
      <c r="G4432">
        <f t="shared" si="139"/>
        <v>-1.7203694731413819</v>
      </c>
    </row>
    <row r="4433" spans="1:7" x14ac:dyDescent="0.25">
      <c r="A4433">
        <v>1</v>
      </c>
      <c r="B4433">
        <v>108</v>
      </c>
      <c r="C4433">
        <v>14.07</v>
      </c>
      <c r="D4433">
        <v>700</v>
      </c>
      <c r="E4433">
        <v>0</v>
      </c>
      <c r="F4433">
        <f t="shared" si="138"/>
        <v>0.82099999999999995</v>
      </c>
      <c r="G4433">
        <f t="shared" si="139"/>
        <v>-1.7203694731413819</v>
      </c>
    </row>
    <row r="4434" spans="1:7" x14ac:dyDescent="0.25">
      <c r="A4434">
        <v>0</v>
      </c>
      <c r="B4434">
        <v>71.406999999999996</v>
      </c>
      <c r="C4434">
        <v>24.77</v>
      </c>
      <c r="D4434">
        <v>665</v>
      </c>
      <c r="E4434">
        <v>1</v>
      </c>
      <c r="F4434">
        <f t="shared" si="138"/>
        <v>0.66100000000000003</v>
      </c>
      <c r="G4434">
        <f t="shared" si="139"/>
        <v>-0.41400143913045073</v>
      </c>
    </row>
    <row r="4435" spans="1:7" x14ac:dyDescent="0.25">
      <c r="A4435">
        <v>0</v>
      </c>
      <c r="B4435">
        <v>24.984999999999999</v>
      </c>
      <c r="C4435">
        <v>32.47</v>
      </c>
      <c r="D4435">
        <v>695</v>
      </c>
      <c r="E4435">
        <v>1</v>
      </c>
      <c r="F4435">
        <f t="shared" si="138"/>
        <v>0.69299999999999995</v>
      </c>
      <c r="G4435">
        <f t="shared" si="139"/>
        <v>-0.3667252797922339</v>
      </c>
    </row>
    <row r="4436" spans="1:7" x14ac:dyDescent="0.25">
      <c r="A4436">
        <v>0</v>
      </c>
      <c r="B4436">
        <v>35</v>
      </c>
      <c r="C4436">
        <v>18.86</v>
      </c>
      <c r="D4436">
        <v>660</v>
      </c>
      <c r="E4436">
        <v>0</v>
      </c>
      <c r="F4436">
        <f t="shared" si="138"/>
        <v>0.72899999999999998</v>
      </c>
      <c r="G4436">
        <f t="shared" si="139"/>
        <v>-1.305636458102436</v>
      </c>
    </row>
    <row r="4437" spans="1:7" x14ac:dyDescent="0.25">
      <c r="A4437">
        <v>1</v>
      </c>
      <c r="B4437">
        <v>90</v>
      </c>
      <c r="C4437">
        <v>9.32</v>
      </c>
      <c r="D4437">
        <v>755</v>
      </c>
      <c r="E4437">
        <v>1</v>
      </c>
      <c r="F4437">
        <f t="shared" si="138"/>
        <v>0.92</v>
      </c>
      <c r="G4437">
        <f t="shared" si="139"/>
        <v>-8.3381608939051013E-2</v>
      </c>
    </row>
    <row r="4438" spans="1:7" x14ac:dyDescent="0.25">
      <c r="A4438">
        <v>0</v>
      </c>
      <c r="B4438">
        <v>74.179000000000002</v>
      </c>
      <c r="C4438">
        <v>30.71</v>
      </c>
      <c r="D4438">
        <v>740</v>
      </c>
      <c r="E4438">
        <v>1</v>
      </c>
      <c r="F4438">
        <f t="shared" si="138"/>
        <v>0.85499999999999998</v>
      </c>
      <c r="G4438">
        <f t="shared" si="139"/>
        <v>-0.15665381004537685</v>
      </c>
    </row>
    <row r="4439" spans="1:7" x14ac:dyDescent="0.25">
      <c r="A4439">
        <v>1</v>
      </c>
      <c r="B4439">
        <v>60</v>
      </c>
      <c r="C4439">
        <v>11.86</v>
      </c>
      <c r="D4439">
        <v>690</v>
      </c>
      <c r="E4439">
        <v>1</v>
      </c>
      <c r="F4439">
        <f t="shared" si="138"/>
        <v>0.80600000000000005</v>
      </c>
      <c r="G4439">
        <f t="shared" si="139"/>
        <v>-0.21567153647550871</v>
      </c>
    </row>
    <row r="4440" spans="1:7" x14ac:dyDescent="0.25">
      <c r="A4440">
        <v>1</v>
      </c>
      <c r="B4440">
        <v>67.900000000000006</v>
      </c>
      <c r="C4440">
        <v>32.909999999999997</v>
      </c>
      <c r="D4440">
        <v>685</v>
      </c>
      <c r="E4440">
        <v>1</v>
      </c>
      <c r="F4440">
        <f t="shared" si="138"/>
        <v>0.54600000000000004</v>
      </c>
      <c r="G4440">
        <f t="shared" si="139"/>
        <v>-0.60513630323723189</v>
      </c>
    </row>
    <row r="4441" spans="1:7" x14ac:dyDescent="0.25">
      <c r="A4441">
        <v>0</v>
      </c>
      <c r="B4441">
        <v>98</v>
      </c>
      <c r="C4441">
        <v>23.02</v>
      </c>
      <c r="D4441">
        <v>675</v>
      </c>
      <c r="E4441">
        <v>0</v>
      </c>
      <c r="F4441">
        <f t="shared" si="138"/>
        <v>0.66100000000000003</v>
      </c>
      <c r="G4441">
        <f t="shared" si="139"/>
        <v>-1.0817551716016869</v>
      </c>
    </row>
    <row r="4442" spans="1:7" x14ac:dyDescent="0.25">
      <c r="A4442">
        <v>1</v>
      </c>
      <c r="B4442">
        <v>63</v>
      </c>
      <c r="C4442">
        <v>29.5</v>
      </c>
      <c r="D4442">
        <v>660</v>
      </c>
      <c r="E4442">
        <v>1</v>
      </c>
      <c r="F4442">
        <f t="shared" si="138"/>
        <v>0.71699999999999997</v>
      </c>
      <c r="G4442">
        <f t="shared" si="139"/>
        <v>-0.33267943838251673</v>
      </c>
    </row>
    <row r="4443" spans="1:7" x14ac:dyDescent="0.25">
      <c r="A4443">
        <v>0</v>
      </c>
      <c r="B4443">
        <v>60</v>
      </c>
      <c r="C4443">
        <v>26.45</v>
      </c>
      <c r="D4443">
        <v>705</v>
      </c>
      <c r="E4443">
        <v>1</v>
      </c>
      <c r="F4443">
        <f t="shared" si="138"/>
        <v>0.79</v>
      </c>
      <c r="G4443">
        <f t="shared" si="139"/>
        <v>-0.23572233352106983</v>
      </c>
    </row>
    <row r="4444" spans="1:7" x14ac:dyDescent="0.25">
      <c r="A4444">
        <v>1</v>
      </c>
      <c r="B4444">
        <v>71.5</v>
      </c>
      <c r="C4444">
        <v>33.65</v>
      </c>
      <c r="D4444">
        <v>695</v>
      </c>
      <c r="E4444">
        <v>0</v>
      </c>
      <c r="F4444">
        <f t="shared" si="138"/>
        <v>0.69299999999999995</v>
      </c>
      <c r="G4444">
        <f t="shared" si="139"/>
        <v>-1.1809075313949398</v>
      </c>
    </row>
    <row r="4445" spans="1:7" x14ac:dyDescent="0.25">
      <c r="A4445">
        <v>1</v>
      </c>
      <c r="B4445">
        <v>100.00016000000001</v>
      </c>
      <c r="C4445">
        <v>25.38</v>
      </c>
      <c r="D4445">
        <v>685</v>
      </c>
      <c r="E4445">
        <v>1</v>
      </c>
      <c r="F4445">
        <f t="shared" si="138"/>
        <v>0.71699999999999997</v>
      </c>
      <c r="G4445">
        <f t="shared" si="139"/>
        <v>-0.33267943838251673</v>
      </c>
    </row>
    <row r="4446" spans="1:7" x14ac:dyDescent="0.25">
      <c r="A4446">
        <v>0</v>
      </c>
      <c r="B4446">
        <v>40.83</v>
      </c>
      <c r="C4446">
        <v>27.36</v>
      </c>
      <c r="D4446">
        <v>715</v>
      </c>
      <c r="E4446">
        <v>1</v>
      </c>
      <c r="F4446">
        <f t="shared" si="138"/>
        <v>0.79</v>
      </c>
      <c r="G4446">
        <f t="shared" si="139"/>
        <v>-0.23572233352106983</v>
      </c>
    </row>
    <row r="4447" spans="1:7" x14ac:dyDescent="0.25">
      <c r="A4447">
        <v>0</v>
      </c>
      <c r="B4447">
        <v>160</v>
      </c>
      <c r="C4447">
        <v>5.56</v>
      </c>
      <c r="D4447">
        <v>670</v>
      </c>
      <c r="E4447">
        <v>1</v>
      </c>
      <c r="F4447">
        <f t="shared" si="138"/>
        <v>0.878</v>
      </c>
      <c r="G4447">
        <f t="shared" si="139"/>
        <v>-0.13010868534702039</v>
      </c>
    </row>
    <row r="4448" spans="1:7" x14ac:dyDescent="0.25">
      <c r="A4448">
        <v>1</v>
      </c>
      <c r="B4448">
        <v>65</v>
      </c>
      <c r="C4448">
        <v>6.17</v>
      </c>
      <c r="D4448">
        <v>665</v>
      </c>
      <c r="E4448">
        <v>1</v>
      </c>
      <c r="F4448">
        <f t="shared" si="138"/>
        <v>0.878</v>
      </c>
      <c r="G4448">
        <f t="shared" si="139"/>
        <v>-0.13010868534702039</v>
      </c>
    </row>
    <row r="4449" spans="1:7" x14ac:dyDescent="0.25">
      <c r="A4449">
        <v>0</v>
      </c>
      <c r="B4449">
        <v>43.8</v>
      </c>
      <c r="C4449">
        <v>23.15</v>
      </c>
      <c r="D4449">
        <v>695</v>
      </c>
      <c r="E4449">
        <v>1</v>
      </c>
      <c r="F4449">
        <f t="shared" si="138"/>
        <v>0.79</v>
      </c>
      <c r="G4449">
        <f t="shared" si="139"/>
        <v>-0.23572233352106983</v>
      </c>
    </row>
    <row r="4450" spans="1:7" x14ac:dyDescent="0.25">
      <c r="A4450">
        <v>0</v>
      </c>
      <c r="B4450">
        <v>28.5</v>
      </c>
      <c r="C4450">
        <v>34.44</v>
      </c>
      <c r="D4450">
        <v>690</v>
      </c>
      <c r="E4450">
        <v>0</v>
      </c>
      <c r="F4450">
        <f t="shared" si="138"/>
        <v>0.69299999999999995</v>
      </c>
      <c r="G4450">
        <f t="shared" si="139"/>
        <v>-1.1809075313949398</v>
      </c>
    </row>
    <row r="4451" spans="1:7" x14ac:dyDescent="0.25">
      <c r="A4451">
        <v>1</v>
      </c>
      <c r="B4451">
        <v>73</v>
      </c>
      <c r="C4451">
        <v>28.13</v>
      </c>
      <c r="D4451">
        <v>690</v>
      </c>
      <c r="E4451">
        <v>1</v>
      </c>
      <c r="F4451">
        <f t="shared" si="138"/>
        <v>0.79</v>
      </c>
      <c r="G4451">
        <f t="shared" si="139"/>
        <v>-0.23572233352106983</v>
      </c>
    </row>
    <row r="4452" spans="1:7" x14ac:dyDescent="0.25">
      <c r="A4452">
        <v>1</v>
      </c>
      <c r="B4452">
        <v>55</v>
      </c>
      <c r="C4452">
        <v>7.46</v>
      </c>
      <c r="D4452">
        <v>735</v>
      </c>
      <c r="E4452">
        <v>1</v>
      </c>
      <c r="F4452">
        <f t="shared" si="138"/>
        <v>0.92</v>
      </c>
      <c r="G4452">
        <f t="shared" si="139"/>
        <v>-8.3381608939051013E-2</v>
      </c>
    </row>
    <row r="4453" spans="1:7" x14ac:dyDescent="0.25">
      <c r="A4453">
        <v>0</v>
      </c>
      <c r="B4453">
        <v>150</v>
      </c>
      <c r="C4453">
        <v>5.25</v>
      </c>
      <c r="D4453">
        <v>690</v>
      </c>
      <c r="E4453">
        <v>1</v>
      </c>
      <c r="F4453">
        <f t="shared" si="138"/>
        <v>0.878</v>
      </c>
      <c r="G4453">
        <f t="shared" si="139"/>
        <v>-0.13010868534702039</v>
      </c>
    </row>
    <row r="4454" spans="1:7" x14ac:dyDescent="0.25">
      <c r="A4454">
        <v>0</v>
      </c>
      <c r="B4454">
        <v>14.5</v>
      </c>
      <c r="C4454">
        <v>25.17</v>
      </c>
      <c r="D4454">
        <v>660</v>
      </c>
      <c r="E4454">
        <v>1</v>
      </c>
      <c r="F4454">
        <f t="shared" si="138"/>
        <v>0.66100000000000003</v>
      </c>
      <c r="G4454">
        <f t="shared" si="139"/>
        <v>-0.41400143913045073</v>
      </c>
    </row>
    <row r="4455" spans="1:7" x14ac:dyDescent="0.25">
      <c r="A4455">
        <v>1</v>
      </c>
      <c r="B4455">
        <v>26</v>
      </c>
      <c r="C4455">
        <v>8.9600000000000009</v>
      </c>
      <c r="D4455">
        <v>660</v>
      </c>
      <c r="E4455">
        <v>0</v>
      </c>
      <c r="F4455">
        <f t="shared" si="138"/>
        <v>0.72899999999999998</v>
      </c>
      <c r="G4455">
        <f t="shared" si="139"/>
        <v>-1.305636458102436</v>
      </c>
    </row>
    <row r="4456" spans="1:7" x14ac:dyDescent="0.25">
      <c r="A4456">
        <v>1</v>
      </c>
      <c r="B4456">
        <v>50</v>
      </c>
      <c r="C4456">
        <v>14.93</v>
      </c>
      <c r="D4456">
        <v>690</v>
      </c>
      <c r="E4456">
        <v>0</v>
      </c>
      <c r="F4456">
        <f t="shared" si="138"/>
        <v>0.80600000000000005</v>
      </c>
      <c r="G4456">
        <f t="shared" si="139"/>
        <v>-1.6398971199188093</v>
      </c>
    </row>
    <row r="4457" spans="1:7" x14ac:dyDescent="0.25">
      <c r="A4457">
        <v>1</v>
      </c>
      <c r="B4457">
        <v>56.8</v>
      </c>
      <c r="C4457">
        <v>10.27</v>
      </c>
      <c r="D4457">
        <v>760</v>
      </c>
      <c r="E4457">
        <v>1</v>
      </c>
      <c r="F4457">
        <f t="shared" si="138"/>
        <v>0.92</v>
      </c>
      <c r="G4457">
        <f t="shared" si="139"/>
        <v>-8.3381608939051013E-2</v>
      </c>
    </row>
    <row r="4458" spans="1:7" x14ac:dyDescent="0.25">
      <c r="A4458">
        <v>0</v>
      </c>
      <c r="B4458">
        <v>75</v>
      </c>
      <c r="C4458">
        <v>26.9</v>
      </c>
      <c r="D4458">
        <v>715</v>
      </c>
      <c r="E4458">
        <v>0</v>
      </c>
      <c r="F4458">
        <f t="shared" si="138"/>
        <v>0.79</v>
      </c>
      <c r="G4458">
        <f t="shared" si="139"/>
        <v>-1.5606477482646686</v>
      </c>
    </row>
    <row r="4459" spans="1:7" x14ac:dyDescent="0.25">
      <c r="A4459">
        <v>1</v>
      </c>
      <c r="B4459">
        <v>40</v>
      </c>
      <c r="C4459">
        <v>24.79</v>
      </c>
      <c r="D4459">
        <v>690</v>
      </c>
      <c r="E4459">
        <v>1</v>
      </c>
      <c r="F4459">
        <f t="shared" si="138"/>
        <v>0.79</v>
      </c>
      <c r="G4459">
        <f t="shared" si="139"/>
        <v>-0.23572233352106983</v>
      </c>
    </row>
    <row r="4460" spans="1:7" x14ac:dyDescent="0.25">
      <c r="A4460">
        <v>0</v>
      </c>
      <c r="B4460">
        <v>65</v>
      </c>
      <c r="C4460">
        <v>25.37</v>
      </c>
      <c r="D4460">
        <v>675</v>
      </c>
      <c r="E4460">
        <v>0</v>
      </c>
      <c r="F4460">
        <f t="shared" si="138"/>
        <v>0.66100000000000003</v>
      </c>
      <c r="G4460">
        <f t="shared" si="139"/>
        <v>-1.0817551716016869</v>
      </c>
    </row>
    <row r="4461" spans="1:7" x14ac:dyDescent="0.25">
      <c r="A4461">
        <v>1</v>
      </c>
      <c r="B4461">
        <v>59.4</v>
      </c>
      <c r="C4461">
        <v>28.86</v>
      </c>
      <c r="D4461">
        <v>685</v>
      </c>
      <c r="E4461">
        <v>1</v>
      </c>
      <c r="F4461">
        <f t="shared" si="138"/>
        <v>0.71699999999999997</v>
      </c>
      <c r="G4461">
        <f t="shared" si="139"/>
        <v>-0.33267943838251673</v>
      </c>
    </row>
    <row r="4462" spans="1:7" x14ac:dyDescent="0.25">
      <c r="A4462">
        <v>0</v>
      </c>
      <c r="B4462">
        <v>41</v>
      </c>
      <c r="C4462">
        <v>33.72</v>
      </c>
      <c r="D4462">
        <v>660</v>
      </c>
      <c r="E4462">
        <v>1</v>
      </c>
      <c r="F4462">
        <f t="shared" si="138"/>
        <v>0.54600000000000004</v>
      </c>
      <c r="G4462">
        <f t="shared" si="139"/>
        <v>-0.60513630323723189</v>
      </c>
    </row>
    <row r="4463" spans="1:7" x14ac:dyDescent="0.25">
      <c r="A4463">
        <v>0</v>
      </c>
      <c r="B4463">
        <v>50</v>
      </c>
      <c r="C4463">
        <v>23.47</v>
      </c>
      <c r="D4463">
        <v>700</v>
      </c>
      <c r="E4463">
        <v>1</v>
      </c>
      <c r="F4463">
        <f t="shared" si="138"/>
        <v>0.79</v>
      </c>
      <c r="G4463">
        <f t="shared" si="139"/>
        <v>-0.23572233352106983</v>
      </c>
    </row>
    <row r="4464" spans="1:7" x14ac:dyDescent="0.25">
      <c r="A4464">
        <v>0</v>
      </c>
      <c r="B4464">
        <v>60</v>
      </c>
      <c r="C4464">
        <v>35.32</v>
      </c>
      <c r="D4464">
        <v>690</v>
      </c>
      <c r="E4464">
        <v>1</v>
      </c>
      <c r="F4464">
        <f t="shared" si="138"/>
        <v>0.69299999999999995</v>
      </c>
      <c r="G4464">
        <f t="shared" si="139"/>
        <v>-0.3667252797922339</v>
      </c>
    </row>
    <row r="4465" spans="1:7" x14ac:dyDescent="0.25">
      <c r="A4465">
        <v>1</v>
      </c>
      <c r="B4465">
        <v>92</v>
      </c>
      <c r="C4465">
        <v>26.95</v>
      </c>
      <c r="D4465">
        <v>690</v>
      </c>
      <c r="E4465">
        <v>1</v>
      </c>
      <c r="F4465">
        <f t="shared" si="138"/>
        <v>0.79</v>
      </c>
      <c r="G4465">
        <f t="shared" si="139"/>
        <v>-0.23572233352106983</v>
      </c>
    </row>
    <row r="4466" spans="1:7" x14ac:dyDescent="0.25">
      <c r="A4466">
        <v>0</v>
      </c>
      <c r="B4466">
        <v>72</v>
      </c>
      <c r="C4466">
        <v>16.420000000000002</v>
      </c>
      <c r="D4466">
        <v>685</v>
      </c>
      <c r="E4466">
        <v>1</v>
      </c>
      <c r="F4466">
        <f t="shared" si="138"/>
        <v>0.82099999999999995</v>
      </c>
      <c r="G4466">
        <f t="shared" si="139"/>
        <v>-0.1972321695297089</v>
      </c>
    </row>
    <row r="4467" spans="1:7" x14ac:dyDescent="0.25">
      <c r="A4467">
        <v>1</v>
      </c>
      <c r="B4467">
        <v>70</v>
      </c>
      <c r="C4467">
        <v>0.43</v>
      </c>
      <c r="D4467">
        <v>835</v>
      </c>
      <c r="E4467">
        <v>1</v>
      </c>
      <c r="F4467">
        <f t="shared" si="138"/>
        <v>0.92</v>
      </c>
      <c r="G4467">
        <f t="shared" si="139"/>
        <v>-8.3381608939051013E-2</v>
      </c>
    </row>
    <row r="4468" spans="1:7" x14ac:dyDescent="0.25">
      <c r="A4468">
        <v>1</v>
      </c>
      <c r="B4468">
        <v>120</v>
      </c>
      <c r="C4468">
        <v>22.31</v>
      </c>
      <c r="D4468">
        <v>700</v>
      </c>
      <c r="E4468">
        <v>1</v>
      </c>
      <c r="F4468">
        <f t="shared" si="138"/>
        <v>0.79</v>
      </c>
      <c r="G4468">
        <f t="shared" si="139"/>
        <v>-0.23572233352106983</v>
      </c>
    </row>
    <row r="4469" spans="1:7" x14ac:dyDescent="0.25">
      <c r="A4469">
        <v>1</v>
      </c>
      <c r="B4469">
        <v>61</v>
      </c>
      <c r="C4469">
        <v>17.57</v>
      </c>
      <c r="D4469">
        <v>665</v>
      </c>
      <c r="E4469">
        <v>1</v>
      </c>
      <c r="F4469">
        <f t="shared" si="138"/>
        <v>0.82099999999999995</v>
      </c>
      <c r="G4469">
        <f t="shared" si="139"/>
        <v>-0.1972321695297089</v>
      </c>
    </row>
    <row r="4470" spans="1:7" x14ac:dyDescent="0.25">
      <c r="A4470">
        <v>1</v>
      </c>
      <c r="B4470">
        <v>102</v>
      </c>
      <c r="C4470">
        <v>25.16</v>
      </c>
      <c r="D4470">
        <v>690</v>
      </c>
      <c r="E4470">
        <v>1</v>
      </c>
      <c r="F4470">
        <f t="shared" si="138"/>
        <v>0.79</v>
      </c>
      <c r="G4470">
        <f t="shared" si="139"/>
        <v>-0.23572233352106983</v>
      </c>
    </row>
    <row r="4471" spans="1:7" x14ac:dyDescent="0.25">
      <c r="A4471">
        <v>1</v>
      </c>
      <c r="B4471">
        <v>180</v>
      </c>
      <c r="C4471">
        <v>7.19</v>
      </c>
      <c r="D4471">
        <v>700</v>
      </c>
      <c r="E4471">
        <v>1</v>
      </c>
      <c r="F4471">
        <f t="shared" si="138"/>
        <v>0.878</v>
      </c>
      <c r="G4471">
        <f t="shared" si="139"/>
        <v>-0.13010868534702039</v>
      </c>
    </row>
    <row r="4472" spans="1:7" x14ac:dyDescent="0.25">
      <c r="A4472">
        <v>1</v>
      </c>
      <c r="B4472">
        <v>41.619</v>
      </c>
      <c r="C4472">
        <v>33.28</v>
      </c>
      <c r="D4472">
        <v>680</v>
      </c>
      <c r="E4472">
        <v>1</v>
      </c>
      <c r="F4472">
        <f t="shared" si="138"/>
        <v>0.54600000000000004</v>
      </c>
      <c r="G4472">
        <f t="shared" si="139"/>
        <v>-0.60513630323723189</v>
      </c>
    </row>
    <row r="4473" spans="1:7" x14ac:dyDescent="0.25">
      <c r="A4473">
        <v>1</v>
      </c>
      <c r="B4473">
        <v>107</v>
      </c>
      <c r="C4473">
        <v>23.2</v>
      </c>
      <c r="D4473">
        <v>690</v>
      </c>
      <c r="E4473">
        <v>1</v>
      </c>
      <c r="F4473">
        <f t="shared" si="138"/>
        <v>0.79</v>
      </c>
      <c r="G4473">
        <f t="shared" si="139"/>
        <v>-0.23572233352106983</v>
      </c>
    </row>
    <row r="4474" spans="1:7" x14ac:dyDescent="0.25">
      <c r="A4474">
        <v>1</v>
      </c>
      <c r="B4474">
        <v>55</v>
      </c>
      <c r="C4474">
        <v>24.36</v>
      </c>
      <c r="D4474">
        <v>675</v>
      </c>
      <c r="E4474">
        <v>1</v>
      </c>
      <c r="F4474">
        <f t="shared" si="138"/>
        <v>0.71699999999999997</v>
      </c>
      <c r="G4474">
        <f t="shared" si="139"/>
        <v>-0.33267943838251673</v>
      </c>
    </row>
    <row r="4475" spans="1:7" x14ac:dyDescent="0.25">
      <c r="A4475">
        <v>1</v>
      </c>
      <c r="B4475">
        <v>68</v>
      </c>
      <c r="C4475">
        <v>27.78</v>
      </c>
      <c r="D4475">
        <v>705</v>
      </c>
      <c r="E4475">
        <v>0</v>
      </c>
      <c r="F4475">
        <f t="shared" si="138"/>
        <v>0.79</v>
      </c>
      <c r="G4475">
        <f t="shared" si="139"/>
        <v>-1.5606477482646686</v>
      </c>
    </row>
    <row r="4476" spans="1:7" x14ac:dyDescent="0.25">
      <c r="A4476">
        <v>0</v>
      </c>
      <c r="B4476">
        <v>35</v>
      </c>
      <c r="C4476">
        <v>20.82</v>
      </c>
      <c r="D4476">
        <v>665</v>
      </c>
      <c r="E4476">
        <v>1</v>
      </c>
      <c r="F4476">
        <f t="shared" si="138"/>
        <v>0.66100000000000003</v>
      </c>
      <c r="G4476">
        <f t="shared" si="139"/>
        <v>-0.41400143913045073</v>
      </c>
    </row>
    <row r="4477" spans="1:7" x14ac:dyDescent="0.25">
      <c r="A4477">
        <v>0</v>
      </c>
      <c r="B4477">
        <v>34</v>
      </c>
      <c r="C4477">
        <v>15.64</v>
      </c>
      <c r="D4477">
        <v>705</v>
      </c>
      <c r="E4477">
        <v>1</v>
      </c>
      <c r="F4477">
        <f t="shared" si="138"/>
        <v>0.80600000000000005</v>
      </c>
      <c r="G4477">
        <f t="shared" si="139"/>
        <v>-0.21567153647550871</v>
      </c>
    </row>
    <row r="4478" spans="1:7" x14ac:dyDescent="0.25">
      <c r="A4478">
        <v>1</v>
      </c>
      <c r="B4478">
        <v>45</v>
      </c>
      <c r="C4478">
        <v>17.489999999999998</v>
      </c>
      <c r="D4478">
        <v>700</v>
      </c>
      <c r="E4478">
        <v>1</v>
      </c>
      <c r="F4478">
        <f t="shared" si="138"/>
        <v>0.80600000000000005</v>
      </c>
      <c r="G4478">
        <f t="shared" si="139"/>
        <v>-0.21567153647550871</v>
      </c>
    </row>
    <row r="4479" spans="1:7" x14ac:dyDescent="0.25">
      <c r="A4479">
        <v>1</v>
      </c>
      <c r="B4479">
        <v>90</v>
      </c>
      <c r="C4479">
        <v>14.27</v>
      </c>
      <c r="D4479">
        <v>665</v>
      </c>
      <c r="E4479">
        <v>1</v>
      </c>
      <c r="F4479">
        <f t="shared" si="138"/>
        <v>0.82099999999999995</v>
      </c>
      <c r="G4479">
        <f t="shared" si="139"/>
        <v>-0.1972321695297089</v>
      </c>
    </row>
    <row r="4480" spans="1:7" x14ac:dyDescent="0.25">
      <c r="A4480">
        <v>0</v>
      </c>
      <c r="B4480">
        <v>34</v>
      </c>
      <c r="C4480">
        <v>25.98</v>
      </c>
      <c r="D4480">
        <v>660</v>
      </c>
      <c r="E4480">
        <v>0</v>
      </c>
      <c r="F4480">
        <f t="shared" si="138"/>
        <v>0.66100000000000003</v>
      </c>
      <c r="G4480">
        <f t="shared" si="139"/>
        <v>-1.0817551716016869</v>
      </c>
    </row>
    <row r="4481" spans="1:7" x14ac:dyDescent="0.25">
      <c r="A4481">
        <v>0</v>
      </c>
      <c r="B4481">
        <v>43</v>
      </c>
      <c r="C4481">
        <v>23.53</v>
      </c>
      <c r="D4481">
        <v>660</v>
      </c>
      <c r="E4481">
        <v>0</v>
      </c>
      <c r="F4481">
        <f t="shared" si="138"/>
        <v>0.66100000000000003</v>
      </c>
      <c r="G4481">
        <f t="shared" si="139"/>
        <v>-1.0817551716016869</v>
      </c>
    </row>
    <row r="4482" spans="1:7" x14ac:dyDescent="0.25">
      <c r="A4482">
        <v>1</v>
      </c>
      <c r="B4482">
        <v>95</v>
      </c>
      <c r="C4482">
        <v>14.53</v>
      </c>
      <c r="D4482">
        <v>690</v>
      </c>
      <c r="E4482">
        <v>1</v>
      </c>
      <c r="F4482">
        <f t="shared" si="138"/>
        <v>0.82099999999999995</v>
      </c>
      <c r="G4482">
        <f t="shared" si="139"/>
        <v>-0.1972321695297089</v>
      </c>
    </row>
    <row r="4483" spans="1:7" x14ac:dyDescent="0.25">
      <c r="A4483">
        <v>1</v>
      </c>
      <c r="B4483">
        <v>32</v>
      </c>
      <c r="C4483">
        <v>26.03</v>
      </c>
      <c r="D4483">
        <v>755</v>
      </c>
      <c r="E4483">
        <v>1</v>
      </c>
      <c r="F4483">
        <f t="shared" si="138"/>
        <v>0.85499999999999998</v>
      </c>
      <c r="G4483">
        <f t="shared" si="139"/>
        <v>-0.15665381004537685</v>
      </c>
    </row>
    <row r="4484" spans="1:7" x14ac:dyDescent="0.25">
      <c r="A4484">
        <v>0</v>
      </c>
      <c r="B4484">
        <v>31</v>
      </c>
      <c r="C4484">
        <v>20.93</v>
      </c>
      <c r="D4484">
        <v>685</v>
      </c>
      <c r="E4484">
        <v>1</v>
      </c>
      <c r="F4484">
        <f t="shared" si="138"/>
        <v>0.66100000000000003</v>
      </c>
      <c r="G4484">
        <f t="shared" si="139"/>
        <v>-0.41400143913045073</v>
      </c>
    </row>
    <row r="4485" spans="1:7" x14ac:dyDescent="0.25">
      <c r="A4485">
        <v>1</v>
      </c>
      <c r="B4485">
        <v>49.555</v>
      </c>
      <c r="C4485">
        <v>18.29</v>
      </c>
      <c r="D4485">
        <v>720</v>
      </c>
      <c r="E4485">
        <v>1</v>
      </c>
      <c r="F4485">
        <f t="shared" ref="F4485:F4548" si="140">IF(C4485&lt;=19.85,IF(D4485&lt;=722.5,IF(B4485&lt;=60.41,IF(D4485&lt;=667.5,0.729,0.806),IF(C4485&lt;=9.905,0.878,0.821)),0.92),IF(D4485&lt;=687.5,IF(C4485&lt;=31.375,IF(A4485&lt;=0.5,0.661,0.717),0.546),IF(D4485&lt;=727.5,IF(C4485&lt;=29.88,0.79,0.693),0.855)))</f>
        <v>0.80600000000000005</v>
      </c>
      <c r="G4485">
        <f t="shared" si="139"/>
        <v>-0.21567153647550871</v>
      </c>
    </row>
    <row r="4486" spans="1:7" x14ac:dyDescent="0.25">
      <c r="A4486">
        <v>1</v>
      </c>
      <c r="B4486">
        <v>68.558000000000007</v>
      </c>
      <c r="C4486">
        <v>33.06</v>
      </c>
      <c r="D4486">
        <v>685</v>
      </c>
      <c r="E4486">
        <v>1</v>
      </c>
      <c r="F4486">
        <f t="shared" si="140"/>
        <v>0.54600000000000004</v>
      </c>
      <c r="G4486">
        <f t="shared" ref="G4486:G4549" si="141">IF(E4486=1,LN(F4486),LN(1-F4486))</f>
        <v>-0.60513630323723189</v>
      </c>
    </row>
    <row r="4487" spans="1:7" x14ac:dyDescent="0.25">
      <c r="A4487">
        <v>1</v>
      </c>
      <c r="B4487">
        <v>50</v>
      </c>
      <c r="C4487">
        <v>25.11</v>
      </c>
      <c r="D4487">
        <v>745</v>
      </c>
      <c r="E4487">
        <v>1</v>
      </c>
      <c r="F4487">
        <f t="shared" si="140"/>
        <v>0.85499999999999998</v>
      </c>
      <c r="G4487">
        <f t="shared" si="141"/>
        <v>-0.15665381004537685</v>
      </c>
    </row>
    <row r="4488" spans="1:7" x14ac:dyDescent="0.25">
      <c r="A4488">
        <v>1</v>
      </c>
      <c r="B4488">
        <v>45</v>
      </c>
      <c r="C4488">
        <v>29.25</v>
      </c>
      <c r="D4488">
        <v>685</v>
      </c>
      <c r="E4488">
        <v>1</v>
      </c>
      <c r="F4488">
        <f t="shared" si="140"/>
        <v>0.71699999999999997</v>
      </c>
      <c r="G4488">
        <f t="shared" si="141"/>
        <v>-0.33267943838251673</v>
      </c>
    </row>
    <row r="4489" spans="1:7" x14ac:dyDescent="0.25">
      <c r="A4489">
        <v>1</v>
      </c>
      <c r="B4489">
        <v>45</v>
      </c>
      <c r="C4489">
        <v>17.36</v>
      </c>
      <c r="D4489">
        <v>660</v>
      </c>
      <c r="E4489">
        <v>1</v>
      </c>
      <c r="F4489">
        <f t="shared" si="140"/>
        <v>0.72899999999999998</v>
      </c>
      <c r="G4489">
        <f t="shared" si="141"/>
        <v>-0.31608154697347896</v>
      </c>
    </row>
    <row r="4490" spans="1:7" x14ac:dyDescent="0.25">
      <c r="A4490">
        <v>0</v>
      </c>
      <c r="B4490">
        <v>25</v>
      </c>
      <c r="C4490">
        <v>26.02</v>
      </c>
      <c r="D4490">
        <v>685</v>
      </c>
      <c r="E4490">
        <v>1</v>
      </c>
      <c r="F4490">
        <f t="shared" si="140"/>
        <v>0.66100000000000003</v>
      </c>
      <c r="G4490">
        <f t="shared" si="141"/>
        <v>-0.41400143913045073</v>
      </c>
    </row>
    <row r="4491" spans="1:7" x14ac:dyDescent="0.25">
      <c r="A4491">
        <v>1</v>
      </c>
      <c r="B4491">
        <v>85</v>
      </c>
      <c r="C4491">
        <v>22.82</v>
      </c>
      <c r="D4491">
        <v>670</v>
      </c>
      <c r="E4491">
        <v>0</v>
      </c>
      <c r="F4491">
        <f t="shared" si="140"/>
        <v>0.71699999999999997</v>
      </c>
      <c r="G4491">
        <f t="shared" si="141"/>
        <v>-1.2623083813388993</v>
      </c>
    </row>
    <row r="4492" spans="1:7" x14ac:dyDescent="0.25">
      <c r="A4492">
        <v>0</v>
      </c>
      <c r="B4492">
        <v>40</v>
      </c>
      <c r="C4492">
        <v>22.26</v>
      </c>
      <c r="D4492">
        <v>695</v>
      </c>
      <c r="E4492">
        <v>1</v>
      </c>
      <c r="F4492">
        <f t="shared" si="140"/>
        <v>0.79</v>
      </c>
      <c r="G4492">
        <f t="shared" si="141"/>
        <v>-0.23572233352106983</v>
      </c>
    </row>
    <row r="4493" spans="1:7" x14ac:dyDescent="0.25">
      <c r="A4493">
        <v>1</v>
      </c>
      <c r="B4493">
        <v>57</v>
      </c>
      <c r="C4493">
        <v>26.95</v>
      </c>
      <c r="D4493">
        <v>755</v>
      </c>
      <c r="E4493">
        <v>0</v>
      </c>
      <c r="F4493">
        <f t="shared" si="140"/>
        <v>0.85499999999999998</v>
      </c>
      <c r="G4493">
        <f t="shared" si="141"/>
        <v>-1.9310215365615626</v>
      </c>
    </row>
    <row r="4494" spans="1:7" x14ac:dyDescent="0.25">
      <c r="A4494">
        <v>1</v>
      </c>
      <c r="B4494">
        <v>89</v>
      </c>
      <c r="C4494">
        <v>11.57</v>
      </c>
      <c r="D4494">
        <v>670</v>
      </c>
      <c r="E4494">
        <v>1</v>
      </c>
      <c r="F4494">
        <f t="shared" si="140"/>
        <v>0.82099999999999995</v>
      </c>
      <c r="G4494">
        <f t="shared" si="141"/>
        <v>-0.1972321695297089</v>
      </c>
    </row>
    <row r="4495" spans="1:7" x14ac:dyDescent="0.25">
      <c r="A4495">
        <v>1</v>
      </c>
      <c r="B4495">
        <v>269</v>
      </c>
      <c r="C4495">
        <v>7.69</v>
      </c>
      <c r="D4495">
        <v>780</v>
      </c>
      <c r="E4495">
        <v>1</v>
      </c>
      <c r="F4495">
        <f t="shared" si="140"/>
        <v>0.92</v>
      </c>
      <c r="G4495">
        <f t="shared" si="141"/>
        <v>-8.3381608939051013E-2</v>
      </c>
    </row>
    <row r="4496" spans="1:7" x14ac:dyDescent="0.25">
      <c r="A4496">
        <v>1</v>
      </c>
      <c r="B4496">
        <v>101</v>
      </c>
      <c r="C4496">
        <v>18.899999999999999</v>
      </c>
      <c r="D4496">
        <v>660</v>
      </c>
      <c r="E4496">
        <v>0</v>
      </c>
      <c r="F4496">
        <f t="shared" si="140"/>
        <v>0.82099999999999995</v>
      </c>
      <c r="G4496">
        <f t="shared" si="141"/>
        <v>-1.7203694731413819</v>
      </c>
    </row>
    <row r="4497" spans="1:7" x14ac:dyDescent="0.25">
      <c r="A4497">
        <v>0</v>
      </c>
      <c r="B4497">
        <v>35</v>
      </c>
      <c r="C4497">
        <v>24.83</v>
      </c>
      <c r="D4497">
        <v>680</v>
      </c>
      <c r="E4497">
        <v>1</v>
      </c>
      <c r="F4497">
        <f t="shared" si="140"/>
        <v>0.66100000000000003</v>
      </c>
      <c r="G4497">
        <f t="shared" si="141"/>
        <v>-0.41400143913045073</v>
      </c>
    </row>
    <row r="4498" spans="1:7" x14ac:dyDescent="0.25">
      <c r="A4498">
        <v>0</v>
      </c>
      <c r="B4498">
        <v>195</v>
      </c>
      <c r="C4498">
        <v>10.3</v>
      </c>
      <c r="D4498">
        <v>690</v>
      </c>
      <c r="E4498">
        <v>0</v>
      </c>
      <c r="F4498">
        <f t="shared" si="140"/>
        <v>0.82099999999999995</v>
      </c>
      <c r="G4498">
        <f t="shared" si="141"/>
        <v>-1.7203694731413819</v>
      </c>
    </row>
    <row r="4499" spans="1:7" x14ac:dyDescent="0.25">
      <c r="A4499">
        <v>1</v>
      </c>
      <c r="B4499">
        <v>78</v>
      </c>
      <c r="C4499">
        <v>13.26</v>
      </c>
      <c r="D4499">
        <v>670</v>
      </c>
      <c r="E4499">
        <v>1</v>
      </c>
      <c r="F4499">
        <f t="shared" si="140"/>
        <v>0.82099999999999995</v>
      </c>
      <c r="G4499">
        <f t="shared" si="141"/>
        <v>-0.1972321695297089</v>
      </c>
    </row>
    <row r="4500" spans="1:7" x14ac:dyDescent="0.25">
      <c r="A4500">
        <v>0</v>
      </c>
      <c r="B4500">
        <v>28</v>
      </c>
      <c r="C4500">
        <v>9.56</v>
      </c>
      <c r="D4500">
        <v>690</v>
      </c>
      <c r="E4500">
        <v>1</v>
      </c>
      <c r="F4500">
        <f t="shared" si="140"/>
        <v>0.80600000000000005</v>
      </c>
      <c r="G4500">
        <f t="shared" si="141"/>
        <v>-0.21567153647550871</v>
      </c>
    </row>
    <row r="4501" spans="1:7" x14ac:dyDescent="0.25">
      <c r="A4501">
        <v>1</v>
      </c>
      <c r="B4501">
        <v>80</v>
      </c>
      <c r="C4501">
        <v>7.82</v>
      </c>
      <c r="D4501">
        <v>685</v>
      </c>
      <c r="E4501">
        <v>1</v>
      </c>
      <c r="F4501">
        <f t="shared" si="140"/>
        <v>0.878</v>
      </c>
      <c r="G4501">
        <f t="shared" si="141"/>
        <v>-0.13010868534702039</v>
      </c>
    </row>
    <row r="4502" spans="1:7" x14ac:dyDescent="0.25">
      <c r="A4502">
        <v>1</v>
      </c>
      <c r="B4502">
        <v>35</v>
      </c>
      <c r="C4502">
        <v>22.26</v>
      </c>
      <c r="D4502">
        <v>695</v>
      </c>
      <c r="E4502">
        <v>1</v>
      </c>
      <c r="F4502">
        <f t="shared" si="140"/>
        <v>0.79</v>
      </c>
      <c r="G4502">
        <f t="shared" si="141"/>
        <v>-0.23572233352106983</v>
      </c>
    </row>
    <row r="4503" spans="1:7" x14ac:dyDescent="0.25">
      <c r="A4503">
        <v>0</v>
      </c>
      <c r="B4503">
        <v>116</v>
      </c>
      <c r="C4503">
        <v>14.71</v>
      </c>
      <c r="D4503">
        <v>765</v>
      </c>
      <c r="E4503">
        <v>1</v>
      </c>
      <c r="F4503">
        <f t="shared" si="140"/>
        <v>0.92</v>
      </c>
      <c r="G4503">
        <f t="shared" si="141"/>
        <v>-8.3381608939051013E-2</v>
      </c>
    </row>
    <row r="4504" spans="1:7" x14ac:dyDescent="0.25">
      <c r="A4504">
        <v>1</v>
      </c>
      <c r="B4504">
        <v>48</v>
      </c>
      <c r="C4504">
        <v>13.65</v>
      </c>
      <c r="D4504">
        <v>675</v>
      </c>
      <c r="E4504">
        <v>0</v>
      </c>
      <c r="F4504">
        <f t="shared" si="140"/>
        <v>0.80600000000000005</v>
      </c>
      <c r="G4504">
        <f t="shared" si="141"/>
        <v>-1.6398971199188093</v>
      </c>
    </row>
    <row r="4505" spans="1:7" x14ac:dyDescent="0.25">
      <c r="A4505">
        <v>1</v>
      </c>
      <c r="B4505">
        <v>200</v>
      </c>
      <c r="C4505">
        <v>7.89</v>
      </c>
      <c r="D4505">
        <v>740</v>
      </c>
      <c r="E4505">
        <v>1</v>
      </c>
      <c r="F4505">
        <f t="shared" si="140"/>
        <v>0.92</v>
      </c>
      <c r="G4505">
        <f t="shared" si="141"/>
        <v>-8.3381608939051013E-2</v>
      </c>
    </row>
    <row r="4506" spans="1:7" x14ac:dyDescent="0.25">
      <c r="A4506">
        <v>0</v>
      </c>
      <c r="B4506">
        <v>55</v>
      </c>
      <c r="C4506">
        <v>21.54</v>
      </c>
      <c r="D4506">
        <v>680</v>
      </c>
      <c r="E4506">
        <v>0</v>
      </c>
      <c r="F4506">
        <f t="shared" si="140"/>
        <v>0.66100000000000003</v>
      </c>
      <c r="G4506">
        <f t="shared" si="141"/>
        <v>-1.0817551716016869</v>
      </c>
    </row>
    <row r="4507" spans="1:7" x14ac:dyDescent="0.25">
      <c r="A4507">
        <v>0</v>
      </c>
      <c r="B4507">
        <v>75</v>
      </c>
      <c r="C4507">
        <v>3.52</v>
      </c>
      <c r="D4507">
        <v>715</v>
      </c>
      <c r="E4507">
        <v>0</v>
      </c>
      <c r="F4507">
        <f t="shared" si="140"/>
        <v>0.878</v>
      </c>
      <c r="G4507">
        <f t="shared" si="141"/>
        <v>-2.1037342342488805</v>
      </c>
    </row>
    <row r="4508" spans="1:7" x14ac:dyDescent="0.25">
      <c r="A4508">
        <v>1</v>
      </c>
      <c r="B4508">
        <v>48</v>
      </c>
      <c r="C4508">
        <v>15.08</v>
      </c>
      <c r="D4508">
        <v>690</v>
      </c>
      <c r="E4508">
        <v>1</v>
      </c>
      <c r="F4508">
        <f t="shared" si="140"/>
        <v>0.80600000000000005</v>
      </c>
      <c r="G4508">
        <f t="shared" si="141"/>
        <v>-0.21567153647550871</v>
      </c>
    </row>
    <row r="4509" spans="1:7" x14ac:dyDescent="0.25">
      <c r="A4509">
        <v>1</v>
      </c>
      <c r="B4509">
        <v>62</v>
      </c>
      <c r="C4509">
        <v>29.73</v>
      </c>
      <c r="D4509">
        <v>705</v>
      </c>
      <c r="E4509">
        <v>1</v>
      </c>
      <c r="F4509">
        <f t="shared" si="140"/>
        <v>0.79</v>
      </c>
      <c r="G4509">
        <f t="shared" si="141"/>
        <v>-0.23572233352106983</v>
      </c>
    </row>
    <row r="4510" spans="1:7" x14ac:dyDescent="0.25">
      <c r="A4510">
        <v>0</v>
      </c>
      <c r="B4510">
        <v>90</v>
      </c>
      <c r="C4510">
        <v>21.47</v>
      </c>
      <c r="D4510">
        <v>695</v>
      </c>
      <c r="E4510">
        <v>0</v>
      </c>
      <c r="F4510">
        <f t="shared" si="140"/>
        <v>0.79</v>
      </c>
      <c r="G4510">
        <f t="shared" si="141"/>
        <v>-1.5606477482646686</v>
      </c>
    </row>
    <row r="4511" spans="1:7" x14ac:dyDescent="0.25">
      <c r="A4511">
        <v>0</v>
      </c>
      <c r="B4511">
        <v>27.783720000000002</v>
      </c>
      <c r="C4511">
        <v>30.24</v>
      </c>
      <c r="D4511">
        <v>690</v>
      </c>
      <c r="E4511">
        <v>1</v>
      </c>
      <c r="F4511">
        <f t="shared" si="140"/>
        <v>0.69299999999999995</v>
      </c>
      <c r="G4511">
        <f t="shared" si="141"/>
        <v>-0.3667252797922339</v>
      </c>
    </row>
    <row r="4512" spans="1:7" x14ac:dyDescent="0.25">
      <c r="A4512">
        <v>0</v>
      </c>
      <c r="B4512">
        <v>36</v>
      </c>
      <c r="C4512">
        <v>22.63</v>
      </c>
      <c r="D4512">
        <v>665</v>
      </c>
      <c r="E4512">
        <v>1</v>
      </c>
      <c r="F4512">
        <f t="shared" si="140"/>
        <v>0.66100000000000003</v>
      </c>
      <c r="G4512">
        <f t="shared" si="141"/>
        <v>-0.41400143913045073</v>
      </c>
    </row>
    <row r="4513" spans="1:7" x14ac:dyDescent="0.25">
      <c r="A4513">
        <v>0</v>
      </c>
      <c r="B4513">
        <v>90</v>
      </c>
      <c r="C4513">
        <v>15.57</v>
      </c>
      <c r="D4513">
        <v>755</v>
      </c>
      <c r="E4513">
        <v>1</v>
      </c>
      <c r="F4513">
        <f t="shared" si="140"/>
        <v>0.92</v>
      </c>
      <c r="G4513">
        <f t="shared" si="141"/>
        <v>-8.3381608939051013E-2</v>
      </c>
    </row>
    <row r="4514" spans="1:7" x14ac:dyDescent="0.25">
      <c r="A4514">
        <v>1</v>
      </c>
      <c r="B4514">
        <v>55</v>
      </c>
      <c r="C4514">
        <v>23.7</v>
      </c>
      <c r="D4514">
        <v>705</v>
      </c>
      <c r="E4514">
        <v>1</v>
      </c>
      <c r="F4514">
        <f t="shared" si="140"/>
        <v>0.79</v>
      </c>
      <c r="G4514">
        <f t="shared" si="141"/>
        <v>-0.23572233352106983</v>
      </c>
    </row>
    <row r="4515" spans="1:7" x14ac:dyDescent="0.25">
      <c r="A4515">
        <v>1</v>
      </c>
      <c r="B4515">
        <v>100</v>
      </c>
      <c r="C4515">
        <v>10.8</v>
      </c>
      <c r="D4515">
        <v>690</v>
      </c>
      <c r="E4515">
        <v>1</v>
      </c>
      <c r="F4515">
        <f t="shared" si="140"/>
        <v>0.82099999999999995</v>
      </c>
      <c r="G4515">
        <f t="shared" si="141"/>
        <v>-0.1972321695297089</v>
      </c>
    </row>
    <row r="4516" spans="1:7" x14ac:dyDescent="0.25">
      <c r="A4516">
        <v>1</v>
      </c>
      <c r="B4516">
        <v>65</v>
      </c>
      <c r="C4516">
        <v>17.649999999999999</v>
      </c>
      <c r="D4516">
        <v>740</v>
      </c>
      <c r="E4516">
        <v>0</v>
      </c>
      <c r="F4516">
        <f t="shared" si="140"/>
        <v>0.92</v>
      </c>
      <c r="G4516">
        <f t="shared" si="141"/>
        <v>-2.5257286443082561</v>
      </c>
    </row>
    <row r="4517" spans="1:7" x14ac:dyDescent="0.25">
      <c r="A4517">
        <v>1</v>
      </c>
      <c r="B4517">
        <v>42</v>
      </c>
      <c r="C4517">
        <v>27.57</v>
      </c>
      <c r="D4517">
        <v>730</v>
      </c>
      <c r="E4517">
        <v>1</v>
      </c>
      <c r="F4517">
        <f t="shared" si="140"/>
        <v>0.85499999999999998</v>
      </c>
      <c r="G4517">
        <f t="shared" si="141"/>
        <v>-0.15665381004537685</v>
      </c>
    </row>
    <row r="4518" spans="1:7" x14ac:dyDescent="0.25">
      <c r="A4518">
        <v>1</v>
      </c>
      <c r="B4518">
        <v>42</v>
      </c>
      <c r="C4518">
        <v>20.2</v>
      </c>
      <c r="D4518">
        <v>680</v>
      </c>
      <c r="E4518">
        <v>1</v>
      </c>
      <c r="F4518">
        <f t="shared" si="140"/>
        <v>0.71699999999999997</v>
      </c>
      <c r="G4518">
        <f t="shared" si="141"/>
        <v>-0.33267943838251673</v>
      </c>
    </row>
    <row r="4519" spans="1:7" x14ac:dyDescent="0.25">
      <c r="A4519">
        <v>0</v>
      </c>
      <c r="B4519">
        <v>83</v>
      </c>
      <c r="C4519">
        <v>2.41</v>
      </c>
      <c r="D4519">
        <v>710</v>
      </c>
      <c r="E4519">
        <v>1</v>
      </c>
      <c r="F4519">
        <f t="shared" si="140"/>
        <v>0.878</v>
      </c>
      <c r="G4519">
        <f t="shared" si="141"/>
        <v>-0.13010868534702039</v>
      </c>
    </row>
    <row r="4520" spans="1:7" x14ac:dyDescent="0.25">
      <c r="A4520">
        <v>1</v>
      </c>
      <c r="B4520">
        <v>69.5</v>
      </c>
      <c r="C4520">
        <v>20.29</v>
      </c>
      <c r="D4520">
        <v>660</v>
      </c>
      <c r="E4520">
        <v>0</v>
      </c>
      <c r="F4520">
        <f t="shared" si="140"/>
        <v>0.71699999999999997</v>
      </c>
      <c r="G4520">
        <f t="shared" si="141"/>
        <v>-1.2623083813388993</v>
      </c>
    </row>
    <row r="4521" spans="1:7" x14ac:dyDescent="0.25">
      <c r="A4521">
        <v>0</v>
      </c>
      <c r="B4521">
        <v>105</v>
      </c>
      <c r="C4521">
        <v>12.73</v>
      </c>
      <c r="D4521">
        <v>660</v>
      </c>
      <c r="E4521">
        <v>1</v>
      </c>
      <c r="F4521">
        <f t="shared" si="140"/>
        <v>0.82099999999999995</v>
      </c>
      <c r="G4521">
        <f t="shared" si="141"/>
        <v>-0.1972321695297089</v>
      </c>
    </row>
    <row r="4522" spans="1:7" x14ac:dyDescent="0.25">
      <c r="A4522">
        <v>1</v>
      </c>
      <c r="B4522">
        <v>65</v>
      </c>
      <c r="C4522">
        <v>26.59</v>
      </c>
      <c r="D4522">
        <v>695</v>
      </c>
      <c r="E4522">
        <v>1</v>
      </c>
      <c r="F4522">
        <f t="shared" si="140"/>
        <v>0.79</v>
      </c>
      <c r="G4522">
        <f t="shared" si="141"/>
        <v>-0.23572233352106983</v>
      </c>
    </row>
    <row r="4523" spans="1:7" x14ac:dyDescent="0.25">
      <c r="A4523">
        <v>1</v>
      </c>
      <c r="B4523">
        <v>70</v>
      </c>
      <c r="C4523">
        <v>16.87</v>
      </c>
      <c r="D4523">
        <v>700</v>
      </c>
      <c r="E4523">
        <v>1</v>
      </c>
      <c r="F4523">
        <f t="shared" si="140"/>
        <v>0.82099999999999995</v>
      </c>
      <c r="G4523">
        <f t="shared" si="141"/>
        <v>-0.1972321695297089</v>
      </c>
    </row>
    <row r="4524" spans="1:7" x14ac:dyDescent="0.25">
      <c r="A4524">
        <v>1</v>
      </c>
      <c r="B4524">
        <v>65</v>
      </c>
      <c r="C4524">
        <v>12.26</v>
      </c>
      <c r="D4524">
        <v>700</v>
      </c>
      <c r="E4524">
        <v>1</v>
      </c>
      <c r="F4524">
        <f t="shared" si="140"/>
        <v>0.82099999999999995</v>
      </c>
      <c r="G4524">
        <f t="shared" si="141"/>
        <v>-0.1972321695297089</v>
      </c>
    </row>
    <row r="4525" spans="1:7" x14ac:dyDescent="0.25">
      <c r="A4525">
        <v>1</v>
      </c>
      <c r="B4525">
        <v>70</v>
      </c>
      <c r="C4525">
        <v>6.99</v>
      </c>
      <c r="D4525">
        <v>665</v>
      </c>
      <c r="E4525">
        <v>1</v>
      </c>
      <c r="F4525">
        <f t="shared" si="140"/>
        <v>0.878</v>
      </c>
      <c r="G4525">
        <f t="shared" si="141"/>
        <v>-0.13010868534702039</v>
      </c>
    </row>
    <row r="4526" spans="1:7" x14ac:dyDescent="0.25">
      <c r="A4526">
        <v>1</v>
      </c>
      <c r="B4526">
        <v>52</v>
      </c>
      <c r="C4526">
        <v>28.29</v>
      </c>
      <c r="D4526">
        <v>675</v>
      </c>
      <c r="E4526">
        <v>0</v>
      </c>
      <c r="F4526">
        <f t="shared" si="140"/>
        <v>0.71699999999999997</v>
      </c>
      <c r="G4526">
        <f t="shared" si="141"/>
        <v>-1.2623083813388993</v>
      </c>
    </row>
    <row r="4527" spans="1:7" x14ac:dyDescent="0.25">
      <c r="A4527">
        <v>0</v>
      </c>
      <c r="B4527">
        <v>40</v>
      </c>
      <c r="C4527">
        <v>18.329999999999998</v>
      </c>
      <c r="D4527">
        <v>670</v>
      </c>
      <c r="E4527">
        <v>1</v>
      </c>
      <c r="F4527">
        <f t="shared" si="140"/>
        <v>0.80600000000000005</v>
      </c>
      <c r="G4527">
        <f t="shared" si="141"/>
        <v>-0.21567153647550871</v>
      </c>
    </row>
    <row r="4528" spans="1:7" x14ac:dyDescent="0.25">
      <c r="A4528">
        <v>1</v>
      </c>
      <c r="B4528">
        <v>75</v>
      </c>
      <c r="C4528">
        <v>21.49</v>
      </c>
      <c r="D4528">
        <v>670</v>
      </c>
      <c r="E4528">
        <v>1</v>
      </c>
      <c r="F4528">
        <f t="shared" si="140"/>
        <v>0.71699999999999997</v>
      </c>
      <c r="G4528">
        <f t="shared" si="141"/>
        <v>-0.33267943838251673</v>
      </c>
    </row>
    <row r="4529" spans="1:7" x14ac:dyDescent="0.25">
      <c r="A4529">
        <v>1</v>
      </c>
      <c r="B4529">
        <v>93.447000000000003</v>
      </c>
      <c r="C4529">
        <v>29.94</v>
      </c>
      <c r="D4529">
        <v>660</v>
      </c>
      <c r="E4529">
        <v>0</v>
      </c>
      <c r="F4529">
        <f t="shared" si="140"/>
        <v>0.71699999999999997</v>
      </c>
      <c r="G4529">
        <f t="shared" si="141"/>
        <v>-1.2623083813388993</v>
      </c>
    </row>
    <row r="4530" spans="1:7" x14ac:dyDescent="0.25">
      <c r="A4530">
        <v>1</v>
      </c>
      <c r="B4530">
        <v>40</v>
      </c>
      <c r="C4530">
        <v>17.34</v>
      </c>
      <c r="D4530">
        <v>685</v>
      </c>
      <c r="E4530">
        <v>1</v>
      </c>
      <c r="F4530">
        <f t="shared" si="140"/>
        <v>0.80600000000000005</v>
      </c>
      <c r="G4530">
        <f t="shared" si="141"/>
        <v>-0.21567153647550871</v>
      </c>
    </row>
    <row r="4531" spans="1:7" x14ac:dyDescent="0.25">
      <c r="A4531">
        <v>0</v>
      </c>
      <c r="B4531">
        <v>69</v>
      </c>
      <c r="C4531">
        <v>5.92</v>
      </c>
      <c r="D4531">
        <v>670</v>
      </c>
      <c r="E4531">
        <v>1</v>
      </c>
      <c r="F4531">
        <f t="shared" si="140"/>
        <v>0.878</v>
      </c>
      <c r="G4531">
        <f t="shared" si="141"/>
        <v>-0.13010868534702039</v>
      </c>
    </row>
    <row r="4532" spans="1:7" x14ac:dyDescent="0.25">
      <c r="A4532">
        <v>1</v>
      </c>
      <c r="B4532">
        <v>32.323</v>
      </c>
      <c r="C4532">
        <v>7.58</v>
      </c>
      <c r="D4532">
        <v>660</v>
      </c>
      <c r="E4532">
        <v>1</v>
      </c>
      <c r="F4532">
        <f t="shared" si="140"/>
        <v>0.72899999999999998</v>
      </c>
      <c r="G4532">
        <f t="shared" si="141"/>
        <v>-0.31608154697347896</v>
      </c>
    </row>
    <row r="4533" spans="1:7" x14ac:dyDescent="0.25">
      <c r="A4533">
        <v>0</v>
      </c>
      <c r="B4533">
        <v>92</v>
      </c>
      <c r="C4533">
        <v>7.38</v>
      </c>
      <c r="D4533">
        <v>695</v>
      </c>
      <c r="E4533">
        <v>1</v>
      </c>
      <c r="F4533">
        <f t="shared" si="140"/>
        <v>0.878</v>
      </c>
      <c r="G4533">
        <f t="shared" si="141"/>
        <v>-0.13010868534702039</v>
      </c>
    </row>
    <row r="4534" spans="1:7" x14ac:dyDescent="0.25">
      <c r="A4534">
        <v>0</v>
      </c>
      <c r="B4534">
        <v>35</v>
      </c>
      <c r="C4534">
        <v>20.16</v>
      </c>
      <c r="D4534">
        <v>660</v>
      </c>
      <c r="E4534">
        <v>1</v>
      </c>
      <c r="F4534">
        <f t="shared" si="140"/>
        <v>0.66100000000000003</v>
      </c>
      <c r="G4534">
        <f t="shared" si="141"/>
        <v>-0.41400143913045073</v>
      </c>
    </row>
    <row r="4535" spans="1:7" x14ac:dyDescent="0.25">
      <c r="A4535">
        <v>1</v>
      </c>
      <c r="B4535">
        <v>62</v>
      </c>
      <c r="C4535">
        <v>30</v>
      </c>
      <c r="D4535">
        <v>740</v>
      </c>
      <c r="E4535">
        <v>1</v>
      </c>
      <c r="F4535">
        <f t="shared" si="140"/>
        <v>0.85499999999999998</v>
      </c>
      <c r="G4535">
        <f t="shared" si="141"/>
        <v>-0.15665381004537685</v>
      </c>
    </row>
    <row r="4536" spans="1:7" x14ac:dyDescent="0.25">
      <c r="A4536">
        <v>0</v>
      </c>
      <c r="B4536">
        <v>50</v>
      </c>
      <c r="C4536">
        <v>4.46</v>
      </c>
      <c r="D4536">
        <v>780</v>
      </c>
      <c r="E4536">
        <v>1</v>
      </c>
      <c r="F4536">
        <f t="shared" si="140"/>
        <v>0.92</v>
      </c>
      <c r="G4536">
        <f t="shared" si="141"/>
        <v>-8.3381608939051013E-2</v>
      </c>
    </row>
    <row r="4537" spans="1:7" x14ac:dyDescent="0.25">
      <c r="A4537">
        <v>1</v>
      </c>
      <c r="B4537">
        <v>41</v>
      </c>
      <c r="C4537">
        <v>13.93</v>
      </c>
      <c r="D4537">
        <v>670</v>
      </c>
      <c r="E4537">
        <v>0</v>
      </c>
      <c r="F4537">
        <f t="shared" si="140"/>
        <v>0.80600000000000005</v>
      </c>
      <c r="G4537">
        <f t="shared" si="141"/>
        <v>-1.6398971199188093</v>
      </c>
    </row>
    <row r="4538" spans="1:7" x14ac:dyDescent="0.25">
      <c r="A4538">
        <v>1</v>
      </c>
      <c r="B4538">
        <v>90</v>
      </c>
      <c r="C4538">
        <v>2.29</v>
      </c>
      <c r="D4538">
        <v>690</v>
      </c>
      <c r="E4538">
        <v>1</v>
      </c>
      <c r="F4538">
        <f t="shared" si="140"/>
        <v>0.878</v>
      </c>
      <c r="G4538">
        <f t="shared" si="141"/>
        <v>-0.13010868534702039</v>
      </c>
    </row>
    <row r="4539" spans="1:7" x14ac:dyDescent="0.25">
      <c r="A4539">
        <v>0</v>
      </c>
      <c r="B4539">
        <v>45.387999999999998</v>
      </c>
      <c r="C4539">
        <v>8.17</v>
      </c>
      <c r="D4539">
        <v>695</v>
      </c>
      <c r="E4539">
        <v>1</v>
      </c>
      <c r="F4539">
        <f t="shared" si="140"/>
        <v>0.80600000000000005</v>
      </c>
      <c r="G4539">
        <f t="shared" si="141"/>
        <v>-0.21567153647550871</v>
      </c>
    </row>
    <row r="4540" spans="1:7" x14ac:dyDescent="0.25">
      <c r="A4540">
        <v>1</v>
      </c>
      <c r="B4540">
        <v>160</v>
      </c>
      <c r="C4540">
        <v>24.43</v>
      </c>
      <c r="D4540">
        <v>715</v>
      </c>
      <c r="E4540">
        <v>1</v>
      </c>
      <c r="F4540">
        <f t="shared" si="140"/>
        <v>0.79</v>
      </c>
      <c r="G4540">
        <f t="shared" si="141"/>
        <v>-0.23572233352106983</v>
      </c>
    </row>
    <row r="4541" spans="1:7" x14ac:dyDescent="0.25">
      <c r="A4541">
        <v>1</v>
      </c>
      <c r="B4541">
        <v>75</v>
      </c>
      <c r="C4541">
        <v>20.45</v>
      </c>
      <c r="D4541">
        <v>685</v>
      </c>
      <c r="E4541">
        <v>1</v>
      </c>
      <c r="F4541">
        <f t="shared" si="140"/>
        <v>0.71699999999999997</v>
      </c>
      <c r="G4541">
        <f t="shared" si="141"/>
        <v>-0.33267943838251673</v>
      </c>
    </row>
    <row r="4542" spans="1:7" x14ac:dyDescent="0.25">
      <c r="A4542">
        <v>0</v>
      </c>
      <c r="B4542">
        <v>71</v>
      </c>
      <c r="C4542">
        <v>16.72</v>
      </c>
      <c r="D4542">
        <v>735</v>
      </c>
      <c r="E4542">
        <v>1</v>
      </c>
      <c r="F4542">
        <f t="shared" si="140"/>
        <v>0.92</v>
      </c>
      <c r="G4542">
        <f t="shared" si="141"/>
        <v>-8.3381608939051013E-2</v>
      </c>
    </row>
    <row r="4543" spans="1:7" x14ac:dyDescent="0.25">
      <c r="A4543">
        <v>0</v>
      </c>
      <c r="B4543">
        <v>33</v>
      </c>
      <c r="C4543">
        <v>19.420000000000002</v>
      </c>
      <c r="D4543">
        <v>665</v>
      </c>
      <c r="E4543">
        <v>1</v>
      </c>
      <c r="F4543">
        <f t="shared" si="140"/>
        <v>0.72899999999999998</v>
      </c>
      <c r="G4543">
        <f t="shared" si="141"/>
        <v>-0.31608154697347896</v>
      </c>
    </row>
    <row r="4544" spans="1:7" x14ac:dyDescent="0.25">
      <c r="A4544">
        <v>0</v>
      </c>
      <c r="B4544">
        <v>35</v>
      </c>
      <c r="C4544">
        <v>24.25</v>
      </c>
      <c r="D4544">
        <v>715</v>
      </c>
      <c r="E4544">
        <v>1</v>
      </c>
      <c r="F4544">
        <f t="shared" si="140"/>
        <v>0.79</v>
      </c>
      <c r="G4544">
        <f t="shared" si="141"/>
        <v>-0.23572233352106983</v>
      </c>
    </row>
    <row r="4545" spans="1:7" x14ac:dyDescent="0.25">
      <c r="A4545">
        <v>0</v>
      </c>
      <c r="B4545">
        <v>150</v>
      </c>
      <c r="C4545">
        <v>12.38</v>
      </c>
      <c r="D4545">
        <v>670</v>
      </c>
      <c r="E4545">
        <v>1</v>
      </c>
      <c r="F4545">
        <f t="shared" si="140"/>
        <v>0.82099999999999995</v>
      </c>
      <c r="G4545">
        <f t="shared" si="141"/>
        <v>-0.1972321695297089</v>
      </c>
    </row>
    <row r="4546" spans="1:7" x14ac:dyDescent="0.25">
      <c r="A4546">
        <v>1</v>
      </c>
      <c r="B4546">
        <v>61.831859999999999</v>
      </c>
      <c r="C4546">
        <v>7.38</v>
      </c>
      <c r="D4546">
        <v>715</v>
      </c>
      <c r="E4546">
        <v>1</v>
      </c>
      <c r="F4546">
        <f t="shared" si="140"/>
        <v>0.878</v>
      </c>
      <c r="G4546">
        <f t="shared" si="141"/>
        <v>-0.13010868534702039</v>
      </c>
    </row>
    <row r="4547" spans="1:7" x14ac:dyDescent="0.25">
      <c r="A4547">
        <v>0</v>
      </c>
      <c r="B4547">
        <v>60</v>
      </c>
      <c r="C4547">
        <v>2.68</v>
      </c>
      <c r="D4547">
        <v>750</v>
      </c>
      <c r="E4547">
        <v>1</v>
      </c>
      <c r="F4547">
        <f t="shared" si="140"/>
        <v>0.92</v>
      </c>
      <c r="G4547">
        <f t="shared" si="141"/>
        <v>-8.3381608939051013E-2</v>
      </c>
    </row>
    <row r="4548" spans="1:7" x14ac:dyDescent="0.25">
      <c r="A4548">
        <v>1</v>
      </c>
      <c r="B4548">
        <v>127</v>
      </c>
      <c r="C4548">
        <v>21.4</v>
      </c>
      <c r="D4548">
        <v>685</v>
      </c>
      <c r="E4548">
        <v>1</v>
      </c>
      <c r="F4548">
        <f t="shared" si="140"/>
        <v>0.71699999999999997</v>
      </c>
      <c r="G4548">
        <f t="shared" si="141"/>
        <v>-0.33267943838251673</v>
      </c>
    </row>
    <row r="4549" spans="1:7" x14ac:dyDescent="0.25">
      <c r="A4549">
        <v>1</v>
      </c>
      <c r="B4549">
        <v>35</v>
      </c>
      <c r="C4549">
        <v>22.63</v>
      </c>
      <c r="D4549">
        <v>765</v>
      </c>
      <c r="E4549">
        <v>1</v>
      </c>
      <c r="F4549">
        <f t="shared" ref="F4549:F4612" si="142">IF(C4549&lt;=19.85,IF(D4549&lt;=722.5,IF(B4549&lt;=60.41,IF(D4549&lt;=667.5,0.729,0.806),IF(C4549&lt;=9.905,0.878,0.821)),0.92),IF(D4549&lt;=687.5,IF(C4549&lt;=31.375,IF(A4549&lt;=0.5,0.661,0.717),0.546),IF(D4549&lt;=727.5,IF(C4549&lt;=29.88,0.79,0.693),0.855)))</f>
        <v>0.85499999999999998</v>
      </c>
      <c r="G4549">
        <f t="shared" si="141"/>
        <v>-0.15665381004537685</v>
      </c>
    </row>
    <row r="4550" spans="1:7" x14ac:dyDescent="0.25">
      <c r="A4550">
        <v>0</v>
      </c>
      <c r="B4550">
        <v>65</v>
      </c>
      <c r="C4550">
        <v>16.89</v>
      </c>
      <c r="D4550">
        <v>675</v>
      </c>
      <c r="E4550">
        <v>0</v>
      </c>
      <c r="F4550">
        <f t="shared" si="142"/>
        <v>0.82099999999999995</v>
      </c>
      <c r="G4550">
        <f t="shared" ref="G4550:G4613" si="143">IF(E4550=1,LN(F4550),LN(1-F4550))</f>
        <v>-1.7203694731413819</v>
      </c>
    </row>
    <row r="4551" spans="1:7" x14ac:dyDescent="0.25">
      <c r="A4551">
        <v>0</v>
      </c>
      <c r="B4551">
        <v>69.995999999999995</v>
      </c>
      <c r="C4551">
        <v>6.26</v>
      </c>
      <c r="D4551">
        <v>680</v>
      </c>
      <c r="E4551">
        <v>1</v>
      </c>
      <c r="F4551">
        <f t="shared" si="142"/>
        <v>0.878</v>
      </c>
      <c r="G4551">
        <f t="shared" si="143"/>
        <v>-0.13010868534702039</v>
      </c>
    </row>
    <row r="4552" spans="1:7" x14ac:dyDescent="0.25">
      <c r="A4552">
        <v>0</v>
      </c>
      <c r="B4552">
        <v>28</v>
      </c>
      <c r="C4552">
        <v>14.57</v>
      </c>
      <c r="D4552">
        <v>700</v>
      </c>
      <c r="E4552">
        <v>1</v>
      </c>
      <c r="F4552">
        <f t="shared" si="142"/>
        <v>0.80600000000000005</v>
      </c>
      <c r="G4552">
        <f t="shared" si="143"/>
        <v>-0.21567153647550871</v>
      </c>
    </row>
    <row r="4553" spans="1:7" x14ac:dyDescent="0.25">
      <c r="A4553">
        <v>1</v>
      </c>
      <c r="B4553">
        <v>45</v>
      </c>
      <c r="C4553">
        <v>12.8</v>
      </c>
      <c r="D4553">
        <v>660</v>
      </c>
      <c r="E4553">
        <v>1</v>
      </c>
      <c r="F4553">
        <f t="shared" si="142"/>
        <v>0.72899999999999998</v>
      </c>
      <c r="G4553">
        <f t="shared" si="143"/>
        <v>-0.31608154697347896</v>
      </c>
    </row>
    <row r="4554" spans="1:7" x14ac:dyDescent="0.25">
      <c r="A4554">
        <v>1</v>
      </c>
      <c r="B4554">
        <v>65</v>
      </c>
      <c r="C4554">
        <v>19.72</v>
      </c>
      <c r="D4554">
        <v>685</v>
      </c>
      <c r="E4554">
        <v>1</v>
      </c>
      <c r="F4554">
        <f t="shared" si="142"/>
        <v>0.82099999999999995</v>
      </c>
      <c r="G4554">
        <f t="shared" si="143"/>
        <v>-0.1972321695297089</v>
      </c>
    </row>
    <row r="4555" spans="1:7" x14ac:dyDescent="0.25">
      <c r="A4555">
        <v>1</v>
      </c>
      <c r="B4555">
        <v>60</v>
      </c>
      <c r="C4555">
        <v>19.54</v>
      </c>
      <c r="D4555">
        <v>665</v>
      </c>
      <c r="E4555">
        <v>0</v>
      </c>
      <c r="F4555">
        <f t="shared" si="142"/>
        <v>0.72899999999999998</v>
      </c>
      <c r="G4555">
        <f t="shared" si="143"/>
        <v>-1.305636458102436</v>
      </c>
    </row>
    <row r="4556" spans="1:7" x14ac:dyDescent="0.25">
      <c r="A4556">
        <v>0</v>
      </c>
      <c r="B4556">
        <v>110</v>
      </c>
      <c r="C4556">
        <v>10.91</v>
      </c>
      <c r="D4556">
        <v>690</v>
      </c>
      <c r="E4556">
        <v>1</v>
      </c>
      <c r="F4556">
        <f t="shared" si="142"/>
        <v>0.82099999999999995</v>
      </c>
      <c r="G4556">
        <f t="shared" si="143"/>
        <v>-0.1972321695297089</v>
      </c>
    </row>
    <row r="4557" spans="1:7" x14ac:dyDescent="0.25">
      <c r="A4557">
        <v>1</v>
      </c>
      <c r="B4557">
        <v>80</v>
      </c>
      <c r="C4557">
        <v>24.17</v>
      </c>
      <c r="D4557">
        <v>745</v>
      </c>
      <c r="E4557">
        <v>0</v>
      </c>
      <c r="F4557">
        <f t="shared" si="142"/>
        <v>0.85499999999999998</v>
      </c>
      <c r="G4557">
        <f t="shared" si="143"/>
        <v>-1.9310215365615626</v>
      </c>
    </row>
    <row r="4558" spans="1:7" x14ac:dyDescent="0.25">
      <c r="A4558">
        <v>1</v>
      </c>
      <c r="B4558">
        <v>36.46</v>
      </c>
      <c r="C4558">
        <v>29.53</v>
      </c>
      <c r="D4558">
        <v>685</v>
      </c>
      <c r="E4558">
        <v>1</v>
      </c>
      <c r="F4558">
        <f t="shared" si="142"/>
        <v>0.71699999999999997</v>
      </c>
      <c r="G4558">
        <f t="shared" si="143"/>
        <v>-0.33267943838251673</v>
      </c>
    </row>
    <row r="4559" spans="1:7" x14ac:dyDescent="0.25">
      <c r="A4559">
        <v>1</v>
      </c>
      <c r="B4559">
        <v>90</v>
      </c>
      <c r="C4559">
        <v>9.16</v>
      </c>
      <c r="D4559">
        <v>675</v>
      </c>
      <c r="E4559">
        <v>1</v>
      </c>
      <c r="F4559">
        <f t="shared" si="142"/>
        <v>0.878</v>
      </c>
      <c r="G4559">
        <f t="shared" si="143"/>
        <v>-0.13010868534702039</v>
      </c>
    </row>
    <row r="4560" spans="1:7" x14ac:dyDescent="0.25">
      <c r="A4560">
        <v>0</v>
      </c>
      <c r="B4560">
        <v>47.923000000000002</v>
      </c>
      <c r="C4560">
        <v>16.579999999999998</v>
      </c>
      <c r="D4560">
        <v>690</v>
      </c>
      <c r="E4560">
        <v>1</v>
      </c>
      <c r="F4560">
        <f t="shared" si="142"/>
        <v>0.80600000000000005</v>
      </c>
      <c r="G4560">
        <f t="shared" si="143"/>
        <v>-0.21567153647550871</v>
      </c>
    </row>
    <row r="4561" spans="1:7" x14ac:dyDescent="0.25">
      <c r="A4561">
        <v>0</v>
      </c>
      <c r="B4561">
        <v>40</v>
      </c>
      <c r="C4561">
        <v>15.69</v>
      </c>
      <c r="D4561">
        <v>685</v>
      </c>
      <c r="E4561">
        <v>1</v>
      </c>
      <c r="F4561">
        <f t="shared" si="142"/>
        <v>0.80600000000000005</v>
      </c>
      <c r="G4561">
        <f t="shared" si="143"/>
        <v>-0.21567153647550871</v>
      </c>
    </row>
    <row r="4562" spans="1:7" x14ac:dyDescent="0.25">
      <c r="A4562">
        <v>1</v>
      </c>
      <c r="B4562">
        <v>110</v>
      </c>
      <c r="C4562">
        <v>13.38</v>
      </c>
      <c r="D4562">
        <v>730</v>
      </c>
      <c r="E4562">
        <v>1</v>
      </c>
      <c r="F4562">
        <f t="shared" si="142"/>
        <v>0.92</v>
      </c>
      <c r="G4562">
        <f t="shared" si="143"/>
        <v>-8.3381608939051013E-2</v>
      </c>
    </row>
    <row r="4563" spans="1:7" x14ac:dyDescent="0.25">
      <c r="A4563">
        <v>0</v>
      </c>
      <c r="B4563">
        <v>21.5</v>
      </c>
      <c r="C4563">
        <v>10.61</v>
      </c>
      <c r="D4563">
        <v>665</v>
      </c>
      <c r="E4563">
        <v>0</v>
      </c>
      <c r="F4563">
        <f t="shared" si="142"/>
        <v>0.72899999999999998</v>
      </c>
      <c r="G4563">
        <f t="shared" si="143"/>
        <v>-1.305636458102436</v>
      </c>
    </row>
    <row r="4564" spans="1:7" x14ac:dyDescent="0.25">
      <c r="A4564">
        <v>0</v>
      </c>
      <c r="B4564">
        <v>16</v>
      </c>
      <c r="C4564">
        <v>1.1299999999999999</v>
      </c>
      <c r="D4564">
        <v>735</v>
      </c>
      <c r="E4564">
        <v>1</v>
      </c>
      <c r="F4564">
        <f t="shared" si="142"/>
        <v>0.92</v>
      </c>
      <c r="G4564">
        <f t="shared" si="143"/>
        <v>-8.3381608939051013E-2</v>
      </c>
    </row>
    <row r="4565" spans="1:7" x14ac:dyDescent="0.25">
      <c r="A4565">
        <v>1</v>
      </c>
      <c r="B4565">
        <v>50</v>
      </c>
      <c r="C4565">
        <v>28.66</v>
      </c>
      <c r="D4565">
        <v>660</v>
      </c>
      <c r="E4565">
        <v>1</v>
      </c>
      <c r="F4565">
        <f t="shared" si="142"/>
        <v>0.71699999999999997</v>
      </c>
      <c r="G4565">
        <f t="shared" si="143"/>
        <v>-0.33267943838251673</v>
      </c>
    </row>
    <row r="4566" spans="1:7" x14ac:dyDescent="0.25">
      <c r="A4566">
        <v>0</v>
      </c>
      <c r="B4566">
        <v>120</v>
      </c>
      <c r="C4566">
        <v>17.63</v>
      </c>
      <c r="D4566">
        <v>670</v>
      </c>
      <c r="E4566">
        <v>1</v>
      </c>
      <c r="F4566">
        <f t="shared" si="142"/>
        <v>0.82099999999999995</v>
      </c>
      <c r="G4566">
        <f t="shared" si="143"/>
        <v>-0.1972321695297089</v>
      </c>
    </row>
    <row r="4567" spans="1:7" x14ac:dyDescent="0.25">
      <c r="A4567">
        <v>1</v>
      </c>
      <c r="B4567">
        <v>23.5</v>
      </c>
      <c r="C4567">
        <v>10.62</v>
      </c>
      <c r="D4567">
        <v>660</v>
      </c>
      <c r="E4567">
        <v>1</v>
      </c>
      <c r="F4567">
        <f t="shared" si="142"/>
        <v>0.72899999999999998</v>
      </c>
      <c r="G4567">
        <f t="shared" si="143"/>
        <v>-0.31608154697347896</v>
      </c>
    </row>
    <row r="4568" spans="1:7" x14ac:dyDescent="0.25">
      <c r="A4568">
        <v>1</v>
      </c>
      <c r="B4568">
        <v>60</v>
      </c>
      <c r="C4568">
        <v>29.26</v>
      </c>
      <c r="D4568">
        <v>710</v>
      </c>
      <c r="E4568">
        <v>1</v>
      </c>
      <c r="F4568">
        <f t="shared" si="142"/>
        <v>0.79</v>
      </c>
      <c r="G4568">
        <f t="shared" si="143"/>
        <v>-0.23572233352106983</v>
      </c>
    </row>
    <row r="4569" spans="1:7" x14ac:dyDescent="0.25">
      <c r="A4569">
        <v>1</v>
      </c>
      <c r="B4569">
        <v>78</v>
      </c>
      <c r="C4569">
        <v>20.02</v>
      </c>
      <c r="D4569">
        <v>720</v>
      </c>
      <c r="E4569">
        <v>1</v>
      </c>
      <c r="F4569">
        <f t="shared" si="142"/>
        <v>0.79</v>
      </c>
      <c r="G4569">
        <f t="shared" si="143"/>
        <v>-0.23572233352106983</v>
      </c>
    </row>
    <row r="4570" spans="1:7" x14ac:dyDescent="0.25">
      <c r="A4570">
        <v>0</v>
      </c>
      <c r="B4570">
        <v>37</v>
      </c>
      <c r="C4570">
        <v>26.78</v>
      </c>
      <c r="D4570">
        <v>665</v>
      </c>
      <c r="E4570">
        <v>1</v>
      </c>
      <c r="F4570">
        <f t="shared" si="142"/>
        <v>0.66100000000000003</v>
      </c>
      <c r="G4570">
        <f t="shared" si="143"/>
        <v>-0.41400143913045073</v>
      </c>
    </row>
    <row r="4571" spans="1:7" x14ac:dyDescent="0.25">
      <c r="A4571">
        <v>1</v>
      </c>
      <c r="B4571">
        <v>103</v>
      </c>
      <c r="C4571">
        <v>13.69</v>
      </c>
      <c r="D4571">
        <v>695</v>
      </c>
      <c r="E4571">
        <v>1</v>
      </c>
      <c r="F4571">
        <f t="shared" si="142"/>
        <v>0.82099999999999995</v>
      </c>
      <c r="G4571">
        <f t="shared" si="143"/>
        <v>-0.1972321695297089</v>
      </c>
    </row>
    <row r="4572" spans="1:7" x14ac:dyDescent="0.25">
      <c r="A4572">
        <v>1</v>
      </c>
      <c r="B4572">
        <v>65</v>
      </c>
      <c r="C4572">
        <v>22.34</v>
      </c>
      <c r="D4572">
        <v>660</v>
      </c>
      <c r="E4572">
        <v>1</v>
      </c>
      <c r="F4572">
        <f t="shared" si="142"/>
        <v>0.71699999999999997</v>
      </c>
      <c r="G4572">
        <f t="shared" si="143"/>
        <v>-0.33267943838251673</v>
      </c>
    </row>
    <row r="4573" spans="1:7" x14ac:dyDescent="0.25">
      <c r="A4573">
        <v>0</v>
      </c>
      <c r="B4573">
        <v>80</v>
      </c>
      <c r="C4573">
        <v>18.21</v>
      </c>
      <c r="D4573">
        <v>700</v>
      </c>
      <c r="E4573">
        <v>1</v>
      </c>
      <c r="F4573">
        <f t="shared" si="142"/>
        <v>0.82099999999999995</v>
      </c>
      <c r="G4573">
        <f t="shared" si="143"/>
        <v>-0.1972321695297089</v>
      </c>
    </row>
    <row r="4574" spans="1:7" x14ac:dyDescent="0.25">
      <c r="A4574">
        <v>0</v>
      </c>
      <c r="B4574">
        <v>60</v>
      </c>
      <c r="C4574">
        <v>19.34</v>
      </c>
      <c r="D4574">
        <v>665</v>
      </c>
      <c r="E4574">
        <v>1</v>
      </c>
      <c r="F4574">
        <f t="shared" si="142"/>
        <v>0.72899999999999998</v>
      </c>
      <c r="G4574">
        <f t="shared" si="143"/>
        <v>-0.31608154697347896</v>
      </c>
    </row>
    <row r="4575" spans="1:7" x14ac:dyDescent="0.25">
      <c r="A4575">
        <v>0</v>
      </c>
      <c r="B4575">
        <v>30</v>
      </c>
      <c r="C4575">
        <v>19.36</v>
      </c>
      <c r="D4575">
        <v>695</v>
      </c>
      <c r="E4575">
        <v>1</v>
      </c>
      <c r="F4575">
        <f t="shared" si="142"/>
        <v>0.80600000000000005</v>
      </c>
      <c r="G4575">
        <f t="shared" si="143"/>
        <v>-0.21567153647550871</v>
      </c>
    </row>
    <row r="4576" spans="1:7" x14ac:dyDescent="0.25">
      <c r="A4576">
        <v>1</v>
      </c>
      <c r="B4576">
        <v>82</v>
      </c>
      <c r="C4576">
        <v>14.96</v>
      </c>
      <c r="D4576">
        <v>675</v>
      </c>
      <c r="E4576">
        <v>0</v>
      </c>
      <c r="F4576">
        <f t="shared" si="142"/>
        <v>0.82099999999999995</v>
      </c>
      <c r="G4576">
        <f t="shared" si="143"/>
        <v>-1.7203694731413819</v>
      </c>
    </row>
    <row r="4577" spans="1:7" x14ac:dyDescent="0.25">
      <c r="A4577">
        <v>0</v>
      </c>
      <c r="B4577">
        <v>38</v>
      </c>
      <c r="C4577">
        <v>30.86</v>
      </c>
      <c r="D4577">
        <v>755</v>
      </c>
      <c r="E4577">
        <v>1</v>
      </c>
      <c r="F4577">
        <f t="shared" si="142"/>
        <v>0.85499999999999998</v>
      </c>
      <c r="G4577">
        <f t="shared" si="143"/>
        <v>-0.15665381004537685</v>
      </c>
    </row>
    <row r="4578" spans="1:7" x14ac:dyDescent="0.25">
      <c r="A4578">
        <v>1</v>
      </c>
      <c r="B4578">
        <v>250</v>
      </c>
      <c r="C4578">
        <v>16.7</v>
      </c>
      <c r="D4578">
        <v>665</v>
      </c>
      <c r="E4578">
        <v>1</v>
      </c>
      <c r="F4578">
        <f t="shared" si="142"/>
        <v>0.82099999999999995</v>
      </c>
      <c r="G4578">
        <f t="shared" si="143"/>
        <v>-0.1972321695297089</v>
      </c>
    </row>
    <row r="4579" spans="1:7" x14ac:dyDescent="0.25">
      <c r="A4579">
        <v>0</v>
      </c>
      <c r="B4579">
        <v>85</v>
      </c>
      <c r="C4579">
        <v>11.03</v>
      </c>
      <c r="D4579">
        <v>665</v>
      </c>
      <c r="E4579">
        <v>1</v>
      </c>
      <c r="F4579">
        <f t="shared" si="142"/>
        <v>0.82099999999999995</v>
      </c>
      <c r="G4579">
        <f t="shared" si="143"/>
        <v>-0.1972321695297089</v>
      </c>
    </row>
    <row r="4580" spans="1:7" x14ac:dyDescent="0.25">
      <c r="A4580">
        <v>1</v>
      </c>
      <c r="B4580">
        <v>45</v>
      </c>
      <c r="C4580">
        <v>23.2</v>
      </c>
      <c r="D4580">
        <v>665</v>
      </c>
      <c r="E4580">
        <v>1</v>
      </c>
      <c r="F4580">
        <f t="shared" si="142"/>
        <v>0.71699999999999997</v>
      </c>
      <c r="G4580">
        <f t="shared" si="143"/>
        <v>-0.33267943838251673</v>
      </c>
    </row>
    <row r="4581" spans="1:7" x14ac:dyDescent="0.25">
      <c r="A4581">
        <v>1</v>
      </c>
      <c r="B4581">
        <v>22</v>
      </c>
      <c r="C4581">
        <v>4.3099999999999996</v>
      </c>
      <c r="D4581">
        <v>725</v>
      </c>
      <c r="E4581">
        <v>1</v>
      </c>
      <c r="F4581">
        <f t="shared" si="142"/>
        <v>0.92</v>
      </c>
      <c r="G4581">
        <f t="shared" si="143"/>
        <v>-8.3381608939051013E-2</v>
      </c>
    </row>
    <row r="4582" spans="1:7" x14ac:dyDescent="0.25">
      <c r="A4582">
        <v>1</v>
      </c>
      <c r="B4582">
        <v>90</v>
      </c>
      <c r="C4582">
        <v>22.13</v>
      </c>
      <c r="D4582">
        <v>735</v>
      </c>
      <c r="E4582">
        <v>0</v>
      </c>
      <c r="F4582">
        <f t="shared" si="142"/>
        <v>0.85499999999999998</v>
      </c>
      <c r="G4582">
        <f t="shared" si="143"/>
        <v>-1.9310215365615626</v>
      </c>
    </row>
    <row r="4583" spans="1:7" x14ac:dyDescent="0.25">
      <c r="A4583">
        <v>1</v>
      </c>
      <c r="B4583">
        <v>160</v>
      </c>
      <c r="C4583">
        <v>10.57</v>
      </c>
      <c r="D4583">
        <v>785</v>
      </c>
      <c r="E4583">
        <v>1</v>
      </c>
      <c r="F4583">
        <f t="shared" si="142"/>
        <v>0.92</v>
      </c>
      <c r="G4583">
        <f t="shared" si="143"/>
        <v>-8.3381608939051013E-2</v>
      </c>
    </row>
    <row r="4584" spans="1:7" x14ac:dyDescent="0.25">
      <c r="A4584">
        <v>0</v>
      </c>
      <c r="B4584">
        <v>215</v>
      </c>
      <c r="C4584">
        <v>1.77</v>
      </c>
      <c r="D4584">
        <v>660</v>
      </c>
      <c r="E4584">
        <v>1</v>
      </c>
      <c r="F4584">
        <f t="shared" si="142"/>
        <v>0.878</v>
      </c>
      <c r="G4584">
        <f t="shared" si="143"/>
        <v>-0.13010868534702039</v>
      </c>
    </row>
    <row r="4585" spans="1:7" x14ac:dyDescent="0.25">
      <c r="A4585">
        <v>0</v>
      </c>
      <c r="B4585">
        <v>47</v>
      </c>
      <c r="C4585">
        <v>29.77</v>
      </c>
      <c r="D4585">
        <v>665</v>
      </c>
      <c r="E4585">
        <v>0</v>
      </c>
      <c r="F4585">
        <f t="shared" si="142"/>
        <v>0.66100000000000003</v>
      </c>
      <c r="G4585">
        <f t="shared" si="143"/>
        <v>-1.0817551716016869</v>
      </c>
    </row>
    <row r="4586" spans="1:7" x14ac:dyDescent="0.25">
      <c r="A4586">
        <v>1</v>
      </c>
      <c r="B4586">
        <v>135</v>
      </c>
      <c r="C4586">
        <v>9.86</v>
      </c>
      <c r="D4586">
        <v>695</v>
      </c>
      <c r="E4586">
        <v>1</v>
      </c>
      <c r="F4586">
        <f t="shared" si="142"/>
        <v>0.878</v>
      </c>
      <c r="G4586">
        <f t="shared" si="143"/>
        <v>-0.13010868534702039</v>
      </c>
    </row>
    <row r="4587" spans="1:7" x14ac:dyDescent="0.25">
      <c r="A4587">
        <v>1</v>
      </c>
      <c r="B4587">
        <v>33.6</v>
      </c>
      <c r="C4587">
        <v>30.89</v>
      </c>
      <c r="D4587">
        <v>700</v>
      </c>
      <c r="E4587">
        <v>1</v>
      </c>
      <c r="F4587">
        <f t="shared" si="142"/>
        <v>0.69299999999999995</v>
      </c>
      <c r="G4587">
        <f t="shared" si="143"/>
        <v>-0.3667252797922339</v>
      </c>
    </row>
    <row r="4588" spans="1:7" x14ac:dyDescent="0.25">
      <c r="A4588">
        <v>1</v>
      </c>
      <c r="B4588">
        <v>67.599999999999994</v>
      </c>
      <c r="C4588">
        <v>9.73</v>
      </c>
      <c r="D4588">
        <v>690</v>
      </c>
      <c r="E4588">
        <v>1</v>
      </c>
      <c r="F4588">
        <f t="shared" si="142"/>
        <v>0.878</v>
      </c>
      <c r="G4588">
        <f t="shared" si="143"/>
        <v>-0.13010868534702039</v>
      </c>
    </row>
    <row r="4589" spans="1:7" x14ac:dyDescent="0.25">
      <c r="A4589">
        <v>0</v>
      </c>
      <c r="B4589">
        <v>160</v>
      </c>
      <c r="C4589">
        <v>0.02</v>
      </c>
      <c r="D4589">
        <v>715</v>
      </c>
      <c r="E4589">
        <v>1</v>
      </c>
      <c r="F4589">
        <f t="shared" si="142"/>
        <v>0.878</v>
      </c>
      <c r="G4589">
        <f t="shared" si="143"/>
        <v>-0.13010868534702039</v>
      </c>
    </row>
    <row r="4590" spans="1:7" x14ac:dyDescent="0.25">
      <c r="A4590">
        <v>0</v>
      </c>
      <c r="B4590">
        <v>120</v>
      </c>
      <c r="C4590">
        <v>4.43</v>
      </c>
      <c r="D4590">
        <v>755</v>
      </c>
      <c r="E4590">
        <v>1</v>
      </c>
      <c r="F4590">
        <f t="shared" si="142"/>
        <v>0.92</v>
      </c>
      <c r="G4590">
        <f t="shared" si="143"/>
        <v>-8.3381608939051013E-2</v>
      </c>
    </row>
    <row r="4591" spans="1:7" x14ac:dyDescent="0.25">
      <c r="A4591">
        <v>0</v>
      </c>
      <c r="B4591">
        <v>50</v>
      </c>
      <c r="C4591">
        <v>14.57</v>
      </c>
      <c r="D4591">
        <v>660</v>
      </c>
      <c r="E4591">
        <v>1</v>
      </c>
      <c r="F4591">
        <f t="shared" si="142"/>
        <v>0.72899999999999998</v>
      </c>
      <c r="G4591">
        <f t="shared" si="143"/>
        <v>-0.31608154697347896</v>
      </c>
    </row>
    <row r="4592" spans="1:7" x14ac:dyDescent="0.25">
      <c r="A4592">
        <v>1</v>
      </c>
      <c r="B4592">
        <v>90</v>
      </c>
      <c r="C4592">
        <v>8.69</v>
      </c>
      <c r="D4592">
        <v>735</v>
      </c>
      <c r="E4592">
        <v>0</v>
      </c>
      <c r="F4592">
        <f t="shared" si="142"/>
        <v>0.92</v>
      </c>
      <c r="G4592">
        <f t="shared" si="143"/>
        <v>-2.5257286443082561</v>
      </c>
    </row>
    <row r="4593" spans="1:7" x14ac:dyDescent="0.25">
      <c r="A4593">
        <v>1</v>
      </c>
      <c r="B4593">
        <v>70</v>
      </c>
      <c r="C4593">
        <v>35.369999999999997</v>
      </c>
      <c r="D4593">
        <v>660</v>
      </c>
      <c r="E4593">
        <v>1</v>
      </c>
      <c r="F4593">
        <f t="shared" si="142"/>
        <v>0.54600000000000004</v>
      </c>
      <c r="G4593">
        <f t="shared" si="143"/>
        <v>-0.60513630323723189</v>
      </c>
    </row>
    <row r="4594" spans="1:7" x14ac:dyDescent="0.25">
      <c r="A4594">
        <v>1</v>
      </c>
      <c r="B4594">
        <v>44</v>
      </c>
      <c r="C4594">
        <v>7.23</v>
      </c>
      <c r="D4594">
        <v>735</v>
      </c>
      <c r="E4594">
        <v>1</v>
      </c>
      <c r="F4594">
        <f t="shared" si="142"/>
        <v>0.92</v>
      </c>
      <c r="G4594">
        <f t="shared" si="143"/>
        <v>-8.3381608939051013E-2</v>
      </c>
    </row>
    <row r="4595" spans="1:7" x14ac:dyDescent="0.25">
      <c r="A4595">
        <v>0</v>
      </c>
      <c r="B4595">
        <v>68</v>
      </c>
      <c r="C4595">
        <v>2.91</v>
      </c>
      <c r="D4595">
        <v>665</v>
      </c>
      <c r="E4595">
        <v>1</v>
      </c>
      <c r="F4595">
        <f t="shared" si="142"/>
        <v>0.878</v>
      </c>
      <c r="G4595">
        <f t="shared" si="143"/>
        <v>-0.13010868534702039</v>
      </c>
    </row>
    <row r="4596" spans="1:7" x14ac:dyDescent="0.25">
      <c r="A4596">
        <v>0</v>
      </c>
      <c r="B4596">
        <v>50</v>
      </c>
      <c r="C4596">
        <v>10.37</v>
      </c>
      <c r="D4596">
        <v>680</v>
      </c>
      <c r="E4596">
        <v>1</v>
      </c>
      <c r="F4596">
        <f t="shared" si="142"/>
        <v>0.80600000000000005</v>
      </c>
      <c r="G4596">
        <f t="shared" si="143"/>
        <v>-0.21567153647550871</v>
      </c>
    </row>
    <row r="4597" spans="1:7" x14ac:dyDescent="0.25">
      <c r="A4597">
        <v>0</v>
      </c>
      <c r="B4597">
        <v>147</v>
      </c>
      <c r="C4597">
        <v>13.19</v>
      </c>
      <c r="D4597">
        <v>710</v>
      </c>
      <c r="E4597">
        <v>1</v>
      </c>
      <c r="F4597">
        <f t="shared" si="142"/>
        <v>0.82099999999999995</v>
      </c>
      <c r="G4597">
        <f t="shared" si="143"/>
        <v>-0.1972321695297089</v>
      </c>
    </row>
    <row r="4598" spans="1:7" x14ac:dyDescent="0.25">
      <c r="A4598">
        <v>1</v>
      </c>
      <c r="B4598">
        <v>96</v>
      </c>
      <c r="C4598">
        <v>12.75</v>
      </c>
      <c r="D4598">
        <v>690</v>
      </c>
      <c r="E4598">
        <v>1</v>
      </c>
      <c r="F4598">
        <f t="shared" si="142"/>
        <v>0.82099999999999995</v>
      </c>
      <c r="G4598">
        <f t="shared" si="143"/>
        <v>-0.1972321695297089</v>
      </c>
    </row>
    <row r="4599" spans="1:7" x14ac:dyDescent="0.25">
      <c r="A4599">
        <v>1</v>
      </c>
      <c r="B4599">
        <v>70</v>
      </c>
      <c r="C4599">
        <v>26.93</v>
      </c>
      <c r="D4599">
        <v>700</v>
      </c>
      <c r="E4599">
        <v>1</v>
      </c>
      <c r="F4599">
        <f t="shared" si="142"/>
        <v>0.79</v>
      </c>
      <c r="G4599">
        <f t="shared" si="143"/>
        <v>-0.23572233352106983</v>
      </c>
    </row>
    <row r="4600" spans="1:7" x14ac:dyDescent="0.25">
      <c r="A4600">
        <v>0</v>
      </c>
      <c r="B4600">
        <v>87</v>
      </c>
      <c r="C4600">
        <v>15.46</v>
      </c>
      <c r="D4600">
        <v>675</v>
      </c>
      <c r="E4600">
        <v>1</v>
      </c>
      <c r="F4600">
        <f t="shared" si="142"/>
        <v>0.82099999999999995</v>
      </c>
      <c r="G4600">
        <f t="shared" si="143"/>
        <v>-0.1972321695297089</v>
      </c>
    </row>
    <row r="4601" spans="1:7" x14ac:dyDescent="0.25">
      <c r="A4601">
        <v>1</v>
      </c>
      <c r="B4601">
        <v>85</v>
      </c>
      <c r="C4601">
        <v>24</v>
      </c>
      <c r="D4601">
        <v>720</v>
      </c>
      <c r="E4601">
        <v>1</v>
      </c>
      <c r="F4601">
        <f t="shared" si="142"/>
        <v>0.79</v>
      </c>
      <c r="G4601">
        <f t="shared" si="143"/>
        <v>-0.23572233352106983</v>
      </c>
    </row>
    <row r="4602" spans="1:7" x14ac:dyDescent="0.25">
      <c r="A4602">
        <v>1</v>
      </c>
      <c r="B4602">
        <v>42</v>
      </c>
      <c r="C4602">
        <v>16.14</v>
      </c>
      <c r="D4602">
        <v>785</v>
      </c>
      <c r="E4602">
        <v>1</v>
      </c>
      <c r="F4602">
        <f t="shared" si="142"/>
        <v>0.92</v>
      </c>
      <c r="G4602">
        <f t="shared" si="143"/>
        <v>-8.3381608939051013E-2</v>
      </c>
    </row>
    <row r="4603" spans="1:7" x14ac:dyDescent="0.25">
      <c r="A4603">
        <v>0</v>
      </c>
      <c r="B4603">
        <v>50</v>
      </c>
      <c r="C4603">
        <v>25.47</v>
      </c>
      <c r="D4603">
        <v>680</v>
      </c>
      <c r="E4603">
        <v>0</v>
      </c>
      <c r="F4603">
        <f t="shared" si="142"/>
        <v>0.66100000000000003</v>
      </c>
      <c r="G4603">
        <f t="shared" si="143"/>
        <v>-1.0817551716016869</v>
      </c>
    </row>
    <row r="4604" spans="1:7" x14ac:dyDescent="0.25">
      <c r="A4604">
        <v>1</v>
      </c>
      <c r="B4604">
        <v>87</v>
      </c>
      <c r="C4604">
        <v>5.23</v>
      </c>
      <c r="D4604">
        <v>680</v>
      </c>
      <c r="E4604">
        <v>1</v>
      </c>
      <c r="F4604">
        <f t="shared" si="142"/>
        <v>0.878</v>
      </c>
      <c r="G4604">
        <f t="shared" si="143"/>
        <v>-0.13010868534702039</v>
      </c>
    </row>
    <row r="4605" spans="1:7" x14ac:dyDescent="0.25">
      <c r="A4605">
        <v>0</v>
      </c>
      <c r="B4605">
        <v>33</v>
      </c>
      <c r="C4605">
        <v>1.71</v>
      </c>
      <c r="D4605">
        <v>670</v>
      </c>
      <c r="E4605">
        <v>1</v>
      </c>
      <c r="F4605">
        <f t="shared" si="142"/>
        <v>0.80600000000000005</v>
      </c>
      <c r="G4605">
        <f t="shared" si="143"/>
        <v>-0.21567153647550871</v>
      </c>
    </row>
    <row r="4606" spans="1:7" x14ac:dyDescent="0.25">
      <c r="A4606">
        <v>1</v>
      </c>
      <c r="B4606">
        <v>92</v>
      </c>
      <c r="C4606">
        <v>9.8699999999999992</v>
      </c>
      <c r="D4606">
        <v>675</v>
      </c>
      <c r="E4606">
        <v>1</v>
      </c>
      <c r="F4606">
        <f t="shared" si="142"/>
        <v>0.878</v>
      </c>
      <c r="G4606">
        <f t="shared" si="143"/>
        <v>-0.13010868534702039</v>
      </c>
    </row>
    <row r="4607" spans="1:7" x14ac:dyDescent="0.25">
      <c r="A4607">
        <v>1</v>
      </c>
      <c r="B4607">
        <v>85</v>
      </c>
      <c r="C4607">
        <v>4.26</v>
      </c>
      <c r="D4607">
        <v>665</v>
      </c>
      <c r="E4607">
        <v>1</v>
      </c>
      <c r="F4607">
        <f t="shared" si="142"/>
        <v>0.878</v>
      </c>
      <c r="G4607">
        <f t="shared" si="143"/>
        <v>-0.13010868534702039</v>
      </c>
    </row>
    <row r="4608" spans="1:7" x14ac:dyDescent="0.25">
      <c r="A4608">
        <v>0</v>
      </c>
      <c r="B4608">
        <v>52.3</v>
      </c>
      <c r="C4608">
        <v>14.46</v>
      </c>
      <c r="D4608">
        <v>675</v>
      </c>
      <c r="E4608">
        <v>0</v>
      </c>
      <c r="F4608">
        <f t="shared" si="142"/>
        <v>0.80600000000000005</v>
      </c>
      <c r="G4608">
        <f t="shared" si="143"/>
        <v>-1.6398971199188093</v>
      </c>
    </row>
    <row r="4609" spans="1:7" x14ac:dyDescent="0.25">
      <c r="A4609">
        <v>0</v>
      </c>
      <c r="B4609">
        <v>9</v>
      </c>
      <c r="C4609">
        <v>0</v>
      </c>
      <c r="D4609">
        <v>770</v>
      </c>
      <c r="E4609">
        <v>1</v>
      </c>
      <c r="F4609">
        <f t="shared" si="142"/>
        <v>0.92</v>
      </c>
      <c r="G4609">
        <f t="shared" si="143"/>
        <v>-8.3381608939051013E-2</v>
      </c>
    </row>
    <row r="4610" spans="1:7" x14ac:dyDescent="0.25">
      <c r="A4610">
        <v>0</v>
      </c>
      <c r="B4610">
        <v>50</v>
      </c>
      <c r="C4610">
        <v>14.33</v>
      </c>
      <c r="D4610">
        <v>730</v>
      </c>
      <c r="E4610">
        <v>1</v>
      </c>
      <c r="F4610">
        <f t="shared" si="142"/>
        <v>0.92</v>
      </c>
      <c r="G4610">
        <f t="shared" si="143"/>
        <v>-8.3381608939051013E-2</v>
      </c>
    </row>
    <row r="4611" spans="1:7" x14ac:dyDescent="0.25">
      <c r="A4611">
        <v>0</v>
      </c>
      <c r="B4611">
        <v>76</v>
      </c>
      <c r="C4611">
        <v>31</v>
      </c>
      <c r="D4611">
        <v>750</v>
      </c>
      <c r="E4611">
        <v>1</v>
      </c>
      <c r="F4611">
        <f t="shared" si="142"/>
        <v>0.85499999999999998</v>
      </c>
      <c r="G4611">
        <f t="shared" si="143"/>
        <v>-0.15665381004537685</v>
      </c>
    </row>
    <row r="4612" spans="1:7" x14ac:dyDescent="0.25">
      <c r="A4612">
        <v>1</v>
      </c>
      <c r="B4612">
        <v>98.387</v>
      </c>
      <c r="C4612">
        <v>23.03</v>
      </c>
      <c r="D4612">
        <v>775</v>
      </c>
      <c r="E4612">
        <v>1</v>
      </c>
      <c r="F4612">
        <f t="shared" si="142"/>
        <v>0.85499999999999998</v>
      </c>
      <c r="G4612">
        <f t="shared" si="143"/>
        <v>-0.15665381004537685</v>
      </c>
    </row>
    <row r="4613" spans="1:7" x14ac:dyDescent="0.25">
      <c r="A4613">
        <v>1</v>
      </c>
      <c r="B4613">
        <v>75</v>
      </c>
      <c r="C4613">
        <v>24.59</v>
      </c>
      <c r="D4613">
        <v>740</v>
      </c>
      <c r="E4613">
        <v>1</v>
      </c>
      <c r="F4613">
        <f t="shared" ref="F4613:F4676" si="144">IF(C4613&lt;=19.85,IF(D4613&lt;=722.5,IF(B4613&lt;=60.41,IF(D4613&lt;=667.5,0.729,0.806),IF(C4613&lt;=9.905,0.878,0.821)),0.92),IF(D4613&lt;=687.5,IF(C4613&lt;=31.375,IF(A4613&lt;=0.5,0.661,0.717),0.546),IF(D4613&lt;=727.5,IF(C4613&lt;=29.88,0.79,0.693),0.855)))</f>
        <v>0.85499999999999998</v>
      </c>
      <c r="G4613">
        <f t="shared" si="143"/>
        <v>-0.15665381004537685</v>
      </c>
    </row>
    <row r="4614" spans="1:7" x14ac:dyDescent="0.25">
      <c r="A4614">
        <v>1</v>
      </c>
      <c r="B4614">
        <v>40</v>
      </c>
      <c r="C4614">
        <v>12.48</v>
      </c>
      <c r="D4614">
        <v>670</v>
      </c>
      <c r="E4614">
        <v>1</v>
      </c>
      <c r="F4614">
        <f t="shared" si="144"/>
        <v>0.80600000000000005</v>
      </c>
      <c r="G4614">
        <f t="shared" ref="G4614:G4677" si="145">IF(E4614=1,LN(F4614),LN(1-F4614))</f>
        <v>-0.21567153647550871</v>
      </c>
    </row>
    <row r="4615" spans="1:7" x14ac:dyDescent="0.25">
      <c r="A4615">
        <v>1</v>
      </c>
      <c r="B4615">
        <v>92</v>
      </c>
      <c r="C4615">
        <v>10</v>
      </c>
      <c r="D4615">
        <v>735</v>
      </c>
      <c r="E4615">
        <v>1</v>
      </c>
      <c r="F4615">
        <f t="shared" si="144"/>
        <v>0.92</v>
      </c>
      <c r="G4615">
        <f t="shared" si="145"/>
        <v>-8.3381608939051013E-2</v>
      </c>
    </row>
    <row r="4616" spans="1:7" x14ac:dyDescent="0.25">
      <c r="A4616">
        <v>0</v>
      </c>
      <c r="B4616">
        <v>48</v>
      </c>
      <c r="C4616">
        <v>9.98</v>
      </c>
      <c r="D4616">
        <v>680</v>
      </c>
      <c r="E4616">
        <v>1</v>
      </c>
      <c r="F4616">
        <f t="shared" si="144"/>
        <v>0.80600000000000005</v>
      </c>
      <c r="G4616">
        <f t="shared" si="145"/>
        <v>-0.21567153647550871</v>
      </c>
    </row>
    <row r="4617" spans="1:7" x14ac:dyDescent="0.25">
      <c r="A4617">
        <v>0</v>
      </c>
      <c r="B4617">
        <v>57</v>
      </c>
      <c r="C4617">
        <v>8.06</v>
      </c>
      <c r="D4617">
        <v>710</v>
      </c>
      <c r="E4617">
        <v>1</v>
      </c>
      <c r="F4617">
        <f t="shared" si="144"/>
        <v>0.80600000000000005</v>
      </c>
      <c r="G4617">
        <f t="shared" si="145"/>
        <v>-0.21567153647550871</v>
      </c>
    </row>
    <row r="4618" spans="1:7" x14ac:dyDescent="0.25">
      <c r="A4618">
        <v>0</v>
      </c>
      <c r="B4618">
        <v>28</v>
      </c>
      <c r="C4618">
        <v>26.1</v>
      </c>
      <c r="D4618">
        <v>745</v>
      </c>
      <c r="E4618">
        <v>0</v>
      </c>
      <c r="F4618">
        <f t="shared" si="144"/>
        <v>0.85499999999999998</v>
      </c>
      <c r="G4618">
        <f t="shared" si="145"/>
        <v>-1.9310215365615626</v>
      </c>
    </row>
    <row r="4619" spans="1:7" x14ac:dyDescent="0.25">
      <c r="A4619">
        <v>0</v>
      </c>
      <c r="B4619">
        <v>55</v>
      </c>
      <c r="C4619">
        <v>30.5</v>
      </c>
      <c r="D4619">
        <v>695</v>
      </c>
      <c r="E4619">
        <v>0</v>
      </c>
      <c r="F4619">
        <f t="shared" si="144"/>
        <v>0.69299999999999995</v>
      </c>
      <c r="G4619">
        <f t="shared" si="145"/>
        <v>-1.1809075313949398</v>
      </c>
    </row>
    <row r="4620" spans="1:7" x14ac:dyDescent="0.25">
      <c r="A4620">
        <v>1</v>
      </c>
      <c r="B4620">
        <v>94</v>
      </c>
      <c r="C4620">
        <v>13.29</v>
      </c>
      <c r="D4620">
        <v>660</v>
      </c>
      <c r="E4620">
        <v>1</v>
      </c>
      <c r="F4620">
        <f t="shared" si="144"/>
        <v>0.82099999999999995</v>
      </c>
      <c r="G4620">
        <f t="shared" si="145"/>
        <v>-0.1972321695297089</v>
      </c>
    </row>
    <row r="4621" spans="1:7" x14ac:dyDescent="0.25">
      <c r="A4621">
        <v>1</v>
      </c>
      <c r="B4621">
        <v>75</v>
      </c>
      <c r="C4621">
        <v>15.97</v>
      </c>
      <c r="D4621">
        <v>675</v>
      </c>
      <c r="E4621">
        <v>1</v>
      </c>
      <c r="F4621">
        <f t="shared" si="144"/>
        <v>0.82099999999999995</v>
      </c>
      <c r="G4621">
        <f t="shared" si="145"/>
        <v>-0.1972321695297089</v>
      </c>
    </row>
    <row r="4622" spans="1:7" x14ac:dyDescent="0.25">
      <c r="A4622">
        <v>1</v>
      </c>
      <c r="B4622">
        <v>203.71199999999999</v>
      </c>
      <c r="C4622">
        <v>10.45</v>
      </c>
      <c r="D4622">
        <v>705</v>
      </c>
      <c r="E4622">
        <v>1</v>
      </c>
      <c r="F4622">
        <f t="shared" si="144"/>
        <v>0.82099999999999995</v>
      </c>
      <c r="G4622">
        <f t="shared" si="145"/>
        <v>-0.1972321695297089</v>
      </c>
    </row>
    <row r="4623" spans="1:7" x14ac:dyDescent="0.25">
      <c r="A4623">
        <v>0</v>
      </c>
      <c r="B4623">
        <v>50</v>
      </c>
      <c r="C4623">
        <v>24.87</v>
      </c>
      <c r="D4623">
        <v>695</v>
      </c>
      <c r="E4623">
        <v>0</v>
      </c>
      <c r="F4623">
        <f t="shared" si="144"/>
        <v>0.79</v>
      </c>
      <c r="G4623">
        <f t="shared" si="145"/>
        <v>-1.5606477482646686</v>
      </c>
    </row>
    <row r="4624" spans="1:7" x14ac:dyDescent="0.25">
      <c r="A4624">
        <v>0</v>
      </c>
      <c r="B4624">
        <v>71</v>
      </c>
      <c r="C4624">
        <v>17.21</v>
      </c>
      <c r="D4624">
        <v>660</v>
      </c>
      <c r="E4624">
        <v>1</v>
      </c>
      <c r="F4624">
        <f t="shared" si="144"/>
        <v>0.82099999999999995</v>
      </c>
      <c r="G4624">
        <f t="shared" si="145"/>
        <v>-0.1972321695297089</v>
      </c>
    </row>
    <row r="4625" spans="1:7" x14ac:dyDescent="0.25">
      <c r="A4625">
        <v>0</v>
      </c>
      <c r="B4625">
        <v>42</v>
      </c>
      <c r="C4625">
        <v>4.71</v>
      </c>
      <c r="D4625">
        <v>670</v>
      </c>
      <c r="E4625">
        <v>1</v>
      </c>
      <c r="F4625">
        <f t="shared" si="144"/>
        <v>0.80600000000000005</v>
      </c>
      <c r="G4625">
        <f t="shared" si="145"/>
        <v>-0.21567153647550871</v>
      </c>
    </row>
    <row r="4626" spans="1:7" x14ac:dyDescent="0.25">
      <c r="A4626">
        <v>0</v>
      </c>
      <c r="B4626">
        <v>62</v>
      </c>
      <c r="C4626">
        <v>11.28</v>
      </c>
      <c r="D4626">
        <v>680</v>
      </c>
      <c r="E4626">
        <v>1</v>
      </c>
      <c r="F4626">
        <f t="shared" si="144"/>
        <v>0.82099999999999995</v>
      </c>
      <c r="G4626">
        <f t="shared" si="145"/>
        <v>-0.1972321695297089</v>
      </c>
    </row>
    <row r="4627" spans="1:7" x14ac:dyDescent="0.25">
      <c r="A4627">
        <v>1</v>
      </c>
      <c r="B4627">
        <v>97</v>
      </c>
      <c r="C4627">
        <v>10.73</v>
      </c>
      <c r="D4627">
        <v>675</v>
      </c>
      <c r="E4627">
        <v>1</v>
      </c>
      <c r="F4627">
        <f t="shared" si="144"/>
        <v>0.82099999999999995</v>
      </c>
      <c r="G4627">
        <f t="shared" si="145"/>
        <v>-0.1972321695297089</v>
      </c>
    </row>
    <row r="4628" spans="1:7" x14ac:dyDescent="0.25">
      <c r="A4628">
        <v>0</v>
      </c>
      <c r="B4628">
        <v>60</v>
      </c>
      <c r="C4628">
        <v>16.28</v>
      </c>
      <c r="D4628">
        <v>665</v>
      </c>
      <c r="E4628">
        <v>1</v>
      </c>
      <c r="F4628">
        <f t="shared" si="144"/>
        <v>0.72899999999999998</v>
      </c>
      <c r="G4628">
        <f t="shared" si="145"/>
        <v>-0.31608154697347896</v>
      </c>
    </row>
    <row r="4629" spans="1:7" x14ac:dyDescent="0.25">
      <c r="A4629">
        <v>0</v>
      </c>
      <c r="B4629">
        <v>30</v>
      </c>
      <c r="C4629">
        <v>17.559999999999999</v>
      </c>
      <c r="D4629">
        <v>670</v>
      </c>
      <c r="E4629">
        <v>0</v>
      </c>
      <c r="F4629">
        <f t="shared" si="144"/>
        <v>0.80600000000000005</v>
      </c>
      <c r="G4629">
        <f t="shared" si="145"/>
        <v>-1.6398971199188093</v>
      </c>
    </row>
    <row r="4630" spans="1:7" x14ac:dyDescent="0.25">
      <c r="A4630">
        <v>0</v>
      </c>
      <c r="B4630">
        <v>160</v>
      </c>
      <c r="C4630">
        <v>0.45</v>
      </c>
      <c r="D4630">
        <v>775</v>
      </c>
      <c r="E4630">
        <v>1</v>
      </c>
      <c r="F4630">
        <f t="shared" si="144"/>
        <v>0.92</v>
      </c>
      <c r="G4630">
        <f t="shared" si="145"/>
        <v>-8.3381608939051013E-2</v>
      </c>
    </row>
    <row r="4631" spans="1:7" x14ac:dyDescent="0.25">
      <c r="A4631">
        <v>0</v>
      </c>
      <c r="B4631">
        <v>21.3</v>
      </c>
      <c r="C4631">
        <v>10.54</v>
      </c>
      <c r="D4631">
        <v>675</v>
      </c>
      <c r="E4631">
        <v>1</v>
      </c>
      <c r="F4631">
        <f t="shared" si="144"/>
        <v>0.80600000000000005</v>
      </c>
      <c r="G4631">
        <f t="shared" si="145"/>
        <v>-0.21567153647550871</v>
      </c>
    </row>
    <row r="4632" spans="1:7" x14ac:dyDescent="0.25">
      <c r="A4632">
        <v>1</v>
      </c>
      <c r="B4632">
        <v>49.6</v>
      </c>
      <c r="C4632">
        <v>24.36</v>
      </c>
      <c r="D4632">
        <v>665</v>
      </c>
      <c r="E4632">
        <v>1</v>
      </c>
      <c r="F4632">
        <f t="shared" si="144"/>
        <v>0.71699999999999997</v>
      </c>
      <c r="G4632">
        <f t="shared" si="145"/>
        <v>-0.33267943838251673</v>
      </c>
    </row>
    <row r="4633" spans="1:7" x14ac:dyDescent="0.25">
      <c r="A4633">
        <v>0</v>
      </c>
      <c r="B4633">
        <v>66</v>
      </c>
      <c r="C4633">
        <v>14.62</v>
      </c>
      <c r="D4633">
        <v>685</v>
      </c>
      <c r="E4633">
        <v>1</v>
      </c>
      <c r="F4633">
        <f t="shared" si="144"/>
        <v>0.82099999999999995</v>
      </c>
      <c r="G4633">
        <f t="shared" si="145"/>
        <v>-0.1972321695297089</v>
      </c>
    </row>
    <row r="4634" spans="1:7" x14ac:dyDescent="0.25">
      <c r="A4634">
        <v>0</v>
      </c>
      <c r="B4634">
        <v>62</v>
      </c>
      <c r="C4634">
        <v>5.75</v>
      </c>
      <c r="D4634">
        <v>710</v>
      </c>
      <c r="E4634">
        <v>0</v>
      </c>
      <c r="F4634">
        <f t="shared" si="144"/>
        <v>0.878</v>
      </c>
      <c r="G4634">
        <f t="shared" si="145"/>
        <v>-2.1037342342488805</v>
      </c>
    </row>
    <row r="4635" spans="1:7" x14ac:dyDescent="0.25">
      <c r="A4635">
        <v>0</v>
      </c>
      <c r="B4635">
        <v>42</v>
      </c>
      <c r="C4635">
        <v>5.54</v>
      </c>
      <c r="D4635">
        <v>695</v>
      </c>
      <c r="E4635">
        <v>1</v>
      </c>
      <c r="F4635">
        <f t="shared" si="144"/>
        <v>0.80600000000000005</v>
      </c>
      <c r="G4635">
        <f t="shared" si="145"/>
        <v>-0.21567153647550871</v>
      </c>
    </row>
    <row r="4636" spans="1:7" x14ac:dyDescent="0.25">
      <c r="A4636">
        <v>1</v>
      </c>
      <c r="B4636">
        <v>100.8</v>
      </c>
      <c r="C4636">
        <v>7.69</v>
      </c>
      <c r="D4636">
        <v>775</v>
      </c>
      <c r="E4636">
        <v>1</v>
      </c>
      <c r="F4636">
        <f t="shared" si="144"/>
        <v>0.92</v>
      </c>
      <c r="G4636">
        <f t="shared" si="145"/>
        <v>-8.3381608939051013E-2</v>
      </c>
    </row>
    <row r="4637" spans="1:7" x14ac:dyDescent="0.25">
      <c r="A4637">
        <v>1</v>
      </c>
      <c r="B4637">
        <v>83</v>
      </c>
      <c r="C4637">
        <v>11.16</v>
      </c>
      <c r="D4637">
        <v>705</v>
      </c>
      <c r="E4637">
        <v>0</v>
      </c>
      <c r="F4637">
        <f t="shared" si="144"/>
        <v>0.82099999999999995</v>
      </c>
      <c r="G4637">
        <f t="shared" si="145"/>
        <v>-1.7203694731413819</v>
      </c>
    </row>
    <row r="4638" spans="1:7" x14ac:dyDescent="0.25">
      <c r="A4638">
        <v>0</v>
      </c>
      <c r="B4638">
        <v>71.168000000000006</v>
      </c>
      <c r="C4638">
        <v>14.81</v>
      </c>
      <c r="D4638">
        <v>700</v>
      </c>
      <c r="E4638">
        <v>1</v>
      </c>
      <c r="F4638">
        <f t="shared" si="144"/>
        <v>0.82099999999999995</v>
      </c>
      <c r="G4638">
        <f t="shared" si="145"/>
        <v>-0.1972321695297089</v>
      </c>
    </row>
    <row r="4639" spans="1:7" x14ac:dyDescent="0.25">
      <c r="A4639">
        <v>1</v>
      </c>
      <c r="B4639">
        <v>65</v>
      </c>
      <c r="C4639">
        <v>6.59</v>
      </c>
      <c r="D4639">
        <v>680</v>
      </c>
      <c r="E4639">
        <v>1</v>
      </c>
      <c r="F4639">
        <f t="shared" si="144"/>
        <v>0.878</v>
      </c>
      <c r="G4639">
        <f t="shared" si="145"/>
        <v>-0.13010868534702039</v>
      </c>
    </row>
    <row r="4640" spans="1:7" x14ac:dyDescent="0.25">
      <c r="A4640">
        <v>1</v>
      </c>
      <c r="B4640">
        <v>27.437000000000001</v>
      </c>
      <c r="C4640">
        <v>26.73</v>
      </c>
      <c r="D4640">
        <v>670</v>
      </c>
      <c r="E4640">
        <v>1</v>
      </c>
      <c r="F4640">
        <f t="shared" si="144"/>
        <v>0.71699999999999997</v>
      </c>
      <c r="G4640">
        <f t="shared" si="145"/>
        <v>-0.33267943838251673</v>
      </c>
    </row>
    <row r="4641" spans="1:7" x14ac:dyDescent="0.25">
      <c r="A4641">
        <v>0</v>
      </c>
      <c r="B4641">
        <v>50</v>
      </c>
      <c r="C4641">
        <v>28.1</v>
      </c>
      <c r="D4641">
        <v>715</v>
      </c>
      <c r="E4641">
        <v>1</v>
      </c>
      <c r="F4641">
        <f t="shared" si="144"/>
        <v>0.79</v>
      </c>
      <c r="G4641">
        <f t="shared" si="145"/>
        <v>-0.23572233352106983</v>
      </c>
    </row>
    <row r="4642" spans="1:7" x14ac:dyDescent="0.25">
      <c r="A4642">
        <v>1</v>
      </c>
      <c r="B4642">
        <v>120</v>
      </c>
      <c r="C4642">
        <v>5.35</v>
      </c>
      <c r="D4642">
        <v>710</v>
      </c>
      <c r="E4642">
        <v>1</v>
      </c>
      <c r="F4642">
        <f t="shared" si="144"/>
        <v>0.878</v>
      </c>
      <c r="G4642">
        <f t="shared" si="145"/>
        <v>-0.13010868534702039</v>
      </c>
    </row>
    <row r="4643" spans="1:7" x14ac:dyDescent="0.25">
      <c r="A4643">
        <v>1</v>
      </c>
      <c r="B4643">
        <v>45</v>
      </c>
      <c r="C4643">
        <v>32.369999999999997</v>
      </c>
      <c r="D4643">
        <v>700</v>
      </c>
      <c r="E4643">
        <v>0</v>
      </c>
      <c r="F4643">
        <f t="shared" si="144"/>
        <v>0.69299999999999995</v>
      </c>
      <c r="G4643">
        <f t="shared" si="145"/>
        <v>-1.1809075313949398</v>
      </c>
    </row>
    <row r="4644" spans="1:7" x14ac:dyDescent="0.25">
      <c r="A4644">
        <v>0</v>
      </c>
      <c r="B4644">
        <v>53.5</v>
      </c>
      <c r="C4644">
        <v>12.9</v>
      </c>
      <c r="D4644">
        <v>670</v>
      </c>
      <c r="E4644">
        <v>1</v>
      </c>
      <c r="F4644">
        <f t="shared" si="144"/>
        <v>0.80600000000000005</v>
      </c>
      <c r="G4644">
        <f t="shared" si="145"/>
        <v>-0.21567153647550871</v>
      </c>
    </row>
    <row r="4645" spans="1:7" x14ac:dyDescent="0.25">
      <c r="A4645">
        <v>1</v>
      </c>
      <c r="B4645">
        <v>150</v>
      </c>
      <c r="C4645">
        <v>9.3000000000000007</v>
      </c>
      <c r="D4645">
        <v>725</v>
      </c>
      <c r="E4645">
        <v>1</v>
      </c>
      <c r="F4645">
        <f t="shared" si="144"/>
        <v>0.92</v>
      </c>
      <c r="G4645">
        <f t="shared" si="145"/>
        <v>-8.3381608939051013E-2</v>
      </c>
    </row>
    <row r="4646" spans="1:7" x14ac:dyDescent="0.25">
      <c r="A4646">
        <v>1</v>
      </c>
      <c r="B4646">
        <v>70</v>
      </c>
      <c r="C4646">
        <v>34.61</v>
      </c>
      <c r="D4646">
        <v>735</v>
      </c>
      <c r="E4646">
        <v>0</v>
      </c>
      <c r="F4646">
        <f t="shared" si="144"/>
        <v>0.85499999999999998</v>
      </c>
      <c r="G4646">
        <f t="shared" si="145"/>
        <v>-1.9310215365615626</v>
      </c>
    </row>
    <row r="4647" spans="1:7" x14ac:dyDescent="0.25">
      <c r="A4647">
        <v>1</v>
      </c>
      <c r="B4647">
        <v>100</v>
      </c>
      <c r="C4647">
        <v>20.5</v>
      </c>
      <c r="D4647">
        <v>700</v>
      </c>
      <c r="E4647">
        <v>1</v>
      </c>
      <c r="F4647">
        <f t="shared" si="144"/>
        <v>0.79</v>
      </c>
      <c r="G4647">
        <f t="shared" si="145"/>
        <v>-0.23572233352106983</v>
      </c>
    </row>
    <row r="4648" spans="1:7" x14ac:dyDescent="0.25">
      <c r="A4648">
        <v>0</v>
      </c>
      <c r="B4648">
        <v>100</v>
      </c>
      <c r="C4648">
        <v>30.4</v>
      </c>
      <c r="D4648">
        <v>675</v>
      </c>
      <c r="E4648">
        <v>1</v>
      </c>
      <c r="F4648">
        <f t="shared" si="144"/>
        <v>0.66100000000000003</v>
      </c>
      <c r="G4648">
        <f t="shared" si="145"/>
        <v>-0.41400143913045073</v>
      </c>
    </row>
    <row r="4649" spans="1:7" x14ac:dyDescent="0.25">
      <c r="A4649">
        <v>1</v>
      </c>
      <c r="B4649">
        <v>65</v>
      </c>
      <c r="C4649">
        <v>19.59</v>
      </c>
      <c r="D4649">
        <v>775</v>
      </c>
      <c r="E4649">
        <v>0</v>
      </c>
      <c r="F4649">
        <f t="shared" si="144"/>
        <v>0.92</v>
      </c>
      <c r="G4649">
        <f t="shared" si="145"/>
        <v>-2.5257286443082561</v>
      </c>
    </row>
    <row r="4650" spans="1:7" x14ac:dyDescent="0.25">
      <c r="A4650">
        <v>0</v>
      </c>
      <c r="B4650">
        <v>35</v>
      </c>
      <c r="C4650">
        <v>15.71</v>
      </c>
      <c r="D4650">
        <v>675</v>
      </c>
      <c r="E4650">
        <v>1</v>
      </c>
      <c r="F4650">
        <f t="shared" si="144"/>
        <v>0.80600000000000005</v>
      </c>
      <c r="G4650">
        <f t="shared" si="145"/>
        <v>-0.21567153647550871</v>
      </c>
    </row>
    <row r="4651" spans="1:7" x14ac:dyDescent="0.25">
      <c r="A4651">
        <v>0</v>
      </c>
      <c r="B4651">
        <v>51</v>
      </c>
      <c r="C4651">
        <v>10.38</v>
      </c>
      <c r="D4651">
        <v>665</v>
      </c>
      <c r="E4651">
        <v>0</v>
      </c>
      <c r="F4651">
        <f t="shared" si="144"/>
        <v>0.72899999999999998</v>
      </c>
      <c r="G4651">
        <f t="shared" si="145"/>
        <v>-1.305636458102436</v>
      </c>
    </row>
    <row r="4652" spans="1:7" x14ac:dyDescent="0.25">
      <c r="A4652">
        <v>0</v>
      </c>
      <c r="B4652">
        <v>88</v>
      </c>
      <c r="C4652">
        <v>27.39</v>
      </c>
      <c r="D4652">
        <v>700</v>
      </c>
      <c r="E4652">
        <v>1</v>
      </c>
      <c r="F4652">
        <f t="shared" si="144"/>
        <v>0.79</v>
      </c>
      <c r="G4652">
        <f t="shared" si="145"/>
        <v>-0.23572233352106983</v>
      </c>
    </row>
    <row r="4653" spans="1:7" x14ac:dyDescent="0.25">
      <c r="A4653">
        <v>0</v>
      </c>
      <c r="B4653">
        <v>30</v>
      </c>
      <c r="C4653">
        <v>25.32</v>
      </c>
      <c r="D4653">
        <v>700</v>
      </c>
      <c r="E4653">
        <v>1</v>
      </c>
      <c r="F4653">
        <f t="shared" si="144"/>
        <v>0.79</v>
      </c>
      <c r="G4653">
        <f t="shared" si="145"/>
        <v>-0.23572233352106983</v>
      </c>
    </row>
    <row r="4654" spans="1:7" x14ac:dyDescent="0.25">
      <c r="A4654">
        <v>1</v>
      </c>
      <c r="B4654">
        <v>110</v>
      </c>
      <c r="C4654">
        <v>17.48</v>
      </c>
      <c r="D4654">
        <v>740</v>
      </c>
      <c r="E4654">
        <v>1</v>
      </c>
      <c r="F4654">
        <f t="shared" si="144"/>
        <v>0.92</v>
      </c>
      <c r="G4654">
        <f t="shared" si="145"/>
        <v>-8.3381608939051013E-2</v>
      </c>
    </row>
    <row r="4655" spans="1:7" x14ac:dyDescent="0.25">
      <c r="A4655">
        <v>1</v>
      </c>
      <c r="B4655">
        <v>75</v>
      </c>
      <c r="C4655">
        <v>19.89</v>
      </c>
      <c r="D4655">
        <v>680</v>
      </c>
      <c r="E4655">
        <v>1</v>
      </c>
      <c r="F4655">
        <f t="shared" si="144"/>
        <v>0.71699999999999997</v>
      </c>
      <c r="G4655">
        <f t="shared" si="145"/>
        <v>-0.33267943838251673</v>
      </c>
    </row>
    <row r="4656" spans="1:7" x14ac:dyDescent="0.25">
      <c r="A4656">
        <v>1</v>
      </c>
      <c r="B4656">
        <v>46</v>
      </c>
      <c r="C4656">
        <v>25.96</v>
      </c>
      <c r="D4656">
        <v>695</v>
      </c>
      <c r="E4656">
        <v>0</v>
      </c>
      <c r="F4656">
        <f t="shared" si="144"/>
        <v>0.79</v>
      </c>
      <c r="G4656">
        <f t="shared" si="145"/>
        <v>-1.5606477482646686</v>
      </c>
    </row>
    <row r="4657" spans="1:7" x14ac:dyDescent="0.25">
      <c r="A4657">
        <v>1</v>
      </c>
      <c r="B4657">
        <v>55</v>
      </c>
      <c r="C4657">
        <v>17.7</v>
      </c>
      <c r="D4657">
        <v>660</v>
      </c>
      <c r="E4657">
        <v>1</v>
      </c>
      <c r="F4657">
        <f t="shared" si="144"/>
        <v>0.72899999999999998</v>
      </c>
      <c r="G4657">
        <f t="shared" si="145"/>
        <v>-0.31608154697347896</v>
      </c>
    </row>
    <row r="4658" spans="1:7" x14ac:dyDescent="0.25">
      <c r="A4658">
        <v>1</v>
      </c>
      <c r="B4658">
        <v>53</v>
      </c>
      <c r="C4658">
        <v>20.309999999999999</v>
      </c>
      <c r="D4658">
        <v>685</v>
      </c>
      <c r="E4658">
        <v>1</v>
      </c>
      <c r="F4658">
        <f t="shared" si="144"/>
        <v>0.71699999999999997</v>
      </c>
      <c r="G4658">
        <f t="shared" si="145"/>
        <v>-0.33267943838251673</v>
      </c>
    </row>
    <row r="4659" spans="1:7" x14ac:dyDescent="0.25">
      <c r="A4659">
        <v>0</v>
      </c>
      <c r="B4659">
        <v>38.4</v>
      </c>
      <c r="C4659">
        <v>14.84</v>
      </c>
      <c r="D4659">
        <v>660</v>
      </c>
      <c r="E4659">
        <v>1</v>
      </c>
      <c r="F4659">
        <f t="shared" si="144"/>
        <v>0.72899999999999998</v>
      </c>
      <c r="G4659">
        <f t="shared" si="145"/>
        <v>-0.31608154697347896</v>
      </c>
    </row>
    <row r="4660" spans="1:7" x14ac:dyDescent="0.25">
      <c r="A4660">
        <v>1</v>
      </c>
      <c r="B4660">
        <v>160</v>
      </c>
      <c r="C4660">
        <v>16.91</v>
      </c>
      <c r="D4660">
        <v>665</v>
      </c>
      <c r="E4660">
        <v>0</v>
      </c>
      <c r="F4660">
        <f t="shared" si="144"/>
        <v>0.82099999999999995</v>
      </c>
      <c r="G4660">
        <f t="shared" si="145"/>
        <v>-1.7203694731413819</v>
      </c>
    </row>
    <row r="4661" spans="1:7" x14ac:dyDescent="0.25">
      <c r="A4661">
        <v>1</v>
      </c>
      <c r="B4661">
        <v>66.5</v>
      </c>
      <c r="C4661">
        <v>21.53</v>
      </c>
      <c r="D4661">
        <v>740</v>
      </c>
      <c r="E4661">
        <v>1</v>
      </c>
      <c r="F4661">
        <f t="shared" si="144"/>
        <v>0.85499999999999998</v>
      </c>
      <c r="G4661">
        <f t="shared" si="145"/>
        <v>-0.15665381004537685</v>
      </c>
    </row>
    <row r="4662" spans="1:7" x14ac:dyDescent="0.25">
      <c r="A4662">
        <v>0</v>
      </c>
      <c r="B4662">
        <v>38</v>
      </c>
      <c r="C4662">
        <v>27.38</v>
      </c>
      <c r="D4662">
        <v>705</v>
      </c>
      <c r="E4662">
        <v>1</v>
      </c>
      <c r="F4662">
        <f t="shared" si="144"/>
        <v>0.79</v>
      </c>
      <c r="G4662">
        <f t="shared" si="145"/>
        <v>-0.23572233352106983</v>
      </c>
    </row>
    <row r="4663" spans="1:7" x14ac:dyDescent="0.25">
      <c r="A4663">
        <v>0</v>
      </c>
      <c r="B4663">
        <v>78</v>
      </c>
      <c r="C4663">
        <v>7.06</v>
      </c>
      <c r="D4663">
        <v>670</v>
      </c>
      <c r="E4663">
        <v>1</v>
      </c>
      <c r="F4663">
        <f t="shared" si="144"/>
        <v>0.878</v>
      </c>
      <c r="G4663">
        <f t="shared" si="145"/>
        <v>-0.13010868534702039</v>
      </c>
    </row>
    <row r="4664" spans="1:7" x14ac:dyDescent="0.25">
      <c r="A4664">
        <v>1</v>
      </c>
      <c r="B4664">
        <v>54.604999999999997</v>
      </c>
      <c r="C4664">
        <v>27.6</v>
      </c>
      <c r="D4664">
        <v>670</v>
      </c>
      <c r="E4664">
        <v>1</v>
      </c>
      <c r="F4664">
        <f t="shared" si="144"/>
        <v>0.71699999999999997</v>
      </c>
      <c r="G4664">
        <f t="shared" si="145"/>
        <v>-0.33267943838251673</v>
      </c>
    </row>
    <row r="4665" spans="1:7" x14ac:dyDescent="0.25">
      <c r="A4665">
        <v>1</v>
      </c>
      <c r="B4665">
        <v>87</v>
      </c>
      <c r="C4665">
        <v>26.46</v>
      </c>
      <c r="D4665">
        <v>660</v>
      </c>
      <c r="E4665">
        <v>1</v>
      </c>
      <c r="F4665">
        <f t="shared" si="144"/>
        <v>0.71699999999999997</v>
      </c>
      <c r="G4665">
        <f t="shared" si="145"/>
        <v>-0.33267943838251673</v>
      </c>
    </row>
    <row r="4666" spans="1:7" x14ac:dyDescent="0.25">
      <c r="A4666">
        <v>0</v>
      </c>
      <c r="B4666">
        <v>65</v>
      </c>
      <c r="C4666">
        <v>21.69</v>
      </c>
      <c r="D4666">
        <v>705</v>
      </c>
      <c r="E4666">
        <v>1</v>
      </c>
      <c r="F4666">
        <f t="shared" si="144"/>
        <v>0.79</v>
      </c>
      <c r="G4666">
        <f t="shared" si="145"/>
        <v>-0.23572233352106983</v>
      </c>
    </row>
    <row r="4667" spans="1:7" x14ac:dyDescent="0.25">
      <c r="A4667">
        <v>1</v>
      </c>
      <c r="B4667">
        <v>65.103999999999999</v>
      </c>
      <c r="C4667">
        <v>20.47</v>
      </c>
      <c r="D4667">
        <v>700</v>
      </c>
      <c r="E4667">
        <v>1</v>
      </c>
      <c r="F4667">
        <f t="shared" si="144"/>
        <v>0.79</v>
      </c>
      <c r="G4667">
        <f t="shared" si="145"/>
        <v>-0.23572233352106983</v>
      </c>
    </row>
    <row r="4668" spans="1:7" x14ac:dyDescent="0.25">
      <c r="A4668">
        <v>1</v>
      </c>
      <c r="B4668">
        <v>115</v>
      </c>
      <c r="C4668">
        <v>4.33</v>
      </c>
      <c r="D4668">
        <v>665</v>
      </c>
      <c r="E4668">
        <v>1</v>
      </c>
      <c r="F4668">
        <f t="shared" si="144"/>
        <v>0.878</v>
      </c>
      <c r="G4668">
        <f t="shared" si="145"/>
        <v>-0.13010868534702039</v>
      </c>
    </row>
    <row r="4669" spans="1:7" x14ac:dyDescent="0.25">
      <c r="A4669">
        <v>1</v>
      </c>
      <c r="B4669">
        <v>110</v>
      </c>
      <c r="C4669">
        <v>12.25</v>
      </c>
      <c r="D4669">
        <v>705</v>
      </c>
      <c r="E4669">
        <v>1</v>
      </c>
      <c r="F4669">
        <f t="shared" si="144"/>
        <v>0.82099999999999995</v>
      </c>
      <c r="G4669">
        <f t="shared" si="145"/>
        <v>-0.1972321695297089</v>
      </c>
    </row>
    <row r="4670" spans="1:7" x14ac:dyDescent="0.25">
      <c r="A4670">
        <v>0</v>
      </c>
      <c r="B4670">
        <v>52</v>
      </c>
      <c r="C4670">
        <v>20.66</v>
      </c>
      <c r="D4670">
        <v>795</v>
      </c>
      <c r="E4670">
        <v>1</v>
      </c>
      <c r="F4670">
        <f t="shared" si="144"/>
        <v>0.85499999999999998</v>
      </c>
      <c r="G4670">
        <f t="shared" si="145"/>
        <v>-0.15665381004537685</v>
      </c>
    </row>
    <row r="4671" spans="1:7" x14ac:dyDescent="0.25">
      <c r="A4671">
        <v>0</v>
      </c>
      <c r="B4671">
        <v>80</v>
      </c>
      <c r="C4671">
        <v>25.98</v>
      </c>
      <c r="D4671">
        <v>740</v>
      </c>
      <c r="E4671">
        <v>1</v>
      </c>
      <c r="F4671">
        <f t="shared" si="144"/>
        <v>0.85499999999999998</v>
      </c>
      <c r="G4671">
        <f t="shared" si="145"/>
        <v>-0.15665381004537685</v>
      </c>
    </row>
    <row r="4672" spans="1:7" x14ac:dyDescent="0.25">
      <c r="A4672">
        <v>0</v>
      </c>
      <c r="B4672">
        <v>48</v>
      </c>
      <c r="C4672">
        <v>28.01</v>
      </c>
      <c r="D4672">
        <v>690</v>
      </c>
      <c r="E4672">
        <v>1</v>
      </c>
      <c r="F4672">
        <f t="shared" si="144"/>
        <v>0.79</v>
      </c>
      <c r="G4672">
        <f t="shared" si="145"/>
        <v>-0.23572233352106983</v>
      </c>
    </row>
    <row r="4673" spans="1:7" x14ac:dyDescent="0.25">
      <c r="A4673">
        <v>1</v>
      </c>
      <c r="B4673">
        <v>110</v>
      </c>
      <c r="C4673">
        <v>18.690000000000001</v>
      </c>
      <c r="D4673">
        <v>675</v>
      </c>
      <c r="E4673">
        <v>0</v>
      </c>
      <c r="F4673">
        <f t="shared" si="144"/>
        <v>0.82099999999999995</v>
      </c>
      <c r="G4673">
        <f t="shared" si="145"/>
        <v>-1.7203694731413819</v>
      </c>
    </row>
    <row r="4674" spans="1:7" x14ac:dyDescent="0.25">
      <c r="A4674">
        <v>1</v>
      </c>
      <c r="B4674">
        <v>200</v>
      </c>
      <c r="C4674">
        <v>24.21</v>
      </c>
      <c r="D4674">
        <v>685</v>
      </c>
      <c r="E4674">
        <v>1</v>
      </c>
      <c r="F4674">
        <f t="shared" si="144"/>
        <v>0.71699999999999997</v>
      </c>
      <c r="G4674">
        <f t="shared" si="145"/>
        <v>-0.33267943838251673</v>
      </c>
    </row>
    <row r="4675" spans="1:7" x14ac:dyDescent="0.25">
      <c r="A4675">
        <v>1</v>
      </c>
      <c r="B4675">
        <v>30</v>
      </c>
      <c r="C4675">
        <v>22.66</v>
      </c>
      <c r="D4675">
        <v>720</v>
      </c>
      <c r="E4675">
        <v>0</v>
      </c>
      <c r="F4675">
        <f t="shared" si="144"/>
        <v>0.79</v>
      </c>
      <c r="G4675">
        <f t="shared" si="145"/>
        <v>-1.5606477482646686</v>
      </c>
    </row>
    <row r="4676" spans="1:7" x14ac:dyDescent="0.25">
      <c r="A4676">
        <v>1</v>
      </c>
      <c r="B4676">
        <v>48</v>
      </c>
      <c r="C4676">
        <v>11.93</v>
      </c>
      <c r="D4676">
        <v>700</v>
      </c>
      <c r="E4676">
        <v>1</v>
      </c>
      <c r="F4676">
        <f t="shared" si="144"/>
        <v>0.80600000000000005</v>
      </c>
      <c r="G4676">
        <f t="shared" si="145"/>
        <v>-0.21567153647550871</v>
      </c>
    </row>
    <row r="4677" spans="1:7" x14ac:dyDescent="0.25">
      <c r="A4677">
        <v>0</v>
      </c>
      <c r="B4677">
        <v>110</v>
      </c>
      <c r="C4677">
        <v>8.66</v>
      </c>
      <c r="D4677">
        <v>690</v>
      </c>
      <c r="E4677">
        <v>1</v>
      </c>
      <c r="F4677">
        <f t="shared" ref="F4677:F4740" si="146">IF(C4677&lt;=19.85,IF(D4677&lt;=722.5,IF(B4677&lt;=60.41,IF(D4677&lt;=667.5,0.729,0.806),IF(C4677&lt;=9.905,0.878,0.821)),0.92),IF(D4677&lt;=687.5,IF(C4677&lt;=31.375,IF(A4677&lt;=0.5,0.661,0.717),0.546),IF(D4677&lt;=727.5,IF(C4677&lt;=29.88,0.79,0.693),0.855)))</f>
        <v>0.878</v>
      </c>
      <c r="G4677">
        <f t="shared" si="145"/>
        <v>-0.13010868534702039</v>
      </c>
    </row>
    <row r="4678" spans="1:7" x14ac:dyDescent="0.25">
      <c r="A4678">
        <v>1</v>
      </c>
      <c r="B4678">
        <v>37</v>
      </c>
      <c r="C4678">
        <v>3.31</v>
      </c>
      <c r="D4678">
        <v>695</v>
      </c>
      <c r="E4678">
        <v>1</v>
      </c>
      <c r="F4678">
        <f t="shared" si="146"/>
        <v>0.80600000000000005</v>
      </c>
      <c r="G4678">
        <f t="shared" ref="G4678:G4741" si="147">IF(E4678=1,LN(F4678),LN(1-F4678))</f>
        <v>-0.21567153647550871</v>
      </c>
    </row>
    <row r="4679" spans="1:7" x14ac:dyDescent="0.25">
      <c r="A4679">
        <v>1</v>
      </c>
      <c r="B4679">
        <v>54</v>
      </c>
      <c r="C4679">
        <v>32.18</v>
      </c>
      <c r="D4679">
        <v>670</v>
      </c>
      <c r="E4679">
        <v>1</v>
      </c>
      <c r="F4679">
        <f t="shared" si="146"/>
        <v>0.54600000000000004</v>
      </c>
      <c r="G4679">
        <f t="shared" si="147"/>
        <v>-0.60513630323723189</v>
      </c>
    </row>
    <row r="4680" spans="1:7" x14ac:dyDescent="0.25">
      <c r="A4680">
        <v>1</v>
      </c>
      <c r="B4680">
        <v>75</v>
      </c>
      <c r="C4680">
        <v>5.82</v>
      </c>
      <c r="D4680">
        <v>665</v>
      </c>
      <c r="E4680">
        <v>1</v>
      </c>
      <c r="F4680">
        <f t="shared" si="146"/>
        <v>0.878</v>
      </c>
      <c r="G4680">
        <f t="shared" si="147"/>
        <v>-0.13010868534702039</v>
      </c>
    </row>
    <row r="4681" spans="1:7" x14ac:dyDescent="0.25">
      <c r="A4681">
        <v>1</v>
      </c>
      <c r="B4681">
        <v>58</v>
      </c>
      <c r="C4681">
        <v>17.63</v>
      </c>
      <c r="D4681">
        <v>670</v>
      </c>
      <c r="E4681">
        <v>0</v>
      </c>
      <c r="F4681">
        <f t="shared" si="146"/>
        <v>0.80600000000000005</v>
      </c>
      <c r="G4681">
        <f t="shared" si="147"/>
        <v>-1.6398971199188093</v>
      </c>
    </row>
    <row r="4682" spans="1:7" x14ac:dyDescent="0.25">
      <c r="A4682">
        <v>0</v>
      </c>
      <c r="B4682">
        <v>105</v>
      </c>
      <c r="C4682">
        <v>15.75</v>
      </c>
      <c r="D4682">
        <v>660</v>
      </c>
      <c r="E4682">
        <v>1</v>
      </c>
      <c r="F4682">
        <f t="shared" si="146"/>
        <v>0.82099999999999995</v>
      </c>
      <c r="G4682">
        <f t="shared" si="147"/>
        <v>-0.1972321695297089</v>
      </c>
    </row>
    <row r="4683" spans="1:7" x14ac:dyDescent="0.25">
      <c r="A4683">
        <v>1</v>
      </c>
      <c r="B4683">
        <v>121</v>
      </c>
      <c r="C4683">
        <v>11.81</v>
      </c>
      <c r="D4683">
        <v>675</v>
      </c>
      <c r="E4683">
        <v>1</v>
      </c>
      <c r="F4683">
        <f t="shared" si="146"/>
        <v>0.82099999999999995</v>
      </c>
      <c r="G4683">
        <f t="shared" si="147"/>
        <v>-0.1972321695297089</v>
      </c>
    </row>
    <row r="4684" spans="1:7" x14ac:dyDescent="0.25">
      <c r="A4684">
        <v>1</v>
      </c>
      <c r="B4684">
        <v>50</v>
      </c>
      <c r="C4684">
        <v>33.1</v>
      </c>
      <c r="D4684">
        <v>715</v>
      </c>
      <c r="E4684">
        <v>1</v>
      </c>
      <c r="F4684">
        <f t="shared" si="146"/>
        <v>0.69299999999999995</v>
      </c>
      <c r="G4684">
        <f t="shared" si="147"/>
        <v>-0.3667252797922339</v>
      </c>
    </row>
    <row r="4685" spans="1:7" x14ac:dyDescent="0.25">
      <c r="A4685">
        <v>0</v>
      </c>
      <c r="B4685">
        <v>58.962019999999995</v>
      </c>
      <c r="C4685">
        <v>10.95</v>
      </c>
      <c r="D4685">
        <v>700</v>
      </c>
      <c r="E4685">
        <v>1</v>
      </c>
      <c r="F4685">
        <f t="shared" si="146"/>
        <v>0.80600000000000005</v>
      </c>
      <c r="G4685">
        <f t="shared" si="147"/>
        <v>-0.21567153647550871</v>
      </c>
    </row>
    <row r="4686" spans="1:7" x14ac:dyDescent="0.25">
      <c r="A4686">
        <v>0</v>
      </c>
      <c r="B4686">
        <v>47.688000000000002</v>
      </c>
      <c r="C4686">
        <v>31.66</v>
      </c>
      <c r="D4686">
        <v>705</v>
      </c>
      <c r="E4686">
        <v>1</v>
      </c>
      <c r="F4686">
        <f t="shared" si="146"/>
        <v>0.69299999999999995</v>
      </c>
      <c r="G4686">
        <f t="shared" si="147"/>
        <v>-0.3667252797922339</v>
      </c>
    </row>
    <row r="4687" spans="1:7" x14ac:dyDescent="0.25">
      <c r="A4687">
        <v>1</v>
      </c>
      <c r="B4687">
        <v>200</v>
      </c>
      <c r="C4687">
        <v>7.54</v>
      </c>
      <c r="D4687">
        <v>715</v>
      </c>
      <c r="E4687">
        <v>1</v>
      </c>
      <c r="F4687">
        <f t="shared" si="146"/>
        <v>0.878</v>
      </c>
      <c r="G4687">
        <f t="shared" si="147"/>
        <v>-0.13010868534702039</v>
      </c>
    </row>
    <row r="4688" spans="1:7" x14ac:dyDescent="0.25">
      <c r="A4688">
        <v>0</v>
      </c>
      <c r="B4688">
        <v>54</v>
      </c>
      <c r="C4688">
        <v>19.93</v>
      </c>
      <c r="D4688">
        <v>660</v>
      </c>
      <c r="E4688">
        <v>1</v>
      </c>
      <c r="F4688">
        <f t="shared" si="146"/>
        <v>0.66100000000000003</v>
      </c>
      <c r="G4688">
        <f t="shared" si="147"/>
        <v>-0.41400143913045073</v>
      </c>
    </row>
    <row r="4689" spans="1:7" x14ac:dyDescent="0.25">
      <c r="A4689">
        <v>0</v>
      </c>
      <c r="B4689">
        <v>34</v>
      </c>
      <c r="C4689">
        <v>19.940000000000001</v>
      </c>
      <c r="D4689">
        <v>675</v>
      </c>
      <c r="E4689">
        <v>1</v>
      </c>
      <c r="F4689">
        <f t="shared" si="146"/>
        <v>0.66100000000000003</v>
      </c>
      <c r="G4689">
        <f t="shared" si="147"/>
        <v>-0.41400143913045073</v>
      </c>
    </row>
    <row r="4690" spans="1:7" x14ac:dyDescent="0.25">
      <c r="A4690">
        <v>1</v>
      </c>
      <c r="B4690">
        <v>75</v>
      </c>
      <c r="C4690">
        <v>17.29</v>
      </c>
      <c r="D4690">
        <v>690</v>
      </c>
      <c r="E4690">
        <v>1</v>
      </c>
      <c r="F4690">
        <f t="shared" si="146"/>
        <v>0.82099999999999995</v>
      </c>
      <c r="G4690">
        <f t="shared" si="147"/>
        <v>-0.1972321695297089</v>
      </c>
    </row>
    <row r="4691" spans="1:7" x14ac:dyDescent="0.25">
      <c r="A4691">
        <v>1</v>
      </c>
      <c r="B4691">
        <v>100</v>
      </c>
      <c r="C4691">
        <v>1.75</v>
      </c>
      <c r="D4691">
        <v>675</v>
      </c>
      <c r="E4691">
        <v>1</v>
      </c>
      <c r="F4691">
        <f t="shared" si="146"/>
        <v>0.878</v>
      </c>
      <c r="G4691">
        <f t="shared" si="147"/>
        <v>-0.13010868534702039</v>
      </c>
    </row>
    <row r="4692" spans="1:7" x14ac:dyDescent="0.25">
      <c r="A4692">
        <v>1</v>
      </c>
      <c r="B4692">
        <v>150</v>
      </c>
      <c r="C4692">
        <v>22.93</v>
      </c>
      <c r="D4692">
        <v>665</v>
      </c>
      <c r="E4692">
        <v>1</v>
      </c>
      <c r="F4692">
        <f t="shared" si="146"/>
        <v>0.71699999999999997</v>
      </c>
      <c r="G4692">
        <f t="shared" si="147"/>
        <v>-0.33267943838251673</v>
      </c>
    </row>
    <row r="4693" spans="1:7" x14ac:dyDescent="0.25">
      <c r="A4693">
        <v>0</v>
      </c>
      <c r="B4693">
        <v>35</v>
      </c>
      <c r="C4693">
        <v>20.64</v>
      </c>
      <c r="D4693">
        <v>700</v>
      </c>
      <c r="E4693">
        <v>1</v>
      </c>
      <c r="F4693">
        <f t="shared" si="146"/>
        <v>0.79</v>
      </c>
      <c r="G4693">
        <f t="shared" si="147"/>
        <v>-0.23572233352106983</v>
      </c>
    </row>
    <row r="4694" spans="1:7" x14ac:dyDescent="0.25">
      <c r="A4694">
        <v>0</v>
      </c>
      <c r="B4694">
        <v>108</v>
      </c>
      <c r="C4694">
        <v>17.78</v>
      </c>
      <c r="D4694">
        <v>730</v>
      </c>
      <c r="E4694">
        <v>1</v>
      </c>
      <c r="F4694">
        <f t="shared" si="146"/>
        <v>0.92</v>
      </c>
      <c r="G4694">
        <f t="shared" si="147"/>
        <v>-8.3381608939051013E-2</v>
      </c>
    </row>
    <row r="4695" spans="1:7" x14ac:dyDescent="0.25">
      <c r="A4695">
        <v>0</v>
      </c>
      <c r="B4695">
        <v>85</v>
      </c>
      <c r="C4695">
        <v>13.14</v>
      </c>
      <c r="D4695">
        <v>755</v>
      </c>
      <c r="E4695">
        <v>1</v>
      </c>
      <c r="F4695">
        <f t="shared" si="146"/>
        <v>0.92</v>
      </c>
      <c r="G4695">
        <f t="shared" si="147"/>
        <v>-8.3381608939051013E-2</v>
      </c>
    </row>
    <row r="4696" spans="1:7" x14ac:dyDescent="0.25">
      <c r="A4696">
        <v>1</v>
      </c>
      <c r="B4696">
        <v>98.201999999999998</v>
      </c>
      <c r="C4696">
        <v>34.950000000000003</v>
      </c>
      <c r="D4696">
        <v>715</v>
      </c>
      <c r="E4696">
        <v>0</v>
      </c>
      <c r="F4696">
        <f t="shared" si="146"/>
        <v>0.69299999999999995</v>
      </c>
      <c r="G4696">
        <f t="shared" si="147"/>
        <v>-1.1809075313949398</v>
      </c>
    </row>
    <row r="4697" spans="1:7" x14ac:dyDescent="0.25">
      <c r="A4697">
        <v>0</v>
      </c>
      <c r="B4697">
        <v>300</v>
      </c>
      <c r="C4697">
        <v>17.940000000000001</v>
      </c>
      <c r="D4697">
        <v>665</v>
      </c>
      <c r="E4697">
        <v>1</v>
      </c>
      <c r="F4697">
        <f t="shared" si="146"/>
        <v>0.82099999999999995</v>
      </c>
      <c r="G4697">
        <f t="shared" si="147"/>
        <v>-0.1972321695297089</v>
      </c>
    </row>
    <row r="4698" spans="1:7" x14ac:dyDescent="0.25">
      <c r="A4698">
        <v>1</v>
      </c>
      <c r="B4698">
        <v>65</v>
      </c>
      <c r="C4698">
        <v>8.0299999999999994</v>
      </c>
      <c r="D4698">
        <v>660</v>
      </c>
      <c r="E4698">
        <v>1</v>
      </c>
      <c r="F4698">
        <f t="shared" si="146"/>
        <v>0.878</v>
      </c>
      <c r="G4698">
        <f t="shared" si="147"/>
        <v>-0.13010868534702039</v>
      </c>
    </row>
    <row r="4699" spans="1:7" x14ac:dyDescent="0.25">
      <c r="A4699">
        <v>0</v>
      </c>
      <c r="B4699">
        <v>75</v>
      </c>
      <c r="C4699">
        <v>9.0399999999999991</v>
      </c>
      <c r="D4699">
        <v>720</v>
      </c>
      <c r="E4699">
        <v>1</v>
      </c>
      <c r="F4699">
        <f t="shared" si="146"/>
        <v>0.878</v>
      </c>
      <c r="G4699">
        <f t="shared" si="147"/>
        <v>-0.13010868534702039</v>
      </c>
    </row>
    <row r="4700" spans="1:7" x14ac:dyDescent="0.25">
      <c r="A4700">
        <v>1</v>
      </c>
      <c r="B4700">
        <v>70</v>
      </c>
      <c r="C4700">
        <v>21.31</v>
      </c>
      <c r="D4700">
        <v>670</v>
      </c>
      <c r="E4700">
        <v>0</v>
      </c>
      <c r="F4700">
        <f t="shared" si="146"/>
        <v>0.71699999999999997</v>
      </c>
      <c r="G4700">
        <f t="shared" si="147"/>
        <v>-1.2623083813388993</v>
      </c>
    </row>
    <row r="4701" spans="1:7" x14ac:dyDescent="0.25">
      <c r="A4701">
        <v>1</v>
      </c>
      <c r="B4701">
        <v>48</v>
      </c>
      <c r="C4701">
        <v>24.73</v>
      </c>
      <c r="D4701">
        <v>710</v>
      </c>
      <c r="E4701">
        <v>1</v>
      </c>
      <c r="F4701">
        <f t="shared" si="146"/>
        <v>0.79</v>
      </c>
      <c r="G4701">
        <f t="shared" si="147"/>
        <v>-0.23572233352106983</v>
      </c>
    </row>
    <row r="4702" spans="1:7" x14ac:dyDescent="0.25">
      <c r="A4702">
        <v>1</v>
      </c>
      <c r="B4702">
        <v>92</v>
      </c>
      <c r="C4702">
        <v>13.96</v>
      </c>
      <c r="D4702">
        <v>675</v>
      </c>
      <c r="E4702">
        <v>1</v>
      </c>
      <c r="F4702">
        <f t="shared" si="146"/>
        <v>0.82099999999999995</v>
      </c>
      <c r="G4702">
        <f t="shared" si="147"/>
        <v>-0.1972321695297089</v>
      </c>
    </row>
    <row r="4703" spans="1:7" x14ac:dyDescent="0.25">
      <c r="A4703">
        <v>0</v>
      </c>
      <c r="B4703">
        <v>65</v>
      </c>
      <c r="C4703">
        <v>10.52</v>
      </c>
      <c r="D4703">
        <v>675</v>
      </c>
      <c r="E4703">
        <v>1</v>
      </c>
      <c r="F4703">
        <f t="shared" si="146"/>
        <v>0.82099999999999995</v>
      </c>
      <c r="G4703">
        <f t="shared" si="147"/>
        <v>-0.1972321695297089</v>
      </c>
    </row>
    <row r="4704" spans="1:7" x14ac:dyDescent="0.25">
      <c r="A4704">
        <v>1</v>
      </c>
      <c r="B4704">
        <v>140</v>
      </c>
      <c r="C4704">
        <v>8.8800000000000008</v>
      </c>
      <c r="D4704">
        <v>670</v>
      </c>
      <c r="E4704">
        <v>1</v>
      </c>
      <c r="F4704">
        <f t="shared" si="146"/>
        <v>0.878</v>
      </c>
      <c r="G4704">
        <f t="shared" si="147"/>
        <v>-0.13010868534702039</v>
      </c>
    </row>
    <row r="4705" spans="1:7" x14ac:dyDescent="0.25">
      <c r="A4705">
        <v>1</v>
      </c>
      <c r="B4705">
        <v>60</v>
      </c>
      <c r="C4705">
        <v>7.94</v>
      </c>
      <c r="D4705">
        <v>670</v>
      </c>
      <c r="E4705">
        <v>1</v>
      </c>
      <c r="F4705">
        <f t="shared" si="146"/>
        <v>0.80600000000000005</v>
      </c>
      <c r="G4705">
        <f t="shared" si="147"/>
        <v>-0.21567153647550871</v>
      </c>
    </row>
    <row r="4706" spans="1:7" x14ac:dyDescent="0.25">
      <c r="A4706">
        <v>1</v>
      </c>
      <c r="B4706">
        <v>64.2</v>
      </c>
      <c r="C4706">
        <v>15.27</v>
      </c>
      <c r="D4706">
        <v>670</v>
      </c>
      <c r="E4706">
        <v>1</v>
      </c>
      <c r="F4706">
        <f t="shared" si="146"/>
        <v>0.82099999999999995</v>
      </c>
      <c r="G4706">
        <f t="shared" si="147"/>
        <v>-0.1972321695297089</v>
      </c>
    </row>
    <row r="4707" spans="1:7" x14ac:dyDescent="0.25">
      <c r="A4707">
        <v>0</v>
      </c>
      <c r="B4707">
        <v>31.2</v>
      </c>
      <c r="C4707">
        <v>10.38</v>
      </c>
      <c r="D4707">
        <v>680</v>
      </c>
      <c r="E4707">
        <v>1</v>
      </c>
      <c r="F4707">
        <f t="shared" si="146"/>
        <v>0.80600000000000005</v>
      </c>
      <c r="G4707">
        <f t="shared" si="147"/>
        <v>-0.21567153647550871</v>
      </c>
    </row>
    <row r="4708" spans="1:7" x14ac:dyDescent="0.25">
      <c r="A4708">
        <v>1</v>
      </c>
      <c r="B4708">
        <v>75</v>
      </c>
      <c r="C4708">
        <v>35.5</v>
      </c>
      <c r="D4708">
        <v>660</v>
      </c>
      <c r="E4708">
        <v>1</v>
      </c>
      <c r="F4708">
        <f t="shared" si="146"/>
        <v>0.54600000000000004</v>
      </c>
      <c r="G4708">
        <f t="shared" si="147"/>
        <v>-0.60513630323723189</v>
      </c>
    </row>
    <row r="4709" spans="1:7" x14ac:dyDescent="0.25">
      <c r="A4709">
        <v>0</v>
      </c>
      <c r="B4709">
        <v>100</v>
      </c>
      <c r="C4709">
        <v>23.67</v>
      </c>
      <c r="D4709">
        <v>675</v>
      </c>
      <c r="E4709">
        <v>0</v>
      </c>
      <c r="F4709">
        <f t="shared" si="146"/>
        <v>0.66100000000000003</v>
      </c>
      <c r="G4709">
        <f t="shared" si="147"/>
        <v>-1.0817551716016869</v>
      </c>
    </row>
    <row r="4710" spans="1:7" x14ac:dyDescent="0.25">
      <c r="A4710">
        <v>1</v>
      </c>
      <c r="B4710">
        <v>125</v>
      </c>
      <c r="C4710">
        <v>27.12</v>
      </c>
      <c r="D4710">
        <v>660</v>
      </c>
      <c r="E4710">
        <v>0</v>
      </c>
      <c r="F4710">
        <f t="shared" si="146"/>
        <v>0.71699999999999997</v>
      </c>
      <c r="G4710">
        <f t="shared" si="147"/>
        <v>-1.2623083813388993</v>
      </c>
    </row>
    <row r="4711" spans="1:7" x14ac:dyDescent="0.25">
      <c r="A4711">
        <v>1</v>
      </c>
      <c r="B4711">
        <v>45</v>
      </c>
      <c r="C4711">
        <v>20.43</v>
      </c>
      <c r="D4711">
        <v>715</v>
      </c>
      <c r="E4711">
        <v>0</v>
      </c>
      <c r="F4711">
        <f t="shared" si="146"/>
        <v>0.79</v>
      </c>
      <c r="G4711">
        <f t="shared" si="147"/>
        <v>-1.5606477482646686</v>
      </c>
    </row>
    <row r="4712" spans="1:7" x14ac:dyDescent="0.25">
      <c r="A4712">
        <v>1</v>
      </c>
      <c r="B4712">
        <v>53</v>
      </c>
      <c r="C4712">
        <v>25.48</v>
      </c>
      <c r="D4712">
        <v>760</v>
      </c>
      <c r="E4712">
        <v>1</v>
      </c>
      <c r="F4712">
        <f t="shared" si="146"/>
        <v>0.85499999999999998</v>
      </c>
      <c r="G4712">
        <f t="shared" si="147"/>
        <v>-0.15665381004537685</v>
      </c>
    </row>
    <row r="4713" spans="1:7" x14ac:dyDescent="0.25">
      <c r="A4713">
        <v>0</v>
      </c>
      <c r="B4713">
        <v>48</v>
      </c>
      <c r="C4713">
        <v>12.38</v>
      </c>
      <c r="D4713">
        <v>675</v>
      </c>
      <c r="E4713">
        <v>0</v>
      </c>
      <c r="F4713">
        <f t="shared" si="146"/>
        <v>0.80600000000000005</v>
      </c>
      <c r="G4713">
        <f t="shared" si="147"/>
        <v>-1.6398971199188093</v>
      </c>
    </row>
    <row r="4714" spans="1:7" x14ac:dyDescent="0.25">
      <c r="A4714">
        <v>0</v>
      </c>
      <c r="B4714">
        <v>29</v>
      </c>
      <c r="C4714">
        <v>6.32</v>
      </c>
      <c r="D4714">
        <v>670</v>
      </c>
      <c r="E4714">
        <v>1</v>
      </c>
      <c r="F4714">
        <f t="shared" si="146"/>
        <v>0.80600000000000005</v>
      </c>
      <c r="G4714">
        <f t="shared" si="147"/>
        <v>-0.21567153647550871</v>
      </c>
    </row>
    <row r="4715" spans="1:7" x14ac:dyDescent="0.25">
      <c r="A4715">
        <v>1</v>
      </c>
      <c r="B4715">
        <v>36</v>
      </c>
      <c r="C4715">
        <v>15.9</v>
      </c>
      <c r="D4715">
        <v>695</v>
      </c>
      <c r="E4715">
        <v>0</v>
      </c>
      <c r="F4715">
        <f t="shared" si="146"/>
        <v>0.80600000000000005</v>
      </c>
      <c r="G4715">
        <f t="shared" si="147"/>
        <v>-1.6398971199188093</v>
      </c>
    </row>
    <row r="4716" spans="1:7" x14ac:dyDescent="0.25">
      <c r="A4716">
        <v>1</v>
      </c>
      <c r="B4716">
        <v>130</v>
      </c>
      <c r="C4716">
        <v>20.11</v>
      </c>
      <c r="D4716">
        <v>725</v>
      </c>
      <c r="E4716">
        <v>1</v>
      </c>
      <c r="F4716">
        <f t="shared" si="146"/>
        <v>0.79</v>
      </c>
      <c r="G4716">
        <f t="shared" si="147"/>
        <v>-0.23572233352106983</v>
      </c>
    </row>
    <row r="4717" spans="1:7" x14ac:dyDescent="0.25">
      <c r="A4717">
        <v>1</v>
      </c>
      <c r="B4717">
        <v>90</v>
      </c>
      <c r="C4717">
        <v>10.8</v>
      </c>
      <c r="D4717">
        <v>750</v>
      </c>
      <c r="E4717">
        <v>1</v>
      </c>
      <c r="F4717">
        <f t="shared" si="146"/>
        <v>0.92</v>
      </c>
      <c r="G4717">
        <f t="shared" si="147"/>
        <v>-8.3381608939051013E-2</v>
      </c>
    </row>
    <row r="4718" spans="1:7" x14ac:dyDescent="0.25">
      <c r="A4718">
        <v>0</v>
      </c>
      <c r="B4718">
        <v>85</v>
      </c>
      <c r="C4718">
        <v>20.87</v>
      </c>
      <c r="D4718">
        <v>665</v>
      </c>
      <c r="E4718">
        <v>1</v>
      </c>
      <c r="F4718">
        <f t="shared" si="146"/>
        <v>0.66100000000000003</v>
      </c>
      <c r="G4718">
        <f t="shared" si="147"/>
        <v>-0.41400143913045073</v>
      </c>
    </row>
    <row r="4719" spans="1:7" x14ac:dyDescent="0.25">
      <c r="A4719">
        <v>0</v>
      </c>
      <c r="B4719">
        <v>75</v>
      </c>
      <c r="C4719">
        <v>21.69</v>
      </c>
      <c r="D4719">
        <v>720</v>
      </c>
      <c r="E4719">
        <v>1</v>
      </c>
      <c r="F4719">
        <f t="shared" si="146"/>
        <v>0.79</v>
      </c>
      <c r="G4719">
        <f t="shared" si="147"/>
        <v>-0.23572233352106983</v>
      </c>
    </row>
    <row r="4720" spans="1:7" x14ac:dyDescent="0.25">
      <c r="A4720">
        <v>0</v>
      </c>
      <c r="B4720">
        <v>45</v>
      </c>
      <c r="C4720">
        <v>17.920000000000002</v>
      </c>
      <c r="D4720">
        <v>660</v>
      </c>
      <c r="E4720">
        <v>1</v>
      </c>
      <c r="F4720">
        <f t="shared" si="146"/>
        <v>0.72899999999999998</v>
      </c>
      <c r="G4720">
        <f t="shared" si="147"/>
        <v>-0.31608154697347896</v>
      </c>
    </row>
    <row r="4721" spans="1:7" x14ac:dyDescent="0.25">
      <c r="A4721">
        <v>1</v>
      </c>
      <c r="B4721">
        <v>245</v>
      </c>
      <c r="C4721">
        <v>16.47</v>
      </c>
      <c r="D4721">
        <v>670</v>
      </c>
      <c r="E4721">
        <v>1</v>
      </c>
      <c r="F4721">
        <f t="shared" si="146"/>
        <v>0.82099999999999995</v>
      </c>
      <c r="G4721">
        <f t="shared" si="147"/>
        <v>-0.1972321695297089</v>
      </c>
    </row>
    <row r="4722" spans="1:7" x14ac:dyDescent="0.25">
      <c r="A4722">
        <v>0</v>
      </c>
      <c r="B4722">
        <v>85.986999999999995</v>
      </c>
      <c r="C4722">
        <v>13</v>
      </c>
      <c r="D4722">
        <v>660</v>
      </c>
      <c r="E4722">
        <v>0</v>
      </c>
      <c r="F4722">
        <f t="shared" si="146"/>
        <v>0.82099999999999995</v>
      </c>
      <c r="G4722">
        <f t="shared" si="147"/>
        <v>-1.7203694731413819</v>
      </c>
    </row>
    <row r="4723" spans="1:7" x14ac:dyDescent="0.25">
      <c r="A4723">
        <v>1</v>
      </c>
      <c r="B4723">
        <v>188</v>
      </c>
      <c r="C4723">
        <v>19.559999999999999</v>
      </c>
      <c r="D4723">
        <v>685</v>
      </c>
      <c r="E4723">
        <v>1</v>
      </c>
      <c r="F4723">
        <f t="shared" si="146"/>
        <v>0.82099999999999995</v>
      </c>
      <c r="G4723">
        <f t="shared" si="147"/>
        <v>-0.1972321695297089</v>
      </c>
    </row>
    <row r="4724" spans="1:7" x14ac:dyDescent="0.25">
      <c r="A4724">
        <v>1</v>
      </c>
      <c r="B4724">
        <v>178</v>
      </c>
      <c r="C4724">
        <v>6</v>
      </c>
      <c r="D4724">
        <v>680</v>
      </c>
      <c r="E4724">
        <v>1</v>
      </c>
      <c r="F4724">
        <f t="shared" si="146"/>
        <v>0.878</v>
      </c>
      <c r="G4724">
        <f t="shared" si="147"/>
        <v>-0.13010868534702039</v>
      </c>
    </row>
    <row r="4725" spans="1:7" x14ac:dyDescent="0.25">
      <c r="A4725">
        <v>0</v>
      </c>
      <c r="B4725">
        <v>85</v>
      </c>
      <c r="C4725">
        <v>15.32</v>
      </c>
      <c r="D4725">
        <v>685</v>
      </c>
      <c r="E4725">
        <v>0</v>
      </c>
      <c r="F4725">
        <f t="shared" si="146"/>
        <v>0.82099999999999995</v>
      </c>
      <c r="G4725">
        <f t="shared" si="147"/>
        <v>-1.7203694731413819</v>
      </c>
    </row>
    <row r="4726" spans="1:7" x14ac:dyDescent="0.25">
      <c r="A4726">
        <v>0</v>
      </c>
      <c r="B4726">
        <v>53</v>
      </c>
      <c r="C4726">
        <v>19.09</v>
      </c>
      <c r="D4726">
        <v>660</v>
      </c>
      <c r="E4726">
        <v>1</v>
      </c>
      <c r="F4726">
        <f t="shared" si="146"/>
        <v>0.72899999999999998</v>
      </c>
      <c r="G4726">
        <f t="shared" si="147"/>
        <v>-0.31608154697347896</v>
      </c>
    </row>
    <row r="4727" spans="1:7" x14ac:dyDescent="0.25">
      <c r="A4727">
        <v>1</v>
      </c>
      <c r="B4727">
        <v>74</v>
      </c>
      <c r="C4727">
        <v>13.51</v>
      </c>
      <c r="D4727">
        <v>660</v>
      </c>
      <c r="E4727">
        <v>0</v>
      </c>
      <c r="F4727">
        <f t="shared" si="146"/>
        <v>0.82099999999999995</v>
      </c>
      <c r="G4727">
        <f t="shared" si="147"/>
        <v>-1.7203694731413819</v>
      </c>
    </row>
    <row r="4728" spans="1:7" x14ac:dyDescent="0.25">
      <c r="A4728">
        <v>1</v>
      </c>
      <c r="B4728">
        <v>115</v>
      </c>
      <c r="C4728">
        <v>25.48</v>
      </c>
      <c r="D4728">
        <v>675</v>
      </c>
      <c r="E4728">
        <v>1</v>
      </c>
      <c r="F4728">
        <f t="shared" si="146"/>
        <v>0.71699999999999997</v>
      </c>
      <c r="G4728">
        <f t="shared" si="147"/>
        <v>-0.33267943838251673</v>
      </c>
    </row>
    <row r="4729" spans="1:7" x14ac:dyDescent="0.25">
      <c r="A4729">
        <v>1</v>
      </c>
      <c r="B4729">
        <v>35.049999999999997</v>
      </c>
      <c r="C4729">
        <v>37.43</v>
      </c>
      <c r="D4729">
        <v>665</v>
      </c>
      <c r="E4729">
        <v>1</v>
      </c>
      <c r="F4729">
        <f t="shared" si="146"/>
        <v>0.54600000000000004</v>
      </c>
      <c r="G4729">
        <f t="shared" si="147"/>
        <v>-0.60513630323723189</v>
      </c>
    </row>
    <row r="4730" spans="1:7" x14ac:dyDescent="0.25">
      <c r="A4730">
        <v>1</v>
      </c>
      <c r="B4730">
        <v>55</v>
      </c>
      <c r="C4730">
        <v>27.86</v>
      </c>
      <c r="D4730">
        <v>675</v>
      </c>
      <c r="E4730">
        <v>1</v>
      </c>
      <c r="F4730">
        <f t="shared" si="146"/>
        <v>0.71699999999999997</v>
      </c>
      <c r="G4730">
        <f t="shared" si="147"/>
        <v>-0.33267943838251673</v>
      </c>
    </row>
    <row r="4731" spans="1:7" x14ac:dyDescent="0.25">
      <c r="A4731">
        <v>1</v>
      </c>
      <c r="B4731">
        <v>55</v>
      </c>
      <c r="C4731">
        <v>4.84</v>
      </c>
      <c r="D4731">
        <v>680</v>
      </c>
      <c r="E4731">
        <v>1</v>
      </c>
      <c r="F4731">
        <f t="shared" si="146"/>
        <v>0.80600000000000005</v>
      </c>
      <c r="G4731">
        <f t="shared" si="147"/>
        <v>-0.21567153647550871</v>
      </c>
    </row>
    <row r="4732" spans="1:7" x14ac:dyDescent="0.25">
      <c r="A4732">
        <v>0</v>
      </c>
      <c r="B4732">
        <v>35</v>
      </c>
      <c r="C4732">
        <v>25.51</v>
      </c>
      <c r="D4732">
        <v>660</v>
      </c>
      <c r="E4732">
        <v>1</v>
      </c>
      <c r="F4732">
        <f t="shared" si="146"/>
        <v>0.66100000000000003</v>
      </c>
      <c r="G4732">
        <f t="shared" si="147"/>
        <v>-0.41400143913045073</v>
      </c>
    </row>
    <row r="4733" spans="1:7" x14ac:dyDescent="0.25">
      <c r="A4733">
        <v>1</v>
      </c>
      <c r="B4733">
        <v>85</v>
      </c>
      <c r="C4733">
        <v>5.21</v>
      </c>
      <c r="D4733">
        <v>695</v>
      </c>
      <c r="E4733">
        <v>0</v>
      </c>
      <c r="F4733">
        <f t="shared" si="146"/>
        <v>0.878</v>
      </c>
      <c r="G4733">
        <f t="shared" si="147"/>
        <v>-2.1037342342488805</v>
      </c>
    </row>
    <row r="4734" spans="1:7" x14ac:dyDescent="0.25">
      <c r="A4734">
        <v>1</v>
      </c>
      <c r="B4734">
        <v>60</v>
      </c>
      <c r="C4734">
        <v>27.24</v>
      </c>
      <c r="D4734">
        <v>675</v>
      </c>
      <c r="E4734">
        <v>1</v>
      </c>
      <c r="F4734">
        <f t="shared" si="146"/>
        <v>0.71699999999999997</v>
      </c>
      <c r="G4734">
        <f t="shared" si="147"/>
        <v>-0.33267943838251673</v>
      </c>
    </row>
    <row r="4735" spans="1:7" x14ac:dyDescent="0.25">
      <c r="A4735">
        <v>1</v>
      </c>
      <c r="B4735">
        <v>42</v>
      </c>
      <c r="C4735">
        <v>17.54</v>
      </c>
      <c r="D4735">
        <v>695</v>
      </c>
      <c r="E4735">
        <v>1</v>
      </c>
      <c r="F4735">
        <f t="shared" si="146"/>
        <v>0.80600000000000005</v>
      </c>
      <c r="G4735">
        <f t="shared" si="147"/>
        <v>-0.21567153647550871</v>
      </c>
    </row>
    <row r="4736" spans="1:7" x14ac:dyDescent="0.25">
      <c r="A4736">
        <v>1</v>
      </c>
      <c r="B4736">
        <v>82</v>
      </c>
      <c r="C4736">
        <v>14.39</v>
      </c>
      <c r="D4736">
        <v>775</v>
      </c>
      <c r="E4736">
        <v>1</v>
      </c>
      <c r="F4736">
        <f t="shared" si="146"/>
        <v>0.92</v>
      </c>
      <c r="G4736">
        <f t="shared" si="147"/>
        <v>-8.3381608939051013E-2</v>
      </c>
    </row>
    <row r="4737" spans="1:7" x14ac:dyDescent="0.25">
      <c r="A4737">
        <v>0</v>
      </c>
      <c r="B4737">
        <v>23</v>
      </c>
      <c r="C4737">
        <v>20.149999999999999</v>
      </c>
      <c r="D4737">
        <v>700</v>
      </c>
      <c r="E4737">
        <v>1</v>
      </c>
      <c r="F4737">
        <f t="shared" si="146"/>
        <v>0.79</v>
      </c>
      <c r="G4737">
        <f t="shared" si="147"/>
        <v>-0.23572233352106983</v>
      </c>
    </row>
    <row r="4738" spans="1:7" x14ac:dyDescent="0.25">
      <c r="A4738">
        <v>1</v>
      </c>
      <c r="B4738">
        <v>59.987000000000002</v>
      </c>
      <c r="C4738">
        <v>21.79</v>
      </c>
      <c r="D4738">
        <v>670</v>
      </c>
      <c r="E4738">
        <v>0</v>
      </c>
      <c r="F4738">
        <f t="shared" si="146"/>
        <v>0.71699999999999997</v>
      </c>
      <c r="G4738">
        <f t="shared" si="147"/>
        <v>-1.2623083813388993</v>
      </c>
    </row>
    <row r="4739" spans="1:7" x14ac:dyDescent="0.25">
      <c r="A4739">
        <v>1</v>
      </c>
      <c r="B4739">
        <v>58.905999999999999</v>
      </c>
      <c r="C4739">
        <v>25.17</v>
      </c>
      <c r="D4739">
        <v>685</v>
      </c>
      <c r="E4739">
        <v>0</v>
      </c>
      <c r="F4739">
        <f t="shared" si="146"/>
        <v>0.71699999999999997</v>
      </c>
      <c r="G4739">
        <f t="shared" si="147"/>
        <v>-1.2623083813388993</v>
      </c>
    </row>
    <row r="4740" spans="1:7" x14ac:dyDescent="0.25">
      <c r="A4740">
        <v>0</v>
      </c>
      <c r="B4740">
        <v>63.545999999999999</v>
      </c>
      <c r="C4740">
        <v>20.91</v>
      </c>
      <c r="D4740">
        <v>705</v>
      </c>
      <c r="E4740">
        <v>1</v>
      </c>
      <c r="F4740">
        <f t="shared" si="146"/>
        <v>0.79</v>
      </c>
      <c r="G4740">
        <f t="shared" si="147"/>
        <v>-0.23572233352106983</v>
      </c>
    </row>
    <row r="4741" spans="1:7" x14ac:dyDescent="0.25">
      <c r="A4741">
        <v>0</v>
      </c>
      <c r="B4741">
        <v>43</v>
      </c>
      <c r="C4741">
        <v>30.98</v>
      </c>
      <c r="D4741">
        <v>710</v>
      </c>
      <c r="E4741">
        <v>0</v>
      </c>
      <c r="F4741">
        <f t="shared" ref="F4741:F4804" si="148">IF(C4741&lt;=19.85,IF(D4741&lt;=722.5,IF(B4741&lt;=60.41,IF(D4741&lt;=667.5,0.729,0.806),IF(C4741&lt;=9.905,0.878,0.821)),0.92),IF(D4741&lt;=687.5,IF(C4741&lt;=31.375,IF(A4741&lt;=0.5,0.661,0.717),0.546),IF(D4741&lt;=727.5,IF(C4741&lt;=29.88,0.79,0.693),0.855)))</f>
        <v>0.69299999999999995</v>
      </c>
      <c r="G4741">
        <f t="shared" si="147"/>
        <v>-1.1809075313949398</v>
      </c>
    </row>
    <row r="4742" spans="1:7" x14ac:dyDescent="0.25">
      <c r="A4742">
        <v>0</v>
      </c>
      <c r="B4742">
        <v>21.12</v>
      </c>
      <c r="C4742">
        <v>9.43</v>
      </c>
      <c r="D4742">
        <v>695</v>
      </c>
      <c r="E4742">
        <v>1</v>
      </c>
      <c r="F4742">
        <f t="shared" si="148"/>
        <v>0.80600000000000005</v>
      </c>
      <c r="G4742">
        <f t="shared" ref="G4742:G4805" si="149">IF(E4742=1,LN(F4742),LN(1-F4742))</f>
        <v>-0.21567153647550871</v>
      </c>
    </row>
    <row r="4743" spans="1:7" x14ac:dyDescent="0.25">
      <c r="A4743">
        <v>1</v>
      </c>
      <c r="B4743">
        <v>95.25</v>
      </c>
      <c r="C4743">
        <v>3.68</v>
      </c>
      <c r="D4743">
        <v>690</v>
      </c>
      <c r="E4743">
        <v>1</v>
      </c>
      <c r="F4743">
        <f t="shared" si="148"/>
        <v>0.878</v>
      </c>
      <c r="G4743">
        <f t="shared" si="149"/>
        <v>-0.13010868534702039</v>
      </c>
    </row>
    <row r="4744" spans="1:7" x14ac:dyDescent="0.25">
      <c r="A4744">
        <v>0</v>
      </c>
      <c r="B4744">
        <v>57.5</v>
      </c>
      <c r="C4744">
        <v>16.86</v>
      </c>
      <c r="D4744">
        <v>660</v>
      </c>
      <c r="E4744">
        <v>1</v>
      </c>
      <c r="F4744">
        <f t="shared" si="148"/>
        <v>0.72899999999999998</v>
      </c>
      <c r="G4744">
        <f t="shared" si="149"/>
        <v>-0.31608154697347896</v>
      </c>
    </row>
    <row r="4745" spans="1:7" x14ac:dyDescent="0.25">
      <c r="A4745">
        <v>0</v>
      </c>
      <c r="B4745">
        <v>80</v>
      </c>
      <c r="C4745">
        <v>18.12</v>
      </c>
      <c r="D4745">
        <v>665</v>
      </c>
      <c r="E4745">
        <v>0</v>
      </c>
      <c r="F4745">
        <f t="shared" si="148"/>
        <v>0.82099999999999995</v>
      </c>
      <c r="G4745">
        <f t="shared" si="149"/>
        <v>-1.7203694731413819</v>
      </c>
    </row>
    <row r="4746" spans="1:7" x14ac:dyDescent="0.25">
      <c r="A4746">
        <v>1</v>
      </c>
      <c r="B4746">
        <v>105</v>
      </c>
      <c r="C4746">
        <v>15.55</v>
      </c>
      <c r="D4746">
        <v>705</v>
      </c>
      <c r="E4746">
        <v>1</v>
      </c>
      <c r="F4746">
        <f t="shared" si="148"/>
        <v>0.82099999999999995</v>
      </c>
      <c r="G4746">
        <f t="shared" si="149"/>
        <v>-0.1972321695297089</v>
      </c>
    </row>
    <row r="4747" spans="1:7" x14ac:dyDescent="0.25">
      <c r="A4747">
        <v>1</v>
      </c>
      <c r="B4747">
        <v>31.6</v>
      </c>
      <c r="C4747">
        <v>27</v>
      </c>
      <c r="D4747">
        <v>675</v>
      </c>
      <c r="E4747">
        <v>1</v>
      </c>
      <c r="F4747">
        <f t="shared" si="148"/>
        <v>0.71699999999999997</v>
      </c>
      <c r="G4747">
        <f t="shared" si="149"/>
        <v>-0.33267943838251673</v>
      </c>
    </row>
    <row r="4748" spans="1:7" x14ac:dyDescent="0.25">
      <c r="A4748">
        <v>0</v>
      </c>
      <c r="B4748">
        <v>90</v>
      </c>
      <c r="C4748">
        <v>19.27</v>
      </c>
      <c r="D4748">
        <v>665</v>
      </c>
      <c r="E4748">
        <v>1</v>
      </c>
      <c r="F4748">
        <f t="shared" si="148"/>
        <v>0.82099999999999995</v>
      </c>
      <c r="G4748">
        <f t="shared" si="149"/>
        <v>-0.1972321695297089</v>
      </c>
    </row>
    <row r="4749" spans="1:7" x14ac:dyDescent="0.25">
      <c r="A4749">
        <v>0</v>
      </c>
      <c r="B4749">
        <v>38</v>
      </c>
      <c r="C4749">
        <v>40.520000000000003</v>
      </c>
      <c r="D4749">
        <v>670</v>
      </c>
      <c r="E4749">
        <v>1</v>
      </c>
      <c r="F4749">
        <f t="shared" si="148"/>
        <v>0.54600000000000004</v>
      </c>
      <c r="G4749">
        <f t="shared" si="149"/>
        <v>-0.60513630323723189</v>
      </c>
    </row>
    <row r="4750" spans="1:7" x14ac:dyDescent="0.25">
      <c r="A4750">
        <v>1</v>
      </c>
      <c r="B4750">
        <v>35</v>
      </c>
      <c r="C4750">
        <v>25.96</v>
      </c>
      <c r="D4750">
        <v>675</v>
      </c>
      <c r="E4750">
        <v>1</v>
      </c>
      <c r="F4750">
        <f t="shared" si="148"/>
        <v>0.71699999999999997</v>
      </c>
      <c r="G4750">
        <f t="shared" si="149"/>
        <v>-0.33267943838251673</v>
      </c>
    </row>
    <row r="4751" spans="1:7" x14ac:dyDescent="0.25">
      <c r="A4751">
        <v>1</v>
      </c>
      <c r="B4751">
        <v>62.4</v>
      </c>
      <c r="C4751">
        <v>8.61</v>
      </c>
      <c r="D4751">
        <v>660</v>
      </c>
      <c r="E4751">
        <v>1</v>
      </c>
      <c r="F4751">
        <f t="shared" si="148"/>
        <v>0.878</v>
      </c>
      <c r="G4751">
        <f t="shared" si="149"/>
        <v>-0.13010868534702039</v>
      </c>
    </row>
    <row r="4752" spans="1:7" x14ac:dyDescent="0.25">
      <c r="A4752">
        <v>1</v>
      </c>
      <c r="B4752">
        <v>86</v>
      </c>
      <c r="C4752">
        <v>14.64</v>
      </c>
      <c r="D4752">
        <v>740</v>
      </c>
      <c r="E4752">
        <v>1</v>
      </c>
      <c r="F4752">
        <f t="shared" si="148"/>
        <v>0.92</v>
      </c>
      <c r="G4752">
        <f t="shared" si="149"/>
        <v>-8.3381608939051013E-2</v>
      </c>
    </row>
    <row r="4753" spans="1:7" x14ac:dyDescent="0.25">
      <c r="A4753">
        <v>0</v>
      </c>
      <c r="B4753">
        <v>92</v>
      </c>
      <c r="C4753">
        <v>2</v>
      </c>
      <c r="D4753">
        <v>715</v>
      </c>
      <c r="E4753">
        <v>1</v>
      </c>
      <c r="F4753">
        <f t="shared" si="148"/>
        <v>0.878</v>
      </c>
      <c r="G4753">
        <f t="shared" si="149"/>
        <v>-0.13010868534702039</v>
      </c>
    </row>
    <row r="4754" spans="1:7" x14ac:dyDescent="0.25">
      <c r="A4754">
        <v>1</v>
      </c>
      <c r="B4754">
        <v>105</v>
      </c>
      <c r="C4754">
        <v>15.46</v>
      </c>
      <c r="D4754">
        <v>695</v>
      </c>
      <c r="E4754">
        <v>1</v>
      </c>
      <c r="F4754">
        <f t="shared" si="148"/>
        <v>0.82099999999999995</v>
      </c>
      <c r="G4754">
        <f t="shared" si="149"/>
        <v>-0.1972321695297089</v>
      </c>
    </row>
    <row r="4755" spans="1:7" x14ac:dyDescent="0.25">
      <c r="A4755">
        <v>0</v>
      </c>
      <c r="B4755">
        <v>25</v>
      </c>
      <c r="C4755">
        <v>22.99</v>
      </c>
      <c r="D4755">
        <v>675</v>
      </c>
      <c r="E4755">
        <v>1</v>
      </c>
      <c r="F4755">
        <f t="shared" si="148"/>
        <v>0.66100000000000003</v>
      </c>
      <c r="G4755">
        <f t="shared" si="149"/>
        <v>-0.41400143913045073</v>
      </c>
    </row>
    <row r="4756" spans="1:7" x14ac:dyDescent="0.25">
      <c r="A4756">
        <v>1</v>
      </c>
      <c r="B4756">
        <v>60</v>
      </c>
      <c r="C4756">
        <v>22.96</v>
      </c>
      <c r="D4756">
        <v>690</v>
      </c>
      <c r="E4756">
        <v>1</v>
      </c>
      <c r="F4756">
        <f t="shared" si="148"/>
        <v>0.79</v>
      </c>
      <c r="G4756">
        <f t="shared" si="149"/>
        <v>-0.23572233352106983</v>
      </c>
    </row>
    <row r="4757" spans="1:7" x14ac:dyDescent="0.25">
      <c r="A4757">
        <v>0</v>
      </c>
      <c r="B4757">
        <v>50</v>
      </c>
      <c r="C4757">
        <v>35.53</v>
      </c>
      <c r="D4757">
        <v>715</v>
      </c>
      <c r="E4757">
        <v>1</v>
      </c>
      <c r="F4757">
        <f t="shared" si="148"/>
        <v>0.69299999999999995</v>
      </c>
      <c r="G4757">
        <f t="shared" si="149"/>
        <v>-0.3667252797922339</v>
      </c>
    </row>
    <row r="4758" spans="1:7" x14ac:dyDescent="0.25">
      <c r="A4758">
        <v>1</v>
      </c>
      <c r="B4758">
        <v>26</v>
      </c>
      <c r="C4758">
        <v>17.78</v>
      </c>
      <c r="D4758">
        <v>685</v>
      </c>
      <c r="E4758">
        <v>1</v>
      </c>
      <c r="F4758">
        <f t="shared" si="148"/>
        <v>0.80600000000000005</v>
      </c>
      <c r="G4758">
        <f t="shared" si="149"/>
        <v>-0.21567153647550871</v>
      </c>
    </row>
    <row r="4759" spans="1:7" x14ac:dyDescent="0.25">
      <c r="A4759">
        <v>0</v>
      </c>
      <c r="B4759">
        <v>34.382400000000004</v>
      </c>
      <c r="C4759">
        <v>20.52</v>
      </c>
      <c r="D4759">
        <v>735</v>
      </c>
      <c r="E4759">
        <v>0</v>
      </c>
      <c r="F4759">
        <f t="shared" si="148"/>
        <v>0.85499999999999998</v>
      </c>
      <c r="G4759">
        <f t="shared" si="149"/>
        <v>-1.9310215365615626</v>
      </c>
    </row>
    <row r="4760" spans="1:7" x14ac:dyDescent="0.25">
      <c r="A4760">
        <v>1</v>
      </c>
      <c r="B4760">
        <v>85</v>
      </c>
      <c r="C4760">
        <v>13.41</v>
      </c>
      <c r="D4760">
        <v>675</v>
      </c>
      <c r="E4760">
        <v>1</v>
      </c>
      <c r="F4760">
        <f t="shared" si="148"/>
        <v>0.82099999999999995</v>
      </c>
      <c r="G4760">
        <f t="shared" si="149"/>
        <v>-0.1972321695297089</v>
      </c>
    </row>
    <row r="4761" spans="1:7" x14ac:dyDescent="0.25">
      <c r="A4761">
        <v>0</v>
      </c>
      <c r="B4761">
        <v>64</v>
      </c>
      <c r="C4761">
        <v>8.7799999999999994</v>
      </c>
      <c r="D4761">
        <v>680</v>
      </c>
      <c r="E4761">
        <v>1</v>
      </c>
      <c r="F4761">
        <f t="shared" si="148"/>
        <v>0.878</v>
      </c>
      <c r="G4761">
        <f t="shared" si="149"/>
        <v>-0.13010868534702039</v>
      </c>
    </row>
    <row r="4762" spans="1:7" x14ac:dyDescent="0.25">
      <c r="A4762">
        <v>0</v>
      </c>
      <c r="B4762">
        <v>72</v>
      </c>
      <c r="C4762">
        <v>21.65</v>
      </c>
      <c r="D4762">
        <v>685</v>
      </c>
      <c r="E4762">
        <v>0</v>
      </c>
      <c r="F4762">
        <f t="shared" si="148"/>
        <v>0.66100000000000003</v>
      </c>
      <c r="G4762">
        <f t="shared" si="149"/>
        <v>-1.0817551716016869</v>
      </c>
    </row>
    <row r="4763" spans="1:7" x14ac:dyDescent="0.25">
      <c r="A4763">
        <v>0</v>
      </c>
      <c r="B4763">
        <v>62</v>
      </c>
      <c r="C4763">
        <v>17.98</v>
      </c>
      <c r="D4763">
        <v>680</v>
      </c>
      <c r="E4763">
        <v>1</v>
      </c>
      <c r="F4763">
        <f t="shared" si="148"/>
        <v>0.82099999999999995</v>
      </c>
      <c r="G4763">
        <f t="shared" si="149"/>
        <v>-0.1972321695297089</v>
      </c>
    </row>
    <row r="4764" spans="1:7" x14ac:dyDescent="0.25">
      <c r="A4764">
        <v>0</v>
      </c>
      <c r="B4764">
        <v>55</v>
      </c>
      <c r="C4764">
        <v>17.72</v>
      </c>
      <c r="D4764">
        <v>670</v>
      </c>
      <c r="E4764">
        <v>1</v>
      </c>
      <c r="F4764">
        <f t="shared" si="148"/>
        <v>0.80600000000000005</v>
      </c>
      <c r="G4764">
        <f t="shared" si="149"/>
        <v>-0.21567153647550871</v>
      </c>
    </row>
    <row r="4765" spans="1:7" x14ac:dyDescent="0.25">
      <c r="A4765">
        <v>1</v>
      </c>
      <c r="B4765">
        <v>30</v>
      </c>
      <c r="C4765">
        <v>26.8</v>
      </c>
      <c r="D4765">
        <v>680</v>
      </c>
      <c r="E4765">
        <v>0</v>
      </c>
      <c r="F4765">
        <f t="shared" si="148"/>
        <v>0.71699999999999997</v>
      </c>
      <c r="G4765">
        <f t="shared" si="149"/>
        <v>-1.2623083813388993</v>
      </c>
    </row>
    <row r="4766" spans="1:7" x14ac:dyDescent="0.25">
      <c r="A4766">
        <v>1</v>
      </c>
      <c r="B4766">
        <v>250</v>
      </c>
      <c r="C4766">
        <v>9</v>
      </c>
      <c r="D4766">
        <v>660</v>
      </c>
      <c r="E4766">
        <v>1</v>
      </c>
      <c r="F4766">
        <f t="shared" si="148"/>
        <v>0.878</v>
      </c>
      <c r="G4766">
        <f t="shared" si="149"/>
        <v>-0.13010868534702039</v>
      </c>
    </row>
    <row r="4767" spans="1:7" x14ac:dyDescent="0.25">
      <c r="A4767">
        <v>0</v>
      </c>
      <c r="B4767">
        <v>53</v>
      </c>
      <c r="C4767">
        <v>25.06</v>
      </c>
      <c r="D4767">
        <v>725</v>
      </c>
      <c r="E4767">
        <v>1</v>
      </c>
      <c r="F4767">
        <f t="shared" si="148"/>
        <v>0.79</v>
      </c>
      <c r="G4767">
        <f t="shared" si="149"/>
        <v>-0.23572233352106983</v>
      </c>
    </row>
    <row r="4768" spans="1:7" x14ac:dyDescent="0.25">
      <c r="A4768">
        <v>0</v>
      </c>
      <c r="B4768">
        <v>29.12</v>
      </c>
      <c r="C4768">
        <v>36.770000000000003</v>
      </c>
      <c r="D4768">
        <v>660</v>
      </c>
      <c r="E4768">
        <v>0</v>
      </c>
      <c r="F4768">
        <f t="shared" si="148"/>
        <v>0.54600000000000004</v>
      </c>
      <c r="G4768">
        <f t="shared" si="149"/>
        <v>-0.78965808094078915</v>
      </c>
    </row>
    <row r="4769" spans="1:7" x14ac:dyDescent="0.25">
      <c r="A4769">
        <v>1</v>
      </c>
      <c r="B4769">
        <v>32</v>
      </c>
      <c r="C4769">
        <v>9.26</v>
      </c>
      <c r="D4769">
        <v>660</v>
      </c>
      <c r="E4769">
        <v>0</v>
      </c>
      <c r="F4769">
        <f t="shared" si="148"/>
        <v>0.72899999999999998</v>
      </c>
      <c r="G4769">
        <f t="shared" si="149"/>
        <v>-1.305636458102436</v>
      </c>
    </row>
    <row r="4770" spans="1:7" x14ac:dyDescent="0.25">
      <c r="A4770">
        <v>0</v>
      </c>
      <c r="B4770">
        <v>200</v>
      </c>
      <c r="C4770">
        <v>4.7300000000000004</v>
      </c>
      <c r="D4770">
        <v>670</v>
      </c>
      <c r="E4770">
        <v>1</v>
      </c>
      <c r="F4770">
        <f t="shared" si="148"/>
        <v>0.878</v>
      </c>
      <c r="G4770">
        <f t="shared" si="149"/>
        <v>-0.13010868534702039</v>
      </c>
    </row>
    <row r="4771" spans="1:7" x14ac:dyDescent="0.25">
      <c r="A4771">
        <v>1</v>
      </c>
      <c r="B4771">
        <v>114</v>
      </c>
      <c r="C4771">
        <v>21.78</v>
      </c>
      <c r="D4771">
        <v>800</v>
      </c>
      <c r="E4771">
        <v>1</v>
      </c>
      <c r="F4771">
        <f t="shared" si="148"/>
        <v>0.85499999999999998</v>
      </c>
      <c r="G4771">
        <f t="shared" si="149"/>
        <v>-0.15665381004537685</v>
      </c>
    </row>
    <row r="4772" spans="1:7" x14ac:dyDescent="0.25">
      <c r="A4772">
        <v>0</v>
      </c>
      <c r="B4772">
        <v>50</v>
      </c>
      <c r="C4772">
        <v>37.76</v>
      </c>
      <c r="D4772">
        <v>690</v>
      </c>
      <c r="E4772">
        <v>0</v>
      </c>
      <c r="F4772">
        <f t="shared" si="148"/>
        <v>0.69299999999999995</v>
      </c>
      <c r="G4772">
        <f t="shared" si="149"/>
        <v>-1.1809075313949398</v>
      </c>
    </row>
    <row r="4773" spans="1:7" x14ac:dyDescent="0.25">
      <c r="A4773">
        <v>0</v>
      </c>
      <c r="B4773">
        <v>32</v>
      </c>
      <c r="C4773">
        <v>15.35</v>
      </c>
      <c r="D4773">
        <v>690</v>
      </c>
      <c r="E4773">
        <v>0</v>
      </c>
      <c r="F4773">
        <f t="shared" si="148"/>
        <v>0.80600000000000005</v>
      </c>
      <c r="G4773">
        <f t="shared" si="149"/>
        <v>-1.6398971199188093</v>
      </c>
    </row>
    <row r="4774" spans="1:7" x14ac:dyDescent="0.25">
      <c r="A4774">
        <v>1</v>
      </c>
      <c r="B4774">
        <v>38</v>
      </c>
      <c r="C4774">
        <v>6.92</v>
      </c>
      <c r="D4774">
        <v>700</v>
      </c>
      <c r="E4774">
        <v>0</v>
      </c>
      <c r="F4774">
        <f t="shared" si="148"/>
        <v>0.80600000000000005</v>
      </c>
      <c r="G4774">
        <f t="shared" si="149"/>
        <v>-1.6398971199188093</v>
      </c>
    </row>
    <row r="4775" spans="1:7" x14ac:dyDescent="0.25">
      <c r="A4775">
        <v>1</v>
      </c>
      <c r="B4775">
        <v>75</v>
      </c>
      <c r="C4775">
        <v>17.61</v>
      </c>
      <c r="D4775">
        <v>685</v>
      </c>
      <c r="E4775">
        <v>1</v>
      </c>
      <c r="F4775">
        <f t="shared" si="148"/>
        <v>0.82099999999999995</v>
      </c>
      <c r="G4775">
        <f t="shared" si="149"/>
        <v>-0.1972321695297089</v>
      </c>
    </row>
    <row r="4776" spans="1:7" x14ac:dyDescent="0.25">
      <c r="A4776">
        <v>1</v>
      </c>
      <c r="B4776">
        <v>70</v>
      </c>
      <c r="C4776">
        <v>24.57</v>
      </c>
      <c r="D4776">
        <v>660</v>
      </c>
      <c r="E4776">
        <v>1</v>
      </c>
      <c r="F4776">
        <f t="shared" si="148"/>
        <v>0.71699999999999997</v>
      </c>
      <c r="G4776">
        <f t="shared" si="149"/>
        <v>-0.33267943838251673</v>
      </c>
    </row>
    <row r="4777" spans="1:7" x14ac:dyDescent="0.25">
      <c r="A4777">
        <v>0</v>
      </c>
      <c r="B4777">
        <v>34</v>
      </c>
      <c r="C4777">
        <v>2.2599999999999998</v>
      </c>
      <c r="D4777">
        <v>660</v>
      </c>
      <c r="E4777">
        <v>1</v>
      </c>
      <c r="F4777">
        <f t="shared" si="148"/>
        <v>0.72899999999999998</v>
      </c>
      <c r="G4777">
        <f t="shared" si="149"/>
        <v>-0.31608154697347896</v>
      </c>
    </row>
    <row r="4778" spans="1:7" x14ac:dyDescent="0.25">
      <c r="A4778">
        <v>1</v>
      </c>
      <c r="B4778">
        <v>43</v>
      </c>
      <c r="C4778">
        <v>26.22</v>
      </c>
      <c r="D4778">
        <v>685</v>
      </c>
      <c r="E4778">
        <v>1</v>
      </c>
      <c r="F4778">
        <f t="shared" si="148"/>
        <v>0.71699999999999997</v>
      </c>
      <c r="G4778">
        <f t="shared" si="149"/>
        <v>-0.33267943838251673</v>
      </c>
    </row>
    <row r="4779" spans="1:7" x14ac:dyDescent="0.25">
      <c r="A4779">
        <v>1</v>
      </c>
      <c r="B4779">
        <v>161</v>
      </c>
      <c r="C4779">
        <v>12.46</v>
      </c>
      <c r="D4779">
        <v>700</v>
      </c>
      <c r="E4779">
        <v>1</v>
      </c>
      <c r="F4779">
        <f t="shared" si="148"/>
        <v>0.82099999999999995</v>
      </c>
      <c r="G4779">
        <f t="shared" si="149"/>
        <v>-0.1972321695297089</v>
      </c>
    </row>
    <row r="4780" spans="1:7" x14ac:dyDescent="0.25">
      <c r="A4780">
        <v>0</v>
      </c>
      <c r="B4780">
        <v>118</v>
      </c>
      <c r="C4780">
        <v>7.03</v>
      </c>
      <c r="D4780">
        <v>665</v>
      </c>
      <c r="E4780">
        <v>0</v>
      </c>
      <c r="F4780">
        <f t="shared" si="148"/>
        <v>0.878</v>
      </c>
      <c r="G4780">
        <f t="shared" si="149"/>
        <v>-2.1037342342488805</v>
      </c>
    </row>
    <row r="4781" spans="1:7" x14ac:dyDescent="0.25">
      <c r="A4781">
        <v>0</v>
      </c>
      <c r="B4781">
        <v>50</v>
      </c>
      <c r="C4781">
        <v>13.82</v>
      </c>
      <c r="D4781">
        <v>710</v>
      </c>
      <c r="E4781">
        <v>1</v>
      </c>
      <c r="F4781">
        <f t="shared" si="148"/>
        <v>0.80600000000000005</v>
      </c>
      <c r="G4781">
        <f t="shared" si="149"/>
        <v>-0.21567153647550871</v>
      </c>
    </row>
    <row r="4782" spans="1:7" x14ac:dyDescent="0.25">
      <c r="A4782">
        <v>1</v>
      </c>
      <c r="B4782">
        <v>20</v>
      </c>
      <c r="C4782">
        <v>7.56</v>
      </c>
      <c r="D4782">
        <v>660</v>
      </c>
      <c r="E4782">
        <v>0</v>
      </c>
      <c r="F4782">
        <f t="shared" si="148"/>
        <v>0.72899999999999998</v>
      </c>
      <c r="G4782">
        <f t="shared" si="149"/>
        <v>-1.305636458102436</v>
      </c>
    </row>
    <row r="4783" spans="1:7" x14ac:dyDescent="0.25">
      <c r="A4783">
        <v>1</v>
      </c>
      <c r="B4783">
        <v>28.212</v>
      </c>
      <c r="C4783">
        <v>12.46</v>
      </c>
      <c r="D4783">
        <v>700</v>
      </c>
      <c r="E4783">
        <v>0</v>
      </c>
      <c r="F4783">
        <f t="shared" si="148"/>
        <v>0.80600000000000005</v>
      </c>
      <c r="G4783">
        <f t="shared" si="149"/>
        <v>-1.6398971199188093</v>
      </c>
    </row>
    <row r="4784" spans="1:7" x14ac:dyDescent="0.25">
      <c r="A4784">
        <v>0</v>
      </c>
      <c r="B4784">
        <v>36</v>
      </c>
      <c r="C4784">
        <v>29.67</v>
      </c>
      <c r="D4784">
        <v>680</v>
      </c>
      <c r="E4784">
        <v>0</v>
      </c>
      <c r="F4784">
        <f t="shared" si="148"/>
        <v>0.66100000000000003</v>
      </c>
      <c r="G4784">
        <f t="shared" si="149"/>
        <v>-1.0817551716016869</v>
      </c>
    </row>
    <row r="4785" spans="1:7" x14ac:dyDescent="0.25">
      <c r="A4785">
        <v>1</v>
      </c>
      <c r="B4785">
        <v>76</v>
      </c>
      <c r="C4785">
        <v>34.44</v>
      </c>
      <c r="D4785">
        <v>695</v>
      </c>
      <c r="E4785">
        <v>1</v>
      </c>
      <c r="F4785">
        <f t="shared" si="148"/>
        <v>0.69299999999999995</v>
      </c>
      <c r="G4785">
        <f t="shared" si="149"/>
        <v>-0.3667252797922339</v>
      </c>
    </row>
    <row r="4786" spans="1:7" x14ac:dyDescent="0.25">
      <c r="A4786">
        <v>1</v>
      </c>
      <c r="B4786">
        <v>85</v>
      </c>
      <c r="C4786">
        <v>9.43</v>
      </c>
      <c r="D4786">
        <v>680</v>
      </c>
      <c r="E4786">
        <v>1</v>
      </c>
      <c r="F4786">
        <f t="shared" si="148"/>
        <v>0.878</v>
      </c>
      <c r="G4786">
        <f t="shared" si="149"/>
        <v>-0.13010868534702039</v>
      </c>
    </row>
    <row r="4787" spans="1:7" x14ac:dyDescent="0.25">
      <c r="A4787">
        <v>0</v>
      </c>
      <c r="B4787">
        <v>25</v>
      </c>
      <c r="C4787">
        <v>13.39</v>
      </c>
      <c r="D4787">
        <v>660</v>
      </c>
      <c r="E4787">
        <v>0</v>
      </c>
      <c r="F4787">
        <f t="shared" si="148"/>
        <v>0.72899999999999998</v>
      </c>
      <c r="G4787">
        <f t="shared" si="149"/>
        <v>-1.305636458102436</v>
      </c>
    </row>
    <row r="4788" spans="1:7" x14ac:dyDescent="0.25">
      <c r="A4788">
        <v>0</v>
      </c>
      <c r="B4788">
        <v>47.545999999999999</v>
      </c>
      <c r="C4788">
        <v>22.58</v>
      </c>
      <c r="D4788">
        <v>685</v>
      </c>
      <c r="E4788">
        <v>1</v>
      </c>
      <c r="F4788">
        <f t="shared" si="148"/>
        <v>0.66100000000000003</v>
      </c>
      <c r="G4788">
        <f t="shared" si="149"/>
        <v>-0.41400143913045073</v>
      </c>
    </row>
    <row r="4789" spans="1:7" x14ac:dyDescent="0.25">
      <c r="A4789">
        <v>1</v>
      </c>
      <c r="B4789">
        <v>60</v>
      </c>
      <c r="C4789">
        <v>35.82</v>
      </c>
      <c r="D4789">
        <v>675</v>
      </c>
      <c r="E4789">
        <v>1</v>
      </c>
      <c r="F4789">
        <f t="shared" si="148"/>
        <v>0.54600000000000004</v>
      </c>
      <c r="G4789">
        <f t="shared" si="149"/>
        <v>-0.60513630323723189</v>
      </c>
    </row>
    <row r="4790" spans="1:7" x14ac:dyDescent="0.25">
      <c r="A4790">
        <v>0</v>
      </c>
      <c r="B4790">
        <v>86</v>
      </c>
      <c r="C4790">
        <v>27.76</v>
      </c>
      <c r="D4790">
        <v>685</v>
      </c>
      <c r="E4790">
        <v>1</v>
      </c>
      <c r="F4790">
        <f t="shared" si="148"/>
        <v>0.66100000000000003</v>
      </c>
      <c r="G4790">
        <f t="shared" si="149"/>
        <v>-0.41400143913045073</v>
      </c>
    </row>
    <row r="4791" spans="1:7" x14ac:dyDescent="0.25">
      <c r="A4791">
        <v>1</v>
      </c>
      <c r="B4791">
        <v>150</v>
      </c>
      <c r="C4791">
        <v>13.98</v>
      </c>
      <c r="D4791">
        <v>670</v>
      </c>
      <c r="E4791">
        <v>1</v>
      </c>
      <c r="F4791">
        <f t="shared" si="148"/>
        <v>0.82099999999999995</v>
      </c>
      <c r="G4791">
        <f t="shared" si="149"/>
        <v>-0.1972321695297089</v>
      </c>
    </row>
    <row r="4792" spans="1:7" x14ac:dyDescent="0.25">
      <c r="A4792">
        <v>0</v>
      </c>
      <c r="B4792">
        <v>22</v>
      </c>
      <c r="C4792">
        <v>11.08</v>
      </c>
      <c r="D4792">
        <v>685</v>
      </c>
      <c r="E4792">
        <v>1</v>
      </c>
      <c r="F4792">
        <f t="shared" si="148"/>
        <v>0.80600000000000005</v>
      </c>
      <c r="G4792">
        <f t="shared" si="149"/>
        <v>-0.21567153647550871</v>
      </c>
    </row>
    <row r="4793" spans="1:7" x14ac:dyDescent="0.25">
      <c r="A4793">
        <v>1</v>
      </c>
      <c r="B4793">
        <v>95</v>
      </c>
      <c r="C4793">
        <v>11.17</v>
      </c>
      <c r="D4793">
        <v>685</v>
      </c>
      <c r="E4793">
        <v>1</v>
      </c>
      <c r="F4793">
        <f t="shared" si="148"/>
        <v>0.82099999999999995</v>
      </c>
      <c r="G4793">
        <f t="shared" si="149"/>
        <v>-0.1972321695297089</v>
      </c>
    </row>
    <row r="4794" spans="1:7" x14ac:dyDescent="0.25">
      <c r="A4794">
        <v>1</v>
      </c>
      <c r="B4794">
        <v>70</v>
      </c>
      <c r="C4794">
        <v>20.99</v>
      </c>
      <c r="D4794">
        <v>745</v>
      </c>
      <c r="E4794">
        <v>1</v>
      </c>
      <c r="F4794">
        <f t="shared" si="148"/>
        <v>0.85499999999999998</v>
      </c>
      <c r="G4794">
        <f t="shared" si="149"/>
        <v>-0.15665381004537685</v>
      </c>
    </row>
    <row r="4795" spans="1:7" x14ac:dyDescent="0.25">
      <c r="A4795">
        <v>0</v>
      </c>
      <c r="B4795">
        <v>58</v>
      </c>
      <c r="C4795">
        <v>22.47</v>
      </c>
      <c r="D4795">
        <v>705</v>
      </c>
      <c r="E4795">
        <v>1</v>
      </c>
      <c r="F4795">
        <f t="shared" si="148"/>
        <v>0.79</v>
      </c>
      <c r="G4795">
        <f t="shared" si="149"/>
        <v>-0.23572233352106983</v>
      </c>
    </row>
    <row r="4796" spans="1:7" x14ac:dyDescent="0.25">
      <c r="A4796">
        <v>0</v>
      </c>
      <c r="B4796">
        <v>50</v>
      </c>
      <c r="C4796">
        <v>13.58</v>
      </c>
      <c r="D4796">
        <v>700</v>
      </c>
      <c r="E4796">
        <v>1</v>
      </c>
      <c r="F4796">
        <f t="shared" si="148"/>
        <v>0.80600000000000005</v>
      </c>
      <c r="G4796">
        <f t="shared" si="149"/>
        <v>-0.21567153647550871</v>
      </c>
    </row>
    <row r="4797" spans="1:7" x14ac:dyDescent="0.25">
      <c r="A4797">
        <v>1</v>
      </c>
      <c r="B4797">
        <v>170</v>
      </c>
      <c r="C4797">
        <v>5.94</v>
      </c>
      <c r="D4797">
        <v>710</v>
      </c>
      <c r="E4797">
        <v>0</v>
      </c>
      <c r="F4797">
        <f t="shared" si="148"/>
        <v>0.878</v>
      </c>
      <c r="G4797">
        <f t="shared" si="149"/>
        <v>-2.1037342342488805</v>
      </c>
    </row>
    <row r="4798" spans="1:7" x14ac:dyDescent="0.25">
      <c r="A4798">
        <v>0</v>
      </c>
      <c r="B4798">
        <v>29</v>
      </c>
      <c r="C4798">
        <v>20.49</v>
      </c>
      <c r="D4798">
        <v>680</v>
      </c>
      <c r="E4798">
        <v>1</v>
      </c>
      <c r="F4798">
        <f t="shared" si="148"/>
        <v>0.66100000000000003</v>
      </c>
      <c r="G4798">
        <f t="shared" si="149"/>
        <v>-0.41400143913045073</v>
      </c>
    </row>
    <row r="4799" spans="1:7" x14ac:dyDescent="0.25">
      <c r="A4799">
        <v>1</v>
      </c>
      <c r="B4799">
        <v>80</v>
      </c>
      <c r="C4799">
        <v>10.62</v>
      </c>
      <c r="D4799">
        <v>700</v>
      </c>
      <c r="E4799">
        <v>1</v>
      </c>
      <c r="F4799">
        <f t="shared" si="148"/>
        <v>0.82099999999999995</v>
      </c>
      <c r="G4799">
        <f t="shared" si="149"/>
        <v>-0.1972321695297089</v>
      </c>
    </row>
    <row r="4800" spans="1:7" x14ac:dyDescent="0.25">
      <c r="A4800">
        <v>1</v>
      </c>
      <c r="B4800">
        <v>86</v>
      </c>
      <c r="C4800">
        <v>36.9</v>
      </c>
      <c r="D4800">
        <v>705</v>
      </c>
      <c r="E4800">
        <v>1</v>
      </c>
      <c r="F4800">
        <f t="shared" si="148"/>
        <v>0.69299999999999995</v>
      </c>
      <c r="G4800">
        <f t="shared" si="149"/>
        <v>-0.3667252797922339</v>
      </c>
    </row>
    <row r="4801" spans="1:7" x14ac:dyDescent="0.25">
      <c r="A4801">
        <v>0</v>
      </c>
      <c r="B4801">
        <v>100.9</v>
      </c>
      <c r="C4801">
        <v>10.1</v>
      </c>
      <c r="D4801">
        <v>695</v>
      </c>
      <c r="E4801">
        <v>1</v>
      </c>
      <c r="F4801">
        <f t="shared" si="148"/>
        <v>0.82099999999999995</v>
      </c>
      <c r="G4801">
        <f t="shared" si="149"/>
        <v>-0.1972321695297089</v>
      </c>
    </row>
    <row r="4802" spans="1:7" x14ac:dyDescent="0.25">
      <c r="A4802">
        <v>1</v>
      </c>
      <c r="B4802">
        <v>64</v>
      </c>
      <c r="C4802">
        <v>18.809999999999999</v>
      </c>
      <c r="D4802">
        <v>700</v>
      </c>
      <c r="E4802">
        <v>1</v>
      </c>
      <c r="F4802">
        <f t="shared" si="148"/>
        <v>0.82099999999999995</v>
      </c>
      <c r="G4802">
        <f t="shared" si="149"/>
        <v>-0.1972321695297089</v>
      </c>
    </row>
    <row r="4803" spans="1:7" x14ac:dyDescent="0.25">
      <c r="A4803">
        <v>1</v>
      </c>
      <c r="B4803">
        <v>107</v>
      </c>
      <c r="C4803">
        <v>8.09</v>
      </c>
      <c r="D4803">
        <v>740</v>
      </c>
      <c r="E4803">
        <v>1</v>
      </c>
      <c r="F4803">
        <f t="shared" si="148"/>
        <v>0.92</v>
      </c>
      <c r="G4803">
        <f t="shared" si="149"/>
        <v>-8.3381608939051013E-2</v>
      </c>
    </row>
    <row r="4804" spans="1:7" x14ac:dyDescent="0.25">
      <c r="A4804">
        <v>0</v>
      </c>
      <c r="B4804">
        <v>171</v>
      </c>
      <c r="C4804">
        <v>16.45</v>
      </c>
      <c r="D4804">
        <v>665</v>
      </c>
      <c r="E4804">
        <v>1</v>
      </c>
      <c r="F4804">
        <f t="shared" si="148"/>
        <v>0.82099999999999995</v>
      </c>
      <c r="G4804">
        <f t="shared" si="149"/>
        <v>-0.1972321695297089</v>
      </c>
    </row>
    <row r="4805" spans="1:7" x14ac:dyDescent="0.25">
      <c r="A4805">
        <v>1</v>
      </c>
      <c r="B4805">
        <v>62.083069999999999</v>
      </c>
      <c r="C4805">
        <v>8.43</v>
      </c>
      <c r="D4805">
        <v>690</v>
      </c>
      <c r="E4805">
        <v>0</v>
      </c>
      <c r="F4805">
        <f t="shared" ref="F4805:F4868" si="150">IF(C4805&lt;=19.85,IF(D4805&lt;=722.5,IF(B4805&lt;=60.41,IF(D4805&lt;=667.5,0.729,0.806),IF(C4805&lt;=9.905,0.878,0.821)),0.92),IF(D4805&lt;=687.5,IF(C4805&lt;=31.375,IF(A4805&lt;=0.5,0.661,0.717),0.546),IF(D4805&lt;=727.5,IF(C4805&lt;=29.88,0.79,0.693),0.855)))</f>
        <v>0.878</v>
      </c>
      <c r="G4805">
        <f t="shared" si="149"/>
        <v>-2.1037342342488805</v>
      </c>
    </row>
    <row r="4806" spans="1:7" x14ac:dyDescent="0.25">
      <c r="A4806">
        <v>0</v>
      </c>
      <c r="B4806">
        <v>32</v>
      </c>
      <c r="C4806">
        <v>34.549999999999997</v>
      </c>
      <c r="D4806">
        <v>660</v>
      </c>
      <c r="E4806">
        <v>1</v>
      </c>
      <c r="F4806">
        <f t="shared" si="150"/>
        <v>0.54600000000000004</v>
      </c>
      <c r="G4806">
        <f t="shared" ref="G4806:G4869" si="151">IF(E4806=1,LN(F4806),LN(1-F4806))</f>
        <v>-0.60513630323723189</v>
      </c>
    </row>
    <row r="4807" spans="1:7" x14ac:dyDescent="0.25">
      <c r="A4807">
        <v>0</v>
      </c>
      <c r="B4807">
        <v>90</v>
      </c>
      <c r="C4807">
        <v>14.8</v>
      </c>
      <c r="D4807">
        <v>660</v>
      </c>
      <c r="E4807">
        <v>1</v>
      </c>
      <c r="F4807">
        <f t="shared" si="150"/>
        <v>0.82099999999999995</v>
      </c>
      <c r="G4807">
        <f t="shared" si="151"/>
        <v>-0.1972321695297089</v>
      </c>
    </row>
    <row r="4808" spans="1:7" x14ac:dyDescent="0.25">
      <c r="A4808">
        <v>0</v>
      </c>
      <c r="B4808">
        <v>65</v>
      </c>
      <c r="C4808">
        <v>21.32</v>
      </c>
      <c r="D4808">
        <v>735</v>
      </c>
      <c r="E4808">
        <v>1</v>
      </c>
      <c r="F4808">
        <f t="shared" si="150"/>
        <v>0.85499999999999998</v>
      </c>
      <c r="G4808">
        <f t="shared" si="151"/>
        <v>-0.15665381004537685</v>
      </c>
    </row>
    <row r="4809" spans="1:7" x14ac:dyDescent="0.25">
      <c r="A4809">
        <v>0</v>
      </c>
      <c r="B4809">
        <v>45</v>
      </c>
      <c r="C4809">
        <v>16.03</v>
      </c>
      <c r="D4809">
        <v>660</v>
      </c>
      <c r="E4809">
        <v>1</v>
      </c>
      <c r="F4809">
        <f t="shared" si="150"/>
        <v>0.72899999999999998</v>
      </c>
      <c r="G4809">
        <f t="shared" si="151"/>
        <v>-0.31608154697347896</v>
      </c>
    </row>
    <row r="4810" spans="1:7" x14ac:dyDescent="0.25">
      <c r="A4810">
        <v>0</v>
      </c>
      <c r="B4810">
        <v>35</v>
      </c>
      <c r="C4810">
        <v>25.07</v>
      </c>
      <c r="D4810">
        <v>660</v>
      </c>
      <c r="E4810">
        <v>1</v>
      </c>
      <c r="F4810">
        <f t="shared" si="150"/>
        <v>0.66100000000000003</v>
      </c>
      <c r="G4810">
        <f t="shared" si="151"/>
        <v>-0.41400143913045073</v>
      </c>
    </row>
    <row r="4811" spans="1:7" x14ac:dyDescent="0.25">
      <c r="A4811">
        <v>1</v>
      </c>
      <c r="B4811">
        <v>46</v>
      </c>
      <c r="C4811">
        <v>19.36</v>
      </c>
      <c r="D4811">
        <v>715</v>
      </c>
      <c r="E4811">
        <v>1</v>
      </c>
      <c r="F4811">
        <f t="shared" si="150"/>
        <v>0.80600000000000005</v>
      </c>
      <c r="G4811">
        <f t="shared" si="151"/>
        <v>-0.21567153647550871</v>
      </c>
    </row>
    <row r="4812" spans="1:7" x14ac:dyDescent="0.25">
      <c r="A4812">
        <v>1</v>
      </c>
      <c r="B4812">
        <v>30</v>
      </c>
      <c r="C4812">
        <v>14.04</v>
      </c>
      <c r="D4812">
        <v>690</v>
      </c>
      <c r="E4812">
        <v>1</v>
      </c>
      <c r="F4812">
        <f t="shared" si="150"/>
        <v>0.80600000000000005</v>
      </c>
      <c r="G4812">
        <f t="shared" si="151"/>
        <v>-0.21567153647550871</v>
      </c>
    </row>
    <row r="4813" spans="1:7" x14ac:dyDescent="0.25">
      <c r="A4813">
        <v>1</v>
      </c>
      <c r="B4813">
        <v>650</v>
      </c>
      <c r="C4813">
        <v>0.96</v>
      </c>
      <c r="D4813">
        <v>680</v>
      </c>
      <c r="E4813">
        <v>1</v>
      </c>
      <c r="F4813">
        <f t="shared" si="150"/>
        <v>0.878</v>
      </c>
      <c r="G4813">
        <f t="shared" si="151"/>
        <v>-0.13010868534702039</v>
      </c>
    </row>
    <row r="4814" spans="1:7" x14ac:dyDescent="0.25">
      <c r="A4814">
        <v>0</v>
      </c>
      <c r="B4814">
        <v>34</v>
      </c>
      <c r="C4814">
        <v>21.74</v>
      </c>
      <c r="D4814">
        <v>760</v>
      </c>
      <c r="E4814">
        <v>1</v>
      </c>
      <c r="F4814">
        <f t="shared" si="150"/>
        <v>0.85499999999999998</v>
      </c>
      <c r="G4814">
        <f t="shared" si="151"/>
        <v>-0.15665381004537685</v>
      </c>
    </row>
    <row r="4815" spans="1:7" x14ac:dyDescent="0.25">
      <c r="A4815">
        <v>1</v>
      </c>
      <c r="B4815">
        <v>35</v>
      </c>
      <c r="C4815">
        <v>18.38</v>
      </c>
      <c r="D4815">
        <v>665</v>
      </c>
      <c r="E4815">
        <v>1</v>
      </c>
      <c r="F4815">
        <f t="shared" si="150"/>
        <v>0.72899999999999998</v>
      </c>
      <c r="G4815">
        <f t="shared" si="151"/>
        <v>-0.31608154697347896</v>
      </c>
    </row>
    <row r="4816" spans="1:7" x14ac:dyDescent="0.25">
      <c r="A4816">
        <v>0</v>
      </c>
      <c r="B4816">
        <v>87.5</v>
      </c>
      <c r="C4816">
        <v>17.61</v>
      </c>
      <c r="D4816">
        <v>705</v>
      </c>
      <c r="E4816">
        <v>1</v>
      </c>
      <c r="F4816">
        <f t="shared" si="150"/>
        <v>0.82099999999999995</v>
      </c>
      <c r="G4816">
        <f t="shared" si="151"/>
        <v>-0.1972321695297089</v>
      </c>
    </row>
    <row r="4817" spans="1:7" x14ac:dyDescent="0.25">
      <c r="A4817">
        <v>1</v>
      </c>
      <c r="B4817">
        <v>48.012</v>
      </c>
      <c r="C4817">
        <v>34.97</v>
      </c>
      <c r="D4817">
        <v>680</v>
      </c>
      <c r="E4817">
        <v>0</v>
      </c>
      <c r="F4817">
        <f t="shared" si="150"/>
        <v>0.54600000000000004</v>
      </c>
      <c r="G4817">
        <f t="shared" si="151"/>
        <v>-0.78965808094078915</v>
      </c>
    </row>
    <row r="4818" spans="1:7" x14ac:dyDescent="0.25">
      <c r="A4818">
        <v>0</v>
      </c>
      <c r="B4818">
        <v>33.382800000000003</v>
      </c>
      <c r="C4818">
        <v>24.67</v>
      </c>
      <c r="D4818">
        <v>675</v>
      </c>
      <c r="E4818">
        <v>0</v>
      </c>
      <c r="F4818">
        <f t="shared" si="150"/>
        <v>0.66100000000000003</v>
      </c>
      <c r="G4818">
        <f t="shared" si="151"/>
        <v>-1.0817551716016869</v>
      </c>
    </row>
    <row r="4819" spans="1:7" x14ac:dyDescent="0.25">
      <c r="A4819">
        <v>1</v>
      </c>
      <c r="B4819">
        <v>100.297</v>
      </c>
      <c r="C4819">
        <v>9.11</v>
      </c>
      <c r="D4819">
        <v>660</v>
      </c>
      <c r="E4819">
        <v>1</v>
      </c>
      <c r="F4819">
        <f t="shared" si="150"/>
        <v>0.878</v>
      </c>
      <c r="G4819">
        <f t="shared" si="151"/>
        <v>-0.13010868534702039</v>
      </c>
    </row>
    <row r="4820" spans="1:7" x14ac:dyDescent="0.25">
      <c r="A4820">
        <v>1</v>
      </c>
      <c r="B4820">
        <v>68</v>
      </c>
      <c r="C4820">
        <v>14.23</v>
      </c>
      <c r="D4820">
        <v>825</v>
      </c>
      <c r="E4820">
        <v>1</v>
      </c>
      <c r="F4820">
        <f t="shared" si="150"/>
        <v>0.92</v>
      </c>
      <c r="G4820">
        <f t="shared" si="151"/>
        <v>-8.3381608939051013E-2</v>
      </c>
    </row>
    <row r="4821" spans="1:7" x14ac:dyDescent="0.25">
      <c r="A4821">
        <v>0</v>
      </c>
      <c r="B4821">
        <v>36</v>
      </c>
      <c r="C4821">
        <v>18.37</v>
      </c>
      <c r="D4821">
        <v>695</v>
      </c>
      <c r="E4821">
        <v>1</v>
      </c>
      <c r="F4821">
        <f t="shared" si="150"/>
        <v>0.80600000000000005</v>
      </c>
      <c r="G4821">
        <f t="shared" si="151"/>
        <v>-0.21567153647550871</v>
      </c>
    </row>
    <row r="4822" spans="1:7" x14ac:dyDescent="0.25">
      <c r="A4822">
        <v>0</v>
      </c>
      <c r="B4822">
        <v>31.2</v>
      </c>
      <c r="C4822">
        <v>24.23</v>
      </c>
      <c r="D4822">
        <v>740</v>
      </c>
      <c r="E4822">
        <v>1</v>
      </c>
      <c r="F4822">
        <f t="shared" si="150"/>
        <v>0.85499999999999998</v>
      </c>
      <c r="G4822">
        <f t="shared" si="151"/>
        <v>-0.15665381004537685</v>
      </c>
    </row>
    <row r="4823" spans="1:7" x14ac:dyDescent="0.25">
      <c r="A4823">
        <v>0</v>
      </c>
      <c r="B4823">
        <v>48</v>
      </c>
      <c r="C4823">
        <v>20.6</v>
      </c>
      <c r="D4823">
        <v>720</v>
      </c>
      <c r="E4823">
        <v>1</v>
      </c>
      <c r="F4823">
        <f t="shared" si="150"/>
        <v>0.79</v>
      </c>
      <c r="G4823">
        <f t="shared" si="151"/>
        <v>-0.23572233352106983</v>
      </c>
    </row>
    <row r="4824" spans="1:7" x14ac:dyDescent="0.25">
      <c r="A4824">
        <v>0</v>
      </c>
      <c r="B4824">
        <v>63</v>
      </c>
      <c r="C4824">
        <v>10.17</v>
      </c>
      <c r="D4824">
        <v>685</v>
      </c>
      <c r="E4824">
        <v>0</v>
      </c>
      <c r="F4824">
        <f t="shared" si="150"/>
        <v>0.82099999999999995</v>
      </c>
      <c r="G4824">
        <f t="shared" si="151"/>
        <v>-1.7203694731413819</v>
      </c>
    </row>
    <row r="4825" spans="1:7" x14ac:dyDescent="0.25">
      <c r="A4825">
        <v>1</v>
      </c>
      <c r="B4825">
        <v>43</v>
      </c>
      <c r="C4825">
        <v>26.07</v>
      </c>
      <c r="D4825">
        <v>700</v>
      </c>
      <c r="E4825">
        <v>1</v>
      </c>
      <c r="F4825">
        <f t="shared" si="150"/>
        <v>0.79</v>
      </c>
      <c r="G4825">
        <f t="shared" si="151"/>
        <v>-0.23572233352106983</v>
      </c>
    </row>
    <row r="4826" spans="1:7" x14ac:dyDescent="0.25">
      <c r="A4826">
        <v>1</v>
      </c>
      <c r="B4826">
        <v>180</v>
      </c>
      <c r="C4826">
        <v>13.35</v>
      </c>
      <c r="D4826">
        <v>670</v>
      </c>
      <c r="E4826">
        <v>1</v>
      </c>
      <c r="F4826">
        <f t="shared" si="150"/>
        <v>0.82099999999999995</v>
      </c>
      <c r="G4826">
        <f t="shared" si="151"/>
        <v>-0.1972321695297089</v>
      </c>
    </row>
    <row r="4827" spans="1:7" x14ac:dyDescent="0.25">
      <c r="A4827">
        <v>0</v>
      </c>
      <c r="B4827">
        <v>62</v>
      </c>
      <c r="C4827">
        <v>20.03</v>
      </c>
      <c r="D4827">
        <v>660</v>
      </c>
      <c r="E4827">
        <v>1</v>
      </c>
      <c r="F4827">
        <f t="shared" si="150"/>
        <v>0.66100000000000003</v>
      </c>
      <c r="G4827">
        <f t="shared" si="151"/>
        <v>-0.41400143913045073</v>
      </c>
    </row>
    <row r="4828" spans="1:7" x14ac:dyDescent="0.25">
      <c r="A4828">
        <v>1</v>
      </c>
      <c r="B4828">
        <v>86</v>
      </c>
      <c r="C4828">
        <v>19.100000000000001</v>
      </c>
      <c r="D4828">
        <v>705</v>
      </c>
      <c r="E4828">
        <v>1</v>
      </c>
      <c r="F4828">
        <f t="shared" si="150"/>
        <v>0.82099999999999995</v>
      </c>
      <c r="G4828">
        <f t="shared" si="151"/>
        <v>-0.1972321695297089</v>
      </c>
    </row>
    <row r="4829" spans="1:7" x14ac:dyDescent="0.25">
      <c r="A4829">
        <v>1</v>
      </c>
      <c r="B4829">
        <v>180</v>
      </c>
      <c r="C4829">
        <v>27.73</v>
      </c>
      <c r="D4829">
        <v>745</v>
      </c>
      <c r="E4829">
        <v>1</v>
      </c>
      <c r="F4829">
        <f t="shared" si="150"/>
        <v>0.85499999999999998</v>
      </c>
      <c r="G4829">
        <f t="shared" si="151"/>
        <v>-0.15665381004537685</v>
      </c>
    </row>
    <row r="4830" spans="1:7" x14ac:dyDescent="0.25">
      <c r="A4830">
        <v>1</v>
      </c>
      <c r="B4830">
        <v>63</v>
      </c>
      <c r="C4830">
        <v>13.76</v>
      </c>
      <c r="D4830">
        <v>690</v>
      </c>
      <c r="E4830">
        <v>1</v>
      </c>
      <c r="F4830">
        <f t="shared" si="150"/>
        <v>0.82099999999999995</v>
      </c>
      <c r="G4830">
        <f t="shared" si="151"/>
        <v>-0.1972321695297089</v>
      </c>
    </row>
    <row r="4831" spans="1:7" x14ac:dyDescent="0.25">
      <c r="A4831">
        <v>1</v>
      </c>
      <c r="B4831">
        <v>265</v>
      </c>
      <c r="C4831">
        <v>9.2799999999999994</v>
      </c>
      <c r="D4831">
        <v>665</v>
      </c>
      <c r="E4831">
        <v>1</v>
      </c>
      <c r="F4831">
        <f t="shared" si="150"/>
        <v>0.878</v>
      </c>
      <c r="G4831">
        <f t="shared" si="151"/>
        <v>-0.13010868534702039</v>
      </c>
    </row>
    <row r="4832" spans="1:7" x14ac:dyDescent="0.25">
      <c r="A4832">
        <v>1</v>
      </c>
      <c r="B4832">
        <v>75</v>
      </c>
      <c r="C4832">
        <v>14.89</v>
      </c>
      <c r="D4832">
        <v>660</v>
      </c>
      <c r="E4832">
        <v>1</v>
      </c>
      <c r="F4832">
        <f t="shared" si="150"/>
        <v>0.82099999999999995</v>
      </c>
      <c r="G4832">
        <f t="shared" si="151"/>
        <v>-0.1972321695297089</v>
      </c>
    </row>
    <row r="4833" spans="1:7" x14ac:dyDescent="0.25">
      <c r="A4833">
        <v>1</v>
      </c>
      <c r="B4833">
        <v>100</v>
      </c>
      <c r="C4833">
        <v>5.36</v>
      </c>
      <c r="D4833">
        <v>805</v>
      </c>
      <c r="E4833">
        <v>1</v>
      </c>
      <c r="F4833">
        <f t="shared" si="150"/>
        <v>0.92</v>
      </c>
      <c r="G4833">
        <f t="shared" si="151"/>
        <v>-8.3381608939051013E-2</v>
      </c>
    </row>
    <row r="4834" spans="1:7" x14ac:dyDescent="0.25">
      <c r="A4834">
        <v>1</v>
      </c>
      <c r="B4834">
        <v>30.638999999999999</v>
      </c>
      <c r="C4834">
        <v>18.760000000000002</v>
      </c>
      <c r="D4834">
        <v>685</v>
      </c>
      <c r="E4834">
        <v>1</v>
      </c>
      <c r="F4834">
        <f t="shared" si="150"/>
        <v>0.80600000000000005</v>
      </c>
      <c r="G4834">
        <f t="shared" si="151"/>
        <v>-0.21567153647550871</v>
      </c>
    </row>
    <row r="4835" spans="1:7" x14ac:dyDescent="0.25">
      <c r="A4835">
        <v>0</v>
      </c>
      <c r="B4835">
        <v>96</v>
      </c>
      <c r="C4835">
        <v>34.6</v>
      </c>
      <c r="D4835">
        <v>695</v>
      </c>
      <c r="E4835">
        <v>1</v>
      </c>
      <c r="F4835">
        <f t="shared" si="150"/>
        <v>0.69299999999999995</v>
      </c>
      <c r="G4835">
        <f t="shared" si="151"/>
        <v>-0.3667252797922339</v>
      </c>
    </row>
    <row r="4836" spans="1:7" x14ac:dyDescent="0.25">
      <c r="A4836">
        <v>1</v>
      </c>
      <c r="B4836">
        <v>42</v>
      </c>
      <c r="C4836">
        <v>13.69</v>
      </c>
      <c r="D4836">
        <v>680</v>
      </c>
      <c r="E4836">
        <v>1</v>
      </c>
      <c r="F4836">
        <f t="shared" si="150"/>
        <v>0.80600000000000005</v>
      </c>
      <c r="G4836">
        <f t="shared" si="151"/>
        <v>-0.21567153647550871</v>
      </c>
    </row>
    <row r="4837" spans="1:7" x14ac:dyDescent="0.25">
      <c r="A4837">
        <v>1</v>
      </c>
      <c r="B4837">
        <v>38.4</v>
      </c>
      <c r="C4837">
        <v>16.53</v>
      </c>
      <c r="D4837">
        <v>660</v>
      </c>
      <c r="E4837">
        <v>0</v>
      </c>
      <c r="F4837">
        <f t="shared" si="150"/>
        <v>0.72899999999999998</v>
      </c>
      <c r="G4837">
        <f t="shared" si="151"/>
        <v>-1.305636458102436</v>
      </c>
    </row>
    <row r="4838" spans="1:7" x14ac:dyDescent="0.25">
      <c r="A4838">
        <v>1</v>
      </c>
      <c r="B4838">
        <v>67</v>
      </c>
      <c r="C4838">
        <v>6.72</v>
      </c>
      <c r="D4838">
        <v>765</v>
      </c>
      <c r="E4838">
        <v>1</v>
      </c>
      <c r="F4838">
        <f t="shared" si="150"/>
        <v>0.92</v>
      </c>
      <c r="G4838">
        <f t="shared" si="151"/>
        <v>-8.3381608939051013E-2</v>
      </c>
    </row>
    <row r="4839" spans="1:7" x14ac:dyDescent="0.25">
      <c r="A4839">
        <v>0</v>
      </c>
      <c r="B4839">
        <v>51.17</v>
      </c>
      <c r="C4839">
        <v>24.95</v>
      </c>
      <c r="D4839">
        <v>690</v>
      </c>
      <c r="E4839">
        <v>1</v>
      </c>
      <c r="F4839">
        <f t="shared" si="150"/>
        <v>0.79</v>
      </c>
      <c r="G4839">
        <f t="shared" si="151"/>
        <v>-0.23572233352106983</v>
      </c>
    </row>
    <row r="4840" spans="1:7" x14ac:dyDescent="0.25">
      <c r="A4840">
        <v>0</v>
      </c>
      <c r="B4840">
        <v>21</v>
      </c>
      <c r="C4840">
        <v>17.89</v>
      </c>
      <c r="D4840">
        <v>660</v>
      </c>
      <c r="E4840">
        <v>0</v>
      </c>
      <c r="F4840">
        <f t="shared" si="150"/>
        <v>0.72899999999999998</v>
      </c>
      <c r="G4840">
        <f t="shared" si="151"/>
        <v>-1.305636458102436</v>
      </c>
    </row>
    <row r="4841" spans="1:7" x14ac:dyDescent="0.25">
      <c r="A4841">
        <v>1</v>
      </c>
      <c r="B4841">
        <v>92</v>
      </c>
      <c r="C4841">
        <v>10.07</v>
      </c>
      <c r="D4841">
        <v>680</v>
      </c>
      <c r="E4841">
        <v>1</v>
      </c>
      <c r="F4841">
        <f t="shared" si="150"/>
        <v>0.82099999999999995</v>
      </c>
      <c r="G4841">
        <f t="shared" si="151"/>
        <v>-0.1972321695297089</v>
      </c>
    </row>
    <row r="4842" spans="1:7" x14ac:dyDescent="0.25">
      <c r="A4842">
        <v>0</v>
      </c>
      <c r="B4842">
        <v>140</v>
      </c>
      <c r="C4842">
        <v>26.99</v>
      </c>
      <c r="D4842">
        <v>665</v>
      </c>
      <c r="E4842">
        <v>1</v>
      </c>
      <c r="F4842">
        <f t="shared" si="150"/>
        <v>0.66100000000000003</v>
      </c>
      <c r="G4842">
        <f t="shared" si="151"/>
        <v>-0.41400143913045073</v>
      </c>
    </row>
    <row r="4843" spans="1:7" x14ac:dyDescent="0.25">
      <c r="A4843">
        <v>0</v>
      </c>
      <c r="B4843">
        <v>35</v>
      </c>
      <c r="C4843">
        <v>29.01</v>
      </c>
      <c r="D4843">
        <v>660</v>
      </c>
      <c r="E4843">
        <v>0</v>
      </c>
      <c r="F4843">
        <f t="shared" si="150"/>
        <v>0.66100000000000003</v>
      </c>
      <c r="G4843">
        <f t="shared" si="151"/>
        <v>-1.0817551716016869</v>
      </c>
    </row>
    <row r="4844" spans="1:7" x14ac:dyDescent="0.25">
      <c r="A4844">
        <v>0</v>
      </c>
      <c r="B4844">
        <v>70</v>
      </c>
      <c r="C4844">
        <v>13.05</v>
      </c>
      <c r="D4844">
        <v>690</v>
      </c>
      <c r="E4844">
        <v>1</v>
      </c>
      <c r="F4844">
        <f t="shared" si="150"/>
        <v>0.82099999999999995</v>
      </c>
      <c r="G4844">
        <f t="shared" si="151"/>
        <v>-0.1972321695297089</v>
      </c>
    </row>
    <row r="4845" spans="1:7" x14ac:dyDescent="0.25">
      <c r="A4845">
        <v>0</v>
      </c>
      <c r="B4845">
        <v>76</v>
      </c>
      <c r="C4845">
        <v>8.5</v>
      </c>
      <c r="D4845">
        <v>665</v>
      </c>
      <c r="E4845">
        <v>1</v>
      </c>
      <c r="F4845">
        <f t="shared" si="150"/>
        <v>0.878</v>
      </c>
      <c r="G4845">
        <f t="shared" si="151"/>
        <v>-0.13010868534702039</v>
      </c>
    </row>
    <row r="4846" spans="1:7" x14ac:dyDescent="0.25">
      <c r="A4846">
        <v>0</v>
      </c>
      <c r="B4846">
        <v>100</v>
      </c>
      <c r="C4846">
        <v>11.03</v>
      </c>
      <c r="D4846">
        <v>675</v>
      </c>
      <c r="E4846">
        <v>1</v>
      </c>
      <c r="F4846">
        <f t="shared" si="150"/>
        <v>0.82099999999999995</v>
      </c>
      <c r="G4846">
        <f t="shared" si="151"/>
        <v>-0.1972321695297089</v>
      </c>
    </row>
    <row r="4847" spans="1:7" x14ac:dyDescent="0.25">
      <c r="A4847">
        <v>1</v>
      </c>
      <c r="B4847">
        <v>105</v>
      </c>
      <c r="C4847">
        <v>12.67</v>
      </c>
      <c r="D4847">
        <v>705</v>
      </c>
      <c r="E4847">
        <v>1</v>
      </c>
      <c r="F4847">
        <f t="shared" si="150"/>
        <v>0.82099999999999995</v>
      </c>
      <c r="G4847">
        <f t="shared" si="151"/>
        <v>-0.1972321695297089</v>
      </c>
    </row>
    <row r="4848" spans="1:7" x14ac:dyDescent="0.25">
      <c r="A4848">
        <v>1</v>
      </c>
      <c r="B4848">
        <v>165</v>
      </c>
      <c r="C4848">
        <v>11.62</v>
      </c>
      <c r="D4848">
        <v>705</v>
      </c>
      <c r="E4848">
        <v>1</v>
      </c>
      <c r="F4848">
        <f t="shared" si="150"/>
        <v>0.82099999999999995</v>
      </c>
      <c r="G4848">
        <f t="shared" si="151"/>
        <v>-0.1972321695297089</v>
      </c>
    </row>
    <row r="4849" spans="1:7" x14ac:dyDescent="0.25">
      <c r="A4849">
        <v>1</v>
      </c>
      <c r="B4849">
        <v>17.760000000000002</v>
      </c>
      <c r="C4849">
        <v>6.76</v>
      </c>
      <c r="D4849">
        <v>670</v>
      </c>
      <c r="E4849">
        <v>1</v>
      </c>
      <c r="F4849">
        <f t="shared" si="150"/>
        <v>0.80600000000000005</v>
      </c>
      <c r="G4849">
        <f t="shared" si="151"/>
        <v>-0.21567153647550871</v>
      </c>
    </row>
    <row r="4850" spans="1:7" x14ac:dyDescent="0.25">
      <c r="A4850">
        <v>1</v>
      </c>
      <c r="B4850">
        <v>65</v>
      </c>
      <c r="C4850">
        <v>31.11</v>
      </c>
      <c r="D4850">
        <v>660</v>
      </c>
      <c r="E4850">
        <v>1</v>
      </c>
      <c r="F4850">
        <f t="shared" si="150"/>
        <v>0.71699999999999997</v>
      </c>
      <c r="G4850">
        <f t="shared" si="151"/>
        <v>-0.33267943838251673</v>
      </c>
    </row>
    <row r="4851" spans="1:7" x14ac:dyDescent="0.25">
      <c r="A4851">
        <v>0</v>
      </c>
      <c r="B4851">
        <v>80</v>
      </c>
      <c r="C4851">
        <v>30.23</v>
      </c>
      <c r="D4851">
        <v>670</v>
      </c>
      <c r="E4851">
        <v>1</v>
      </c>
      <c r="F4851">
        <f t="shared" si="150"/>
        <v>0.66100000000000003</v>
      </c>
      <c r="G4851">
        <f t="shared" si="151"/>
        <v>-0.41400143913045073</v>
      </c>
    </row>
    <row r="4852" spans="1:7" x14ac:dyDescent="0.25">
      <c r="A4852">
        <v>0</v>
      </c>
      <c r="B4852">
        <v>42</v>
      </c>
      <c r="C4852">
        <v>2.4</v>
      </c>
      <c r="D4852">
        <v>715</v>
      </c>
      <c r="E4852">
        <v>0</v>
      </c>
      <c r="F4852">
        <f t="shared" si="150"/>
        <v>0.80600000000000005</v>
      </c>
      <c r="G4852">
        <f t="shared" si="151"/>
        <v>-1.6398971199188093</v>
      </c>
    </row>
    <row r="4853" spans="1:7" x14ac:dyDescent="0.25">
      <c r="A4853">
        <v>1</v>
      </c>
      <c r="B4853">
        <v>54</v>
      </c>
      <c r="C4853">
        <v>2.69</v>
      </c>
      <c r="D4853">
        <v>700</v>
      </c>
      <c r="E4853">
        <v>0</v>
      </c>
      <c r="F4853">
        <f t="shared" si="150"/>
        <v>0.80600000000000005</v>
      </c>
      <c r="G4853">
        <f t="shared" si="151"/>
        <v>-1.6398971199188093</v>
      </c>
    </row>
    <row r="4854" spans="1:7" x14ac:dyDescent="0.25">
      <c r="A4854">
        <v>1</v>
      </c>
      <c r="B4854">
        <v>48</v>
      </c>
      <c r="C4854">
        <v>25.3</v>
      </c>
      <c r="D4854">
        <v>705</v>
      </c>
      <c r="E4854">
        <v>1</v>
      </c>
      <c r="F4854">
        <f t="shared" si="150"/>
        <v>0.79</v>
      </c>
      <c r="G4854">
        <f t="shared" si="151"/>
        <v>-0.23572233352106983</v>
      </c>
    </row>
    <row r="4855" spans="1:7" x14ac:dyDescent="0.25">
      <c r="A4855">
        <v>0</v>
      </c>
      <c r="B4855">
        <v>38.4</v>
      </c>
      <c r="C4855">
        <v>4.9400000000000004</v>
      </c>
      <c r="D4855">
        <v>725</v>
      </c>
      <c r="E4855">
        <v>1</v>
      </c>
      <c r="F4855">
        <f t="shared" si="150"/>
        <v>0.92</v>
      </c>
      <c r="G4855">
        <f t="shared" si="151"/>
        <v>-8.3381608939051013E-2</v>
      </c>
    </row>
    <row r="4856" spans="1:7" x14ac:dyDescent="0.25">
      <c r="A4856">
        <v>1</v>
      </c>
      <c r="B4856">
        <v>67</v>
      </c>
      <c r="C4856">
        <v>7.13</v>
      </c>
      <c r="D4856">
        <v>715</v>
      </c>
      <c r="E4856">
        <v>1</v>
      </c>
      <c r="F4856">
        <f t="shared" si="150"/>
        <v>0.878</v>
      </c>
      <c r="G4856">
        <f t="shared" si="151"/>
        <v>-0.13010868534702039</v>
      </c>
    </row>
    <row r="4857" spans="1:7" x14ac:dyDescent="0.25">
      <c r="A4857">
        <v>1</v>
      </c>
      <c r="B4857">
        <v>60</v>
      </c>
      <c r="C4857">
        <v>7.76</v>
      </c>
      <c r="D4857">
        <v>700</v>
      </c>
      <c r="E4857">
        <v>1</v>
      </c>
      <c r="F4857">
        <f t="shared" si="150"/>
        <v>0.80600000000000005</v>
      </c>
      <c r="G4857">
        <f t="shared" si="151"/>
        <v>-0.21567153647550871</v>
      </c>
    </row>
    <row r="4858" spans="1:7" x14ac:dyDescent="0.25">
      <c r="A4858">
        <v>1</v>
      </c>
      <c r="B4858">
        <v>26</v>
      </c>
      <c r="C4858">
        <v>30.79</v>
      </c>
      <c r="D4858">
        <v>710</v>
      </c>
      <c r="E4858">
        <v>1</v>
      </c>
      <c r="F4858">
        <f t="shared" si="150"/>
        <v>0.69299999999999995</v>
      </c>
      <c r="G4858">
        <f t="shared" si="151"/>
        <v>-0.3667252797922339</v>
      </c>
    </row>
    <row r="4859" spans="1:7" x14ac:dyDescent="0.25">
      <c r="A4859">
        <v>0</v>
      </c>
      <c r="B4859">
        <v>120</v>
      </c>
      <c r="C4859">
        <v>23.28</v>
      </c>
      <c r="D4859">
        <v>665</v>
      </c>
      <c r="E4859">
        <v>1</v>
      </c>
      <c r="F4859">
        <f t="shared" si="150"/>
        <v>0.66100000000000003</v>
      </c>
      <c r="G4859">
        <f t="shared" si="151"/>
        <v>-0.41400143913045073</v>
      </c>
    </row>
    <row r="4860" spans="1:7" x14ac:dyDescent="0.25">
      <c r="A4860">
        <v>0</v>
      </c>
      <c r="B4860">
        <v>36</v>
      </c>
      <c r="C4860">
        <v>18.87</v>
      </c>
      <c r="D4860">
        <v>670</v>
      </c>
      <c r="E4860">
        <v>1</v>
      </c>
      <c r="F4860">
        <f t="shared" si="150"/>
        <v>0.80600000000000005</v>
      </c>
      <c r="G4860">
        <f t="shared" si="151"/>
        <v>-0.21567153647550871</v>
      </c>
    </row>
    <row r="4861" spans="1:7" x14ac:dyDescent="0.25">
      <c r="A4861">
        <v>1</v>
      </c>
      <c r="B4861">
        <v>156</v>
      </c>
      <c r="C4861">
        <v>8.5</v>
      </c>
      <c r="D4861">
        <v>695</v>
      </c>
      <c r="E4861">
        <v>1</v>
      </c>
      <c r="F4861">
        <f t="shared" si="150"/>
        <v>0.878</v>
      </c>
      <c r="G4861">
        <f t="shared" si="151"/>
        <v>-0.13010868534702039</v>
      </c>
    </row>
    <row r="4862" spans="1:7" x14ac:dyDescent="0.25">
      <c r="A4862">
        <v>1</v>
      </c>
      <c r="B4862">
        <v>14.4</v>
      </c>
      <c r="C4862">
        <v>27.99</v>
      </c>
      <c r="D4862">
        <v>690</v>
      </c>
      <c r="E4862">
        <v>1</v>
      </c>
      <c r="F4862">
        <f t="shared" si="150"/>
        <v>0.79</v>
      </c>
      <c r="G4862">
        <f t="shared" si="151"/>
        <v>-0.23572233352106983</v>
      </c>
    </row>
    <row r="4863" spans="1:7" x14ac:dyDescent="0.25">
      <c r="A4863">
        <v>1</v>
      </c>
      <c r="B4863">
        <v>78</v>
      </c>
      <c r="C4863">
        <v>16.63</v>
      </c>
      <c r="D4863">
        <v>660</v>
      </c>
      <c r="E4863">
        <v>1</v>
      </c>
      <c r="F4863">
        <f t="shared" si="150"/>
        <v>0.82099999999999995</v>
      </c>
      <c r="G4863">
        <f t="shared" si="151"/>
        <v>-0.1972321695297089</v>
      </c>
    </row>
    <row r="4864" spans="1:7" x14ac:dyDescent="0.25">
      <c r="A4864">
        <v>1</v>
      </c>
      <c r="B4864">
        <v>102.5</v>
      </c>
      <c r="C4864">
        <v>20.59</v>
      </c>
      <c r="D4864">
        <v>675</v>
      </c>
      <c r="E4864">
        <v>1</v>
      </c>
      <c r="F4864">
        <f t="shared" si="150"/>
        <v>0.71699999999999997</v>
      </c>
      <c r="G4864">
        <f t="shared" si="151"/>
        <v>-0.33267943838251673</v>
      </c>
    </row>
    <row r="4865" spans="1:7" x14ac:dyDescent="0.25">
      <c r="A4865">
        <v>1</v>
      </c>
      <c r="B4865">
        <v>75</v>
      </c>
      <c r="C4865">
        <v>17.25</v>
      </c>
      <c r="D4865">
        <v>670</v>
      </c>
      <c r="E4865">
        <v>1</v>
      </c>
      <c r="F4865">
        <f t="shared" si="150"/>
        <v>0.82099999999999995</v>
      </c>
      <c r="G4865">
        <f t="shared" si="151"/>
        <v>-0.1972321695297089</v>
      </c>
    </row>
    <row r="4866" spans="1:7" x14ac:dyDescent="0.25">
      <c r="A4866">
        <v>0</v>
      </c>
      <c r="B4866">
        <v>63</v>
      </c>
      <c r="C4866">
        <v>31.73</v>
      </c>
      <c r="D4866">
        <v>685</v>
      </c>
      <c r="E4866">
        <v>0</v>
      </c>
      <c r="F4866">
        <f t="shared" si="150"/>
        <v>0.54600000000000004</v>
      </c>
      <c r="G4866">
        <f t="shared" si="151"/>
        <v>-0.78965808094078915</v>
      </c>
    </row>
    <row r="4867" spans="1:7" x14ac:dyDescent="0.25">
      <c r="A4867">
        <v>1</v>
      </c>
      <c r="B4867">
        <v>90</v>
      </c>
      <c r="C4867">
        <v>34.03</v>
      </c>
      <c r="D4867">
        <v>695</v>
      </c>
      <c r="E4867">
        <v>1</v>
      </c>
      <c r="F4867">
        <f t="shared" si="150"/>
        <v>0.69299999999999995</v>
      </c>
      <c r="G4867">
        <f t="shared" si="151"/>
        <v>-0.3667252797922339</v>
      </c>
    </row>
    <row r="4868" spans="1:7" x14ac:dyDescent="0.25">
      <c r="A4868">
        <v>0</v>
      </c>
      <c r="B4868">
        <v>60</v>
      </c>
      <c r="C4868">
        <v>22.08</v>
      </c>
      <c r="D4868">
        <v>680</v>
      </c>
      <c r="E4868">
        <v>1</v>
      </c>
      <c r="F4868">
        <f t="shared" si="150"/>
        <v>0.66100000000000003</v>
      </c>
      <c r="G4868">
        <f t="shared" si="151"/>
        <v>-0.41400143913045073</v>
      </c>
    </row>
    <row r="4869" spans="1:7" x14ac:dyDescent="0.25">
      <c r="A4869">
        <v>1</v>
      </c>
      <c r="B4869">
        <v>65</v>
      </c>
      <c r="C4869">
        <v>22.72</v>
      </c>
      <c r="D4869">
        <v>720</v>
      </c>
      <c r="E4869">
        <v>0</v>
      </c>
      <c r="F4869">
        <f t="shared" ref="F4869:F4919" si="152">IF(C4869&lt;=19.85,IF(D4869&lt;=722.5,IF(B4869&lt;=60.41,IF(D4869&lt;=667.5,0.729,0.806),IF(C4869&lt;=9.905,0.878,0.821)),0.92),IF(D4869&lt;=687.5,IF(C4869&lt;=31.375,IF(A4869&lt;=0.5,0.661,0.717),0.546),IF(D4869&lt;=727.5,IF(C4869&lt;=29.88,0.79,0.693),0.855)))</f>
        <v>0.79</v>
      </c>
      <c r="G4869">
        <f t="shared" si="151"/>
        <v>-1.5606477482646686</v>
      </c>
    </row>
    <row r="4870" spans="1:7" x14ac:dyDescent="0.25">
      <c r="A4870">
        <v>1</v>
      </c>
      <c r="B4870">
        <v>90</v>
      </c>
      <c r="C4870">
        <v>18.47</v>
      </c>
      <c r="D4870">
        <v>690</v>
      </c>
      <c r="E4870">
        <v>1</v>
      </c>
      <c r="F4870">
        <f t="shared" si="152"/>
        <v>0.82099999999999995</v>
      </c>
      <c r="G4870">
        <f t="shared" ref="G4870:G4933" si="153">IF(E4870=1,LN(F4870),LN(1-F4870))</f>
        <v>-0.1972321695297089</v>
      </c>
    </row>
    <row r="4871" spans="1:7" x14ac:dyDescent="0.25">
      <c r="A4871">
        <v>1</v>
      </c>
      <c r="B4871">
        <v>90</v>
      </c>
      <c r="C4871">
        <v>8.9600000000000009</v>
      </c>
      <c r="D4871">
        <v>680</v>
      </c>
      <c r="E4871">
        <v>1</v>
      </c>
      <c r="F4871">
        <f t="shared" si="152"/>
        <v>0.878</v>
      </c>
      <c r="G4871">
        <f t="shared" si="153"/>
        <v>-0.13010868534702039</v>
      </c>
    </row>
    <row r="4872" spans="1:7" x14ac:dyDescent="0.25">
      <c r="A4872">
        <v>0</v>
      </c>
      <c r="B4872">
        <v>76</v>
      </c>
      <c r="C4872">
        <v>12.73</v>
      </c>
      <c r="D4872">
        <v>675</v>
      </c>
      <c r="E4872">
        <v>1</v>
      </c>
      <c r="F4872">
        <f t="shared" si="152"/>
        <v>0.82099999999999995</v>
      </c>
      <c r="G4872">
        <f t="shared" si="153"/>
        <v>-0.1972321695297089</v>
      </c>
    </row>
    <row r="4873" spans="1:7" x14ac:dyDescent="0.25">
      <c r="A4873">
        <v>0</v>
      </c>
      <c r="B4873">
        <v>55</v>
      </c>
      <c r="C4873">
        <v>8.1199999999999992</v>
      </c>
      <c r="D4873">
        <v>665</v>
      </c>
      <c r="E4873">
        <v>1</v>
      </c>
      <c r="F4873">
        <f t="shared" si="152"/>
        <v>0.72899999999999998</v>
      </c>
      <c r="G4873">
        <f t="shared" si="153"/>
        <v>-0.31608154697347896</v>
      </c>
    </row>
    <row r="4874" spans="1:7" x14ac:dyDescent="0.25">
      <c r="A4874">
        <v>1</v>
      </c>
      <c r="B4874">
        <v>62</v>
      </c>
      <c r="C4874">
        <v>11.44</v>
      </c>
      <c r="D4874">
        <v>660</v>
      </c>
      <c r="E4874">
        <v>1</v>
      </c>
      <c r="F4874">
        <f t="shared" si="152"/>
        <v>0.82099999999999995</v>
      </c>
      <c r="G4874">
        <f t="shared" si="153"/>
        <v>-0.1972321695297089</v>
      </c>
    </row>
    <row r="4875" spans="1:7" x14ac:dyDescent="0.25">
      <c r="A4875">
        <v>0</v>
      </c>
      <c r="B4875">
        <v>60</v>
      </c>
      <c r="C4875">
        <v>15.92</v>
      </c>
      <c r="D4875">
        <v>690</v>
      </c>
      <c r="E4875">
        <v>1</v>
      </c>
      <c r="F4875">
        <f t="shared" si="152"/>
        <v>0.80600000000000005</v>
      </c>
      <c r="G4875">
        <f t="shared" si="153"/>
        <v>-0.21567153647550871</v>
      </c>
    </row>
    <row r="4876" spans="1:7" x14ac:dyDescent="0.25">
      <c r="A4876">
        <v>0</v>
      </c>
      <c r="B4876">
        <v>84</v>
      </c>
      <c r="C4876">
        <v>11.34</v>
      </c>
      <c r="D4876">
        <v>680</v>
      </c>
      <c r="E4876">
        <v>0</v>
      </c>
      <c r="F4876">
        <f t="shared" si="152"/>
        <v>0.82099999999999995</v>
      </c>
      <c r="G4876">
        <f t="shared" si="153"/>
        <v>-1.7203694731413819</v>
      </c>
    </row>
    <row r="4877" spans="1:7" x14ac:dyDescent="0.25">
      <c r="A4877">
        <v>0</v>
      </c>
      <c r="B4877">
        <v>25.1</v>
      </c>
      <c r="C4877">
        <v>14.44</v>
      </c>
      <c r="D4877">
        <v>680</v>
      </c>
      <c r="E4877">
        <v>1</v>
      </c>
      <c r="F4877">
        <f t="shared" si="152"/>
        <v>0.80600000000000005</v>
      </c>
      <c r="G4877">
        <f t="shared" si="153"/>
        <v>-0.21567153647550871</v>
      </c>
    </row>
    <row r="4878" spans="1:7" x14ac:dyDescent="0.25">
      <c r="A4878">
        <v>1</v>
      </c>
      <c r="B4878">
        <v>93</v>
      </c>
      <c r="C4878">
        <v>8.35</v>
      </c>
      <c r="D4878">
        <v>730</v>
      </c>
      <c r="E4878">
        <v>1</v>
      </c>
      <c r="F4878">
        <f t="shared" si="152"/>
        <v>0.92</v>
      </c>
      <c r="G4878">
        <f t="shared" si="153"/>
        <v>-8.3381608939051013E-2</v>
      </c>
    </row>
    <row r="4879" spans="1:7" x14ac:dyDescent="0.25">
      <c r="A4879">
        <v>1</v>
      </c>
      <c r="B4879">
        <v>30</v>
      </c>
      <c r="C4879">
        <v>10.199999999999999</v>
      </c>
      <c r="D4879">
        <v>670</v>
      </c>
      <c r="E4879">
        <v>0</v>
      </c>
      <c r="F4879">
        <f t="shared" si="152"/>
        <v>0.80600000000000005</v>
      </c>
      <c r="G4879">
        <f t="shared" si="153"/>
        <v>-1.6398971199188093</v>
      </c>
    </row>
    <row r="4880" spans="1:7" x14ac:dyDescent="0.25">
      <c r="A4880">
        <v>1</v>
      </c>
      <c r="B4880">
        <v>100</v>
      </c>
      <c r="C4880">
        <v>17.89</v>
      </c>
      <c r="D4880">
        <v>725</v>
      </c>
      <c r="E4880">
        <v>1</v>
      </c>
      <c r="F4880">
        <f t="shared" si="152"/>
        <v>0.92</v>
      </c>
      <c r="G4880">
        <f t="shared" si="153"/>
        <v>-8.3381608939051013E-2</v>
      </c>
    </row>
    <row r="4881" spans="1:7" x14ac:dyDescent="0.25">
      <c r="A4881">
        <v>1</v>
      </c>
      <c r="B4881">
        <v>60</v>
      </c>
      <c r="C4881">
        <v>20.3</v>
      </c>
      <c r="D4881">
        <v>675</v>
      </c>
      <c r="E4881">
        <v>1</v>
      </c>
      <c r="F4881">
        <f t="shared" si="152"/>
        <v>0.71699999999999997</v>
      </c>
      <c r="G4881">
        <f t="shared" si="153"/>
        <v>-0.33267943838251673</v>
      </c>
    </row>
    <row r="4882" spans="1:7" x14ac:dyDescent="0.25">
      <c r="A4882">
        <v>0</v>
      </c>
      <c r="B4882">
        <v>55</v>
      </c>
      <c r="C4882">
        <v>4.53</v>
      </c>
      <c r="D4882">
        <v>685</v>
      </c>
      <c r="E4882">
        <v>0</v>
      </c>
      <c r="F4882">
        <f t="shared" si="152"/>
        <v>0.80600000000000005</v>
      </c>
      <c r="G4882">
        <f t="shared" si="153"/>
        <v>-1.6398971199188093</v>
      </c>
    </row>
    <row r="4883" spans="1:7" x14ac:dyDescent="0.25">
      <c r="A4883">
        <v>1</v>
      </c>
      <c r="B4883">
        <v>155</v>
      </c>
      <c r="C4883">
        <v>22.68</v>
      </c>
      <c r="D4883">
        <v>665</v>
      </c>
      <c r="E4883">
        <v>1</v>
      </c>
      <c r="F4883">
        <f t="shared" si="152"/>
        <v>0.71699999999999997</v>
      </c>
      <c r="G4883">
        <f t="shared" si="153"/>
        <v>-0.33267943838251673</v>
      </c>
    </row>
    <row r="4884" spans="1:7" x14ac:dyDescent="0.25">
      <c r="A4884">
        <v>0</v>
      </c>
      <c r="B4884">
        <v>20.04</v>
      </c>
      <c r="C4884">
        <v>28.08</v>
      </c>
      <c r="D4884">
        <v>685</v>
      </c>
      <c r="E4884">
        <v>1</v>
      </c>
      <c r="F4884">
        <f t="shared" si="152"/>
        <v>0.66100000000000003</v>
      </c>
      <c r="G4884">
        <f t="shared" si="153"/>
        <v>-0.41400143913045073</v>
      </c>
    </row>
    <row r="4885" spans="1:7" x14ac:dyDescent="0.25">
      <c r="A4885">
        <v>1</v>
      </c>
      <c r="B4885">
        <v>225</v>
      </c>
      <c r="C4885">
        <v>12.2</v>
      </c>
      <c r="D4885">
        <v>710</v>
      </c>
      <c r="E4885">
        <v>1</v>
      </c>
      <c r="F4885">
        <f t="shared" si="152"/>
        <v>0.82099999999999995</v>
      </c>
      <c r="G4885">
        <f t="shared" si="153"/>
        <v>-0.1972321695297089</v>
      </c>
    </row>
    <row r="4886" spans="1:7" x14ac:dyDescent="0.25">
      <c r="A4886">
        <v>0</v>
      </c>
      <c r="B4886">
        <v>40</v>
      </c>
      <c r="C4886">
        <v>34.74</v>
      </c>
      <c r="D4886">
        <v>700</v>
      </c>
      <c r="E4886">
        <v>1</v>
      </c>
      <c r="F4886">
        <f t="shared" si="152"/>
        <v>0.69299999999999995</v>
      </c>
      <c r="G4886">
        <f t="shared" si="153"/>
        <v>-0.3667252797922339</v>
      </c>
    </row>
    <row r="4887" spans="1:7" x14ac:dyDescent="0.25">
      <c r="A4887">
        <v>1</v>
      </c>
      <c r="B4887">
        <v>108</v>
      </c>
      <c r="C4887">
        <v>29.76</v>
      </c>
      <c r="D4887">
        <v>660</v>
      </c>
      <c r="E4887">
        <v>0</v>
      </c>
      <c r="F4887">
        <f t="shared" si="152"/>
        <v>0.71699999999999997</v>
      </c>
      <c r="G4887">
        <f t="shared" si="153"/>
        <v>-1.2623083813388993</v>
      </c>
    </row>
    <row r="4888" spans="1:7" x14ac:dyDescent="0.25">
      <c r="A4888">
        <v>0</v>
      </c>
      <c r="B4888">
        <v>54</v>
      </c>
      <c r="C4888">
        <v>20.6</v>
      </c>
      <c r="D4888">
        <v>660</v>
      </c>
      <c r="E4888">
        <v>1</v>
      </c>
      <c r="F4888">
        <f t="shared" si="152"/>
        <v>0.66100000000000003</v>
      </c>
      <c r="G4888">
        <f t="shared" si="153"/>
        <v>-0.41400143913045073</v>
      </c>
    </row>
    <row r="4889" spans="1:7" x14ac:dyDescent="0.25">
      <c r="A4889">
        <v>1</v>
      </c>
      <c r="B4889">
        <v>80</v>
      </c>
      <c r="C4889">
        <v>27.44</v>
      </c>
      <c r="D4889">
        <v>695</v>
      </c>
      <c r="E4889">
        <v>1</v>
      </c>
      <c r="F4889">
        <f t="shared" si="152"/>
        <v>0.79</v>
      </c>
      <c r="G4889">
        <f t="shared" si="153"/>
        <v>-0.23572233352106983</v>
      </c>
    </row>
    <row r="4890" spans="1:7" x14ac:dyDescent="0.25">
      <c r="A4890">
        <v>1</v>
      </c>
      <c r="B4890">
        <v>65</v>
      </c>
      <c r="C4890">
        <v>10.62</v>
      </c>
      <c r="D4890">
        <v>705</v>
      </c>
      <c r="E4890">
        <v>0</v>
      </c>
      <c r="F4890">
        <f t="shared" si="152"/>
        <v>0.82099999999999995</v>
      </c>
      <c r="G4890">
        <f t="shared" si="153"/>
        <v>-1.7203694731413819</v>
      </c>
    </row>
    <row r="4891" spans="1:7" x14ac:dyDescent="0.25">
      <c r="A4891">
        <v>0</v>
      </c>
      <c r="B4891">
        <v>26</v>
      </c>
      <c r="C4891">
        <v>12.23</v>
      </c>
      <c r="D4891">
        <v>700</v>
      </c>
      <c r="E4891">
        <v>1</v>
      </c>
      <c r="F4891">
        <f t="shared" si="152"/>
        <v>0.80600000000000005</v>
      </c>
      <c r="G4891">
        <f t="shared" si="153"/>
        <v>-0.21567153647550871</v>
      </c>
    </row>
    <row r="4892" spans="1:7" x14ac:dyDescent="0.25">
      <c r="A4892">
        <v>1</v>
      </c>
      <c r="B4892">
        <v>38</v>
      </c>
      <c r="C4892">
        <v>23.63</v>
      </c>
      <c r="D4892">
        <v>720</v>
      </c>
      <c r="E4892">
        <v>1</v>
      </c>
      <c r="F4892">
        <f t="shared" si="152"/>
        <v>0.79</v>
      </c>
      <c r="G4892">
        <f t="shared" si="153"/>
        <v>-0.23572233352106983</v>
      </c>
    </row>
    <row r="4893" spans="1:7" x14ac:dyDescent="0.25">
      <c r="A4893">
        <v>0</v>
      </c>
      <c r="B4893">
        <v>29</v>
      </c>
      <c r="C4893">
        <v>21.23</v>
      </c>
      <c r="D4893">
        <v>695</v>
      </c>
      <c r="E4893">
        <v>1</v>
      </c>
      <c r="F4893">
        <f t="shared" si="152"/>
        <v>0.79</v>
      </c>
      <c r="G4893">
        <f t="shared" si="153"/>
        <v>-0.23572233352106983</v>
      </c>
    </row>
    <row r="4894" spans="1:7" x14ac:dyDescent="0.25">
      <c r="A4894">
        <v>1</v>
      </c>
      <c r="B4894">
        <v>96</v>
      </c>
      <c r="C4894">
        <v>6.68</v>
      </c>
      <c r="D4894">
        <v>670</v>
      </c>
      <c r="E4894">
        <v>1</v>
      </c>
      <c r="F4894">
        <f t="shared" si="152"/>
        <v>0.878</v>
      </c>
      <c r="G4894">
        <f t="shared" si="153"/>
        <v>-0.13010868534702039</v>
      </c>
    </row>
    <row r="4895" spans="1:7" x14ac:dyDescent="0.25">
      <c r="A4895">
        <v>0</v>
      </c>
      <c r="B4895">
        <v>380</v>
      </c>
      <c r="C4895">
        <v>7.89</v>
      </c>
      <c r="D4895">
        <v>710</v>
      </c>
      <c r="E4895">
        <v>1</v>
      </c>
      <c r="F4895">
        <f t="shared" si="152"/>
        <v>0.878</v>
      </c>
      <c r="G4895">
        <f t="shared" si="153"/>
        <v>-0.13010868534702039</v>
      </c>
    </row>
    <row r="4896" spans="1:7" x14ac:dyDescent="0.25">
      <c r="A4896">
        <v>1</v>
      </c>
      <c r="B4896">
        <v>75</v>
      </c>
      <c r="C4896">
        <v>20.32</v>
      </c>
      <c r="D4896">
        <v>680</v>
      </c>
      <c r="E4896">
        <v>1</v>
      </c>
      <c r="F4896">
        <f t="shared" si="152"/>
        <v>0.71699999999999997</v>
      </c>
      <c r="G4896">
        <f t="shared" si="153"/>
        <v>-0.33267943838251673</v>
      </c>
    </row>
    <row r="4897" spans="1:7" x14ac:dyDescent="0.25">
      <c r="A4897">
        <v>1</v>
      </c>
      <c r="B4897">
        <v>85</v>
      </c>
      <c r="C4897">
        <v>9.06</v>
      </c>
      <c r="D4897">
        <v>665</v>
      </c>
      <c r="E4897">
        <v>1</v>
      </c>
      <c r="F4897">
        <f t="shared" si="152"/>
        <v>0.878</v>
      </c>
      <c r="G4897">
        <f t="shared" si="153"/>
        <v>-0.13010868534702039</v>
      </c>
    </row>
    <row r="4898" spans="1:7" x14ac:dyDescent="0.25">
      <c r="A4898">
        <v>0</v>
      </c>
      <c r="B4898">
        <v>75</v>
      </c>
      <c r="C4898">
        <v>23.57</v>
      </c>
      <c r="D4898">
        <v>710</v>
      </c>
      <c r="E4898">
        <v>0</v>
      </c>
      <c r="F4898">
        <f t="shared" si="152"/>
        <v>0.79</v>
      </c>
      <c r="G4898">
        <f t="shared" si="153"/>
        <v>-1.5606477482646686</v>
      </c>
    </row>
    <row r="4899" spans="1:7" x14ac:dyDescent="0.25">
      <c r="A4899">
        <v>1</v>
      </c>
      <c r="B4899">
        <v>29</v>
      </c>
      <c r="C4899">
        <v>22.55</v>
      </c>
      <c r="D4899">
        <v>700</v>
      </c>
      <c r="E4899">
        <v>0</v>
      </c>
      <c r="F4899">
        <f t="shared" si="152"/>
        <v>0.79</v>
      </c>
      <c r="G4899">
        <f t="shared" si="153"/>
        <v>-1.5606477482646686</v>
      </c>
    </row>
    <row r="4900" spans="1:7" x14ac:dyDescent="0.25">
      <c r="A4900">
        <v>1</v>
      </c>
      <c r="B4900">
        <v>49</v>
      </c>
      <c r="C4900">
        <v>22.19</v>
      </c>
      <c r="D4900">
        <v>700</v>
      </c>
      <c r="E4900">
        <v>1</v>
      </c>
      <c r="F4900">
        <f t="shared" si="152"/>
        <v>0.79</v>
      </c>
      <c r="G4900">
        <f t="shared" si="153"/>
        <v>-0.23572233352106983</v>
      </c>
    </row>
    <row r="4901" spans="1:7" x14ac:dyDescent="0.25">
      <c r="A4901">
        <v>1</v>
      </c>
      <c r="B4901">
        <v>80</v>
      </c>
      <c r="C4901">
        <v>20.12</v>
      </c>
      <c r="D4901">
        <v>690</v>
      </c>
      <c r="E4901">
        <v>1</v>
      </c>
      <c r="F4901">
        <f t="shared" si="152"/>
        <v>0.79</v>
      </c>
      <c r="G4901">
        <f t="shared" si="153"/>
        <v>-0.23572233352106983</v>
      </c>
    </row>
    <row r="4902" spans="1:7" x14ac:dyDescent="0.25">
      <c r="A4902">
        <v>1</v>
      </c>
      <c r="B4902">
        <v>45</v>
      </c>
      <c r="C4902">
        <v>37.93</v>
      </c>
      <c r="D4902">
        <v>730</v>
      </c>
      <c r="E4902">
        <v>1</v>
      </c>
      <c r="F4902">
        <f t="shared" si="152"/>
        <v>0.85499999999999998</v>
      </c>
      <c r="G4902">
        <f t="shared" si="153"/>
        <v>-0.15665381004537685</v>
      </c>
    </row>
    <row r="4903" spans="1:7" x14ac:dyDescent="0.25">
      <c r="A4903">
        <v>0</v>
      </c>
      <c r="B4903">
        <v>40</v>
      </c>
      <c r="C4903">
        <v>18.850000000000001</v>
      </c>
      <c r="D4903">
        <v>660</v>
      </c>
      <c r="E4903">
        <v>0</v>
      </c>
      <c r="F4903">
        <f t="shared" si="152"/>
        <v>0.72899999999999998</v>
      </c>
      <c r="G4903">
        <f t="shared" si="153"/>
        <v>-1.305636458102436</v>
      </c>
    </row>
    <row r="4904" spans="1:7" x14ac:dyDescent="0.25">
      <c r="A4904">
        <v>0</v>
      </c>
      <c r="B4904">
        <v>62</v>
      </c>
      <c r="C4904">
        <v>13.8</v>
      </c>
      <c r="D4904">
        <v>705</v>
      </c>
      <c r="E4904">
        <v>1</v>
      </c>
      <c r="F4904">
        <f t="shared" si="152"/>
        <v>0.82099999999999995</v>
      </c>
      <c r="G4904">
        <f t="shared" si="153"/>
        <v>-0.1972321695297089</v>
      </c>
    </row>
    <row r="4905" spans="1:7" x14ac:dyDescent="0.25">
      <c r="A4905">
        <v>1</v>
      </c>
      <c r="B4905">
        <v>125</v>
      </c>
      <c r="C4905">
        <v>30.04</v>
      </c>
      <c r="D4905">
        <v>660</v>
      </c>
      <c r="E4905">
        <v>1</v>
      </c>
      <c r="F4905">
        <f t="shared" si="152"/>
        <v>0.71699999999999997</v>
      </c>
      <c r="G4905">
        <f t="shared" si="153"/>
        <v>-0.33267943838251673</v>
      </c>
    </row>
    <row r="4906" spans="1:7" x14ac:dyDescent="0.25">
      <c r="A4906">
        <v>1</v>
      </c>
      <c r="B4906">
        <v>145</v>
      </c>
      <c r="C4906">
        <v>12.03</v>
      </c>
      <c r="D4906">
        <v>715</v>
      </c>
      <c r="E4906">
        <v>1</v>
      </c>
      <c r="F4906">
        <f t="shared" si="152"/>
        <v>0.82099999999999995</v>
      </c>
      <c r="G4906">
        <f t="shared" si="153"/>
        <v>-0.1972321695297089</v>
      </c>
    </row>
    <row r="4907" spans="1:7" x14ac:dyDescent="0.25">
      <c r="A4907">
        <v>1</v>
      </c>
      <c r="B4907">
        <v>360</v>
      </c>
      <c r="C4907">
        <v>7.04</v>
      </c>
      <c r="D4907">
        <v>670</v>
      </c>
      <c r="E4907">
        <v>1</v>
      </c>
      <c r="F4907">
        <f t="shared" si="152"/>
        <v>0.878</v>
      </c>
      <c r="G4907">
        <f t="shared" si="153"/>
        <v>-0.13010868534702039</v>
      </c>
    </row>
    <row r="4908" spans="1:7" x14ac:dyDescent="0.25">
      <c r="A4908">
        <v>1</v>
      </c>
      <c r="B4908">
        <v>100</v>
      </c>
      <c r="C4908">
        <v>3.7</v>
      </c>
      <c r="D4908">
        <v>720</v>
      </c>
      <c r="E4908">
        <v>1</v>
      </c>
      <c r="F4908">
        <f t="shared" si="152"/>
        <v>0.878</v>
      </c>
      <c r="G4908">
        <f t="shared" si="153"/>
        <v>-0.13010868534702039</v>
      </c>
    </row>
    <row r="4909" spans="1:7" x14ac:dyDescent="0.25">
      <c r="A4909">
        <v>1</v>
      </c>
      <c r="B4909">
        <v>87.257000000000005</v>
      </c>
      <c r="C4909">
        <v>15.06</v>
      </c>
      <c r="D4909">
        <v>695</v>
      </c>
      <c r="E4909">
        <v>0</v>
      </c>
      <c r="F4909">
        <f t="shared" si="152"/>
        <v>0.82099999999999995</v>
      </c>
      <c r="G4909">
        <f t="shared" si="153"/>
        <v>-1.7203694731413819</v>
      </c>
    </row>
    <row r="4910" spans="1:7" x14ac:dyDescent="0.25">
      <c r="A4910">
        <v>0</v>
      </c>
      <c r="B4910">
        <v>64</v>
      </c>
      <c r="C4910">
        <v>21.28</v>
      </c>
      <c r="D4910">
        <v>720</v>
      </c>
      <c r="E4910">
        <v>1</v>
      </c>
      <c r="F4910">
        <f t="shared" si="152"/>
        <v>0.79</v>
      </c>
      <c r="G4910">
        <f t="shared" si="153"/>
        <v>-0.23572233352106983</v>
      </c>
    </row>
    <row r="4911" spans="1:7" x14ac:dyDescent="0.25">
      <c r="A4911">
        <v>1</v>
      </c>
      <c r="B4911">
        <v>240</v>
      </c>
      <c r="C4911">
        <v>13.87</v>
      </c>
      <c r="D4911">
        <v>765</v>
      </c>
      <c r="E4911">
        <v>1</v>
      </c>
      <c r="F4911">
        <f t="shared" si="152"/>
        <v>0.92</v>
      </c>
      <c r="G4911">
        <f t="shared" si="153"/>
        <v>-8.3381608939051013E-2</v>
      </c>
    </row>
    <row r="4912" spans="1:7" x14ac:dyDescent="0.25">
      <c r="A4912">
        <v>1</v>
      </c>
      <c r="B4912">
        <v>27.984000000000002</v>
      </c>
      <c r="C4912">
        <v>25.3</v>
      </c>
      <c r="D4912">
        <v>665</v>
      </c>
      <c r="E4912">
        <v>1</v>
      </c>
      <c r="F4912">
        <f t="shared" si="152"/>
        <v>0.71699999999999997</v>
      </c>
      <c r="G4912">
        <f t="shared" si="153"/>
        <v>-0.33267943838251673</v>
      </c>
    </row>
    <row r="4913" spans="1:7" x14ac:dyDescent="0.25">
      <c r="A4913">
        <v>1</v>
      </c>
      <c r="B4913">
        <v>57</v>
      </c>
      <c r="C4913">
        <v>16.399999999999999</v>
      </c>
      <c r="D4913">
        <v>725</v>
      </c>
      <c r="E4913">
        <v>1</v>
      </c>
      <c r="F4913">
        <f t="shared" si="152"/>
        <v>0.92</v>
      </c>
      <c r="G4913">
        <f t="shared" si="153"/>
        <v>-8.3381608939051013E-2</v>
      </c>
    </row>
    <row r="4914" spans="1:7" x14ac:dyDescent="0.25">
      <c r="A4914">
        <v>1</v>
      </c>
      <c r="B4914">
        <v>60</v>
      </c>
      <c r="C4914">
        <v>10.44</v>
      </c>
      <c r="D4914">
        <v>750</v>
      </c>
      <c r="E4914">
        <v>1</v>
      </c>
      <c r="F4914">
        <f t="shared" si="152"/>
        <v>0.92</v>
      </c>
      <c r="G4914">
        <f t="shared" si="153"/>
        <v>-8.3381608939051013E-2</v>
      </c>
    </row>
    <row r="4915" spans="1:7" x14ac:dyDescent="0.25">
      <c r="A4915">
        <v>0</v>
      </c>
      <c r="B4915">
        <v>40</v>
      </c>
      <c r="C4915">
        <v>14.85</v>
      </c>
      <c r="D4915">
        <v>680</v>
      </c>
      <c r="E4915">
        <v>1</v>
      </c>
      <c r="F4915">
        <f t="shared" si="152"/>
        <v>0.80600000000000005</v>
      </c>
      <c r="G4915">
        <f t="shared" si="153"/>
        <v>-0.21567153647550871</v>
      </c>
    </row>
    <row r="4916" spans="1:7" x14ac:dyDescent="0.25">
      <c r="A4916">
        <v>1</v>
      </c>
      <c r="B4916">
        <v>104</v>
      </c>
      <c r="C4916">
        <v>13.57</v>
      </c>
      <c r="D4916">
        <v>730</v>
      </c>
      <c r="E4916">
        <v>0</v>
      </c>
      <c r="F4916">
        <f t="shared" si="152"/>
        <v>0.92</v>
      </c>
      <c r="G4916">
        <f t="shared" si="153"/>
        <v>-2.5257286443082561</v>
      </c>
    </row>
    <row r="4917" spans="1:7" x14ac:dyDescent="0.25">
      <c r="A4917">
        <v>1</v>
      </c>
      <c r="B4917">
        <v>55</v>
      </c>
      <c r="C4917">
        <v>4.08</v>
      </c>
      <c r="D4917">
        <v>665</v>
      </c>
      <c r="E4917">
        <v>0</v>
      </c>
      <c r="F4917">
        <f t="shared" si="152"/>
        <v>0.72899999999999998</v>
      </c>
      <c r="G4917">
        <f t="shared" si="153"/>
        <v>-1.305636458102436</v>
      </c>
    </row>
    <row r="4918" spans="1:7" x14ac:dyDescent="0.25">
      <c r="A4918">
        <v>1</v>
      </c>
      <c r="B4918">
        <v>88</v>
      </c>
      <c r="C4918">
        <v>21.66</v>
      </c>
      <c r="D4918">
        <v>745</v>
      </c>
      <c r="E4918">
        <v>1</v>
      </c>
      <c r="F4918">
        <f t="shared" si="152"/>
        <v>0.85499999999999998</v>
      </c>
      <c r="G4918">
        <f t="shared" si="153"/>
        <v>-0.15665381004537685</v>
      </c>
    </row>
    <row r="4919" spans="1:7" x14ac:dyDescent="0.25">
      <c r="A4919">
        <v>1</v>
      </c>
      <c r="B4919">
        <v>62</v>
      </c>
      <c r="C4919">
        <v>27.47</v>
      </c>
      <c r="D4919">
        <v>740</v>
      </c>
      <c r="E4919">
        <v>1</v>
      </c>
      <c r="F4919">
        <f t="shared" si="152"/>
        <v>0.85499999999999998</v>
      </c>
      <c r="G4919">
        <f t="shared" si="153"/>
        <v>-0.15665381004537685</v>
      </c>
    </row>
    <row r="4920" spans="1:7" x14ac:dyDescent="0.25">
      <c r="A4920">
        <v>0</v>
      </c>
      <c r="B4920">
        <v>25</v>
      </c>
      <c r="C4920">
        <v>16.75</v>
      </c>
      <c r="D4920">
        <v>700</v>
      </c>
      <c r="E4920">
        <v>0</v>
      </c>
      <c r="F4920">
        <f t="shared" ref="F4920:F4966" si="154">IF(C4920&lt;=19.85,IF(D4920&lt;=722.5,IF(B4920&lt;=60.41,IF(D4920&lt;=667.5,0.729,0.806),IF(C4920&lt;=9.905,0.878,0.821)),0.92),IF(D4920&lt;=687.5,IF(C4920&lt;=31.375,IF(A4920&lt;=0.5,0.661,0.717),0.546),IF(D4920&lt;=727.5,IF(C4920&lt;=29.88,0.79,0.693),0.855)))</f>
        <v>0.80600000000000005</v>
      </c>
      <c r="G4920">
        <f t="shared" si="153"/>
        <v>-1.6398971199188093</v>
      </c>
    </row>
    <row r="4921" spans="1:7" x14ac:dyDescent="0.25">
      <c r="A4921">
        <v>0</v>
      </c>
      <c r="B4921">
        <v>68</v>
      </c>
      <c r="C4921">
        <v>14.65</v>
      </c>
      <c r="D4921">
        <v>665</v>
      </c>
      <c r="E4921">
        <v>1</v>
      </c>
      <c r="F4921">
        <f t="shared" si="154"/>
        <v>0.82099999999999995</v>
      </c>
      <c r="G4921">
        <f t="shared" si="153"/>
        <v>-0.1972321695297089</v>
      </c>
    </row>
    <row r="4922" spans="1:7" x14ac:dyDescent="0.25">
      <c r="A4922">
        <v>1</v>
      </c>
      <c r="B4922">
        <v>52</v>
      </c>
      <c r="C4922">
        <v>14.93</v>
      </c>
      <c r="D4922">
        <v>690</v>
      </c>
      <c r="E4922">
        <v>1</v>
      </c>
      <c r="F4922">
        <f t="shared" si="154"/>
        <v>0.80600000000000005</v>
      </c>
      <c r="G4922">
        <f t="shared" si="153"/>
        <v>-0.21567153647550871</v>
      </c>
    </row>
    <row r="4923" spans="1:7" x14ac:dyDescent="0.25">
      <c r="A4923">
        <v>1</v>
      </c>
      <c r="B4923">
        <v>107</v>
      </c>
      <c r="C4923">
        <v>11.89</v>
      </c>
      <c r="D4923">
        <v>660</v>
      </c>
      <c r="E4923">
        <v>1</v>
      </c>
      <c r="F4923">
        <f t="shared" si="154"/>
        <v>0.82099999999999995</v>
      </c>
      <c r="G4923">
        <f t="shared" si="153"/>
        <v>-0.1972321695297089</v>
      </c>
    </row>
    <row r="4924" spans="1:7" x14ac:dyDescent="0.25">
      <c r="A4924">
        <v>0</v>
      </c>
      <c r="B4924">
        <v>57.6</v>
      </c>
      <c r="C4924">
        <v>15.58</v>
      </c>
      <c r="D4924">
        <v>690</v>
      </c>
      <c r="E4924">
        <v>1</v>
      </c>
      <c r="F4924">
        <f t="shared" si="154"/>
        <v>0.80600000000000005</v>
      </c>
      <c r="G4924">
        <f t="shared" si="153"/>
        <v>-0.21567153647550871</v>
      </c>
    </row>
    <row r="4925" spans="1:7" x14ac:dyDescent="0.25">
      <c r="A4925">
        <v>0</v>
      </c>
      <c r="B4925">
        <v>50</v>
      </c>
      <c r="C4925">
        <v>9.5</v>
      </c>
      <c r="D4925">
        <v>720</v>
      </c>
      <c r="E4925">
        <v>1</v>
      </c>
      <c r="F4925">
        <f t="shared" si="154"/>
        <v>0.80600000000000005</v>
      </c>
      <c r="G4925">
        <f t="shared" si="153"/>
        <v>-0.21567153647550871</v>
      </c>
    </row>
    <row r="4926" spans="1:7" x14ac:dyDescent="0.25">
      <c r="A4926">
        <v>1</v>
      </c>
      <c r="B4926">
        <v>43</v>
      </c>
      <c r="C4926">
        <v>36.25</v>
      </c>
      <c r="D4926">
        <v>665</v>
      </c>
      <c r="E4926">
        <v>1</v>
      </c>
      <c r="F4926">
        <f t="shared" si="154"/>
        <v>0.54600000000000004</v>
      </c>
      <c r="G4926">
        <f t="shared" si="153"/>
        <v>-0.60513630323723189</v>
      </c>
    </row>
    <row r="4927" spans="1:7" x14ac:dyDescent="0.25">
      <c r="A4927">
        <v>1</v>
      </c>
      <c r="B4927">
        <v>46</v>
      </c>
      <c r="C4927">
        <v>33.89</v>
      </c>
      <c r="D4927">
        <v>680</v>
      </c>
      <c r="E4927">
        <v>0</v>
      </c>
      <c r="F4927">
        <f t="shared" si="154"/>
        <v>0.54600000000000004</v>
      </c>
      <c r="G4927">
        <f t="shared" si="153"/>
        <v>-0.78965808094078915</v>
      </c>
    </row>
    <row r="4928" spans="1:7" x14ac:dyDescent="0.25">
      <c r="A4928">
        <v>1</v>
      </c>
      <c r="B4928">
        <v>100</v>
      </c>
      <c r="C4928">
        <v>31.83</v>
      </c>
      <c r="D4928">
        <v>720</v>
      </c>
      <c r="E4928">
        <v>1</v>
      </c>
      <c r="F4928">
        <f t="shared" si="154"/>
        <v>0.69299999999999995</v>
      </c>
      <c r="G4928">
        <f t="shared" si="153"/>
        <v>-0.3667252797922339</v>
      </c>
    </row>
    <row r="4929" spans="1:7" x14ac:dyDescent="0.25">
      <c r="A4929">
        <v>1</v>
      </c>
      <c r="B4929">
        <v>70</v>
      </c>
      <c r="C4929">
        <v>24.58</v>
      </c>
      <c r="D4929">
        <v>720</v>
      </c>
      <c r="E4929">
        <v>1</v>
      </c>
      <c r="F4929">
        <f t="shared" si="154"/>
        <v>0.79</v>
      </c>
      <c r="G4929">
        <f t="shared" si="153"/>
        <v>-0.23572233352106983</v>
      </c>
    </row>
    <row r="4930" spans="1:7" x14ac:dyDescent="0.25">
      <c r="A4930">
        <v>1</v>
      </c>
      <c r="B4930">
        <v>72</v>
      </c>
      <c r="C4930">
        <v>7.22</v>
      </c>
      <c r="D4930">
        <v>700</v>
      </c>
      <c r="E4930">
        <v>0</v>
      </c>
      <c r="F4930">
        <f t="shared" si="154"/>
        <v>0.878</v>
      </c>
      <c r="G4930">
        <f t="shared" si="153"/>
        <v>-2.1037342342488805</v>
      </c>
    </row>
    <row r="4931" spans="1:7" x14ac:dyDescent="0.25">
      <c r="A4931">
        <v>0</v>
      </c>
      <c r="B4931">
        <v>32</v>
      </c>
      <c r="C4931">
        <v>5.51</v>
      </c>
      <c r="D4931">
        <v>660</v>
      </c>
      <c r="E4931">
        <v>1</v>
      </c>
      <c r="F4931">
        <f t="shared" si="154"/>
        <v>0.72899999999999998</v>
      </c>
      <c r="G4931">
        <f t="shared" si="153"/>
        <v>-0.31608154697347896</v>
      </c>
    </row>
    <row r="4932" spans="1:7" x14ac:dyDescent="0.25">
      <c r="A4932">
        <v>1</v>
      </c>
      <c r="B4932">
        <v>49.8</v>
      </c>
      <c r="C4932">
        <v>20.22</v>
      </c>
      <c r="D4932">
        <v>675</v>
      </c>
      <c r="E4932">
        <v>1</v>
      </c>
      <c r="F4932">
        <f t="shared" si="154"/>
        <v>0.71699999999999997</v>
      </c>
      <c r="G4932">
        <f t="shared" si="153"/>
        <v>-0.33267943838251673</v>
      </c>
    </row>
    <row r="4933" spans="1:7" x14ac:dyDescent="0.25">
      <c r="A4933">
        <v>1</v>
      </c>
      <c r="B4933">
        <v>75</v>
      </c>
      <c r="C4933">
        <v>11.12</v>
      </c>
      <c r="D4933">
        <v>675</v>
      </c>
      <c r="E4933">
        <v>1</v>
      </c>
      <c r="F4933">
        <f t="shared" si="154"/>
        <v>0.82099999999999995</v>
      </c>
      <c r="G4933">
        <f t="shared" si="153"/>
        <v>-0.1972321695297089</v>
      </c>
    </row>
    <row r="4934" spans="1:7" x14ac:dyDescent="0.25">
      <c r="A4934">
        <v>0</v>
      </c>
      <c r="B4934">
        <v>79.644999999999996</v>
      </c>
      <c r="C4934">
        <v>18.46</v>
      </c>
      <c r="D4934">
        <v>695</v>
      </c>
      <c r="E4934">
        <v>0</v>
      </c>
      <c r="F4934">
        <f t="shared" si="154"/>
        <v>0.82099999999999995</v>
      </c>
      <c r="G4934">
        <f t="shared" ref="G4934:G4997" si="155">IF(E4934=1,LN(F4934),LN(1-F4934))</f>
        <v>-1.7203694731413819</v>
      </c>
    </row>
    <row r="4935" spans="1:7" x14ac:dyDescent="0.25">
      <c r="A4935">
        <v>1</v>
      </c>
      <c r="B4935">
        <v>75</v>
      </c>
      <c r="C4935">
        <v>11.76</v>
      </c>
      <c r="D4935">
        <v>670</v>
      </c>
      <c r="E4935">
        <v>1</v>
      </c>
      <c r="F4935">
        <f t="shared" si="154"/>
        <v>0.82099999999999995</v>
      </c>
      <c r="G4935">
        <f t="shared" si="155"/>
        <v>-0.1972321695297089</v>
      </c>
    </row>
    <row r="4936" spans="1:7" x14ac:dyDescent="0.25">
      <c r="A4936">
        <v>1</v>
      </c>
      <c r="B4936">
        <v>49.2</v>
      </c>
      <c r="C4936">
        <v>23</v>
      </c>
      <c r="D4936">
        <v>675</v>
      </c>
      <c r="E4936">
        <v>0</v>
      </c>
      <c r="F4936">
        <f t="shared" si="154"/>
        <v>0.71699999999999997</v>
      </c>
      <c r="G4936">
        <f t="shared" si="155"/>
        <v>-1.2623083813388993</v>
      </c>
    </row>
    <row r="4937" spans="1:7" x14ac:dyDescent="0.25">
      <c r="A4937">
        <v>0</v>
      </c>
      <c r="B4937">
        <v>57.6</v>
      </c>
      <c r="C4937">
        <v>18.170000000000002</v>
      </c>
      <c r="D4937">
        <v>740</v>
      </c>
      <c r="E4937">
        <v>1</v>
      </c>
      <c r="F4937">
        <f t="shared" si="154"/>
        <v>0.92</v>
      </c>
      <c r="G4937">
        <f t="shared" si="155"/>
        <v>-8.3381608939051013E-2</v>
      </c>
    </row>
    <row r="4938" spans="1:7" x14ac:dyDescent="0.25">
      <c r="A4938">
        <v>1</v>
      </c>
      <c r="B4938">
        <v>120</v>
      </c>
      <c r="C4938">
        <v>4.08</v>
      </c>
      <c r="D4938">
        <v>745</v>
      </c>
      <c r="E4938">
        <v>1</v>
      </c>
      <c r="F4938">
        <f t="shared" si="154"/>
        <v>0.92</v>
      </c>
      <c r="G4938">
        <f t="shared" si="155"/>
        <v>-8.3381608939051013E-2</v>
      </c>
    </row>
    <row r="4939" spans="1:7" x14ac:dyDescent="0.25">
      <c r="A4939">
        <v>0</v>
      </c>
      <c r="B4939">
        <v>39</v>
      </c>
      <c r="C4939">
        <v>31.51</v>
      </c>
      <c r="D4939">
        <v>710</v>
      </c>
      <c r="E4939">
        <v>1</v>
      </c>
      <c r="F4939">
        <f t="shared" si="154"/>
        <v>0.69299999999999995</v>
      </c>
      <c r="G4939">
        <f t="shared" si="155"/>
        <v>-0.3667252797922339</v>
      </c>
    </row>
    <row r="4940" spans="1:7" x14ac:dyDescent="0.25">
      <c r="A4940">
        <v>1</v>
      </c>
      <c r="B4940">
        <v>120</v>
      </c>
      <c r="C4940">
        <v>26.43</v>
      </c>
      <c r="D4940">
        <v>690</v>
      </c>
      <c r="E4940">
        <v>1</v>
      </c>
      <c r="F4940">
        <f t="shared" si="154"/>
        <v>0.79</v>
      </c>
      <c r="G4940">
        <f t="shared" si="155"/>
        <v>-0.23572233352106983</v>
      </c>
    </row>
    <row r="4941" spans="1:7" x14ac:dyDescent="0.25">
      <c r="A4941">
        <v>1</v>
      </c>
      <c r="B4941">
        <v>240</v>
      </c>
      <c r="C4941">
        <v>8.6199999999999992</v>
      </c>
      <c r="D4941">
        <v>670</v>
      </c>
      <c r="E4941">
        <v>1</v>
      </c>
      <c r="F4941">
        <f t="shared" si="154"/>
        <v>0.878</v>
      </c>
      <c r="G4941">
        <f t="shared" si="155"/>
        <v>-0.13010868534702039</v>
      </c>
    </row>
    <row r="4942" spans="1:7" x14ac:dyDescent="0.25">
      <c r="A4942">
        <v>0</v>
      </c>
      <c r="B4942">
        <v>65</v>
      </c>
      <c r="C4942">
        <v>28.6</v>
      </c>
      <c r="D4942">
        <v>685</v>
      </c>
      <c r="E4942">
        <v>0</v>
      </c>
      <c r="F4942">
        <f t="shared" si="154"/>
        <v>0.66100000000000003</v>
      </c>
      <c r="G4942">
        <f t="shared" si="155"/>
        <v>-1.0817551716016869</v>
      </c>
    </row>
    <row r="4943" spans="1:7" x14ac:dyDescent="0.25">
      <c r="A4943">
        <v>1</v>
      </c>
      <c r="B4943">
        <v>140</v>
      </c>
      <c r="C4943">
        <v>11</v>
      </c>
      <c r="D4943">
        <v>735</v>
      </c>
      <c r="E4943">
        <v>1</v>
      </c>
      <c r="F4943">
        <f t="shared" si="154"/>
        <v>0.92</v>
      </c>
      <c r="G4943">
        <f t="shared" si="155"/>
        <v>-8.3381608939051013E-2</v>
      </c>
    </row>
    <row r="4944" spans="1:7" x14ac:dyDescent="0.25">
      <c r="A4944">
        <v>1</v>
      </c>
      <c r="B4944">
        <v>56</v>
      </c>
      <c r="C4944">
        <v>18.13</v>
      </c>
      <c r="D4944">
        <v>680</v>
      </c>
      <c r="E4944">
        <v>1</v>
      </c>
      <c r="F4944">
        <f t="shared" si="154"/>
        <v>0.80600000000000005</v>
      </c>
      <c r="G4944">
        <f t="shared" si="155"/>
        <v>-0.21567153647550871</v>
      </c>
    </row>
    <row r="4945" spans="1:7" x14ac:dyDescent="0.25">
      <c r="A4945">
        <v>0</v>
      </c>
      <c r="B4945">
        <v>103</v>
      </c>
      <c r="C4945">
        <v>14.88</v>
      </c>
      <c r="D4945">
        <v>685</v>
      </c>
      <c r="E4945">
        <v>1</v>
      </c>
      <c r="F4945">
        <f t="shared" si="154"/>
        <v>0.82099999999999995</v>
      </c>
      <c r="G4945">
        <f t="shared" si="155"/>
        <v>-0.1972321695297089</v>
      </c>
    </row>
    <row r="4946" spans="1:7" x14ac:dyDescent="0.25">
      <c r="A4946">
        <v>0</v>
      </c>
      <c r="B4946">
        <v>70</v>
      </c>
      <c r="C4946">
        <v>27.91</v>
      </c>
      <c r="D4946">
        <v>685</v>
      </c>
      <c r="E4946">
        <v>0</v>
      </c>
      <c r="F4946">
        <f t="shared" si="154"/>
        <v>0.66100000000000003</v>
      </c>
      <c r="G4946">
        <f t="shared" si="155"/>
        <v>-1.0817551716016869</v>
      </c>
    </row>
    <row r="4947" spans="1:7" x14ac:dyDescent="0.25">
      <c r="A4947">
        <v>1</v>
      </c>
      <c r="B4947">
        <v>45</v>
      </c>
      <c r="C4947">
        <v>14.11</v>
      </c>
      <c r="D4947">
        <v>705</v>
      </c>
      <c r="E4947">
        <v>1</v>
      </c>
      <c r="F4947">
        <f t="shared" si="154"/>
        <v>0.80600000000000005</v>
      </c>
      <c r="G4947">
        <f t="shared" si="155"/>
        <v>-0.21567153647550871</v>
      </c>
    </row>
    <row r="4948" spans="1:7" x14ac:dyDescent="0.25">
      <c r="A4948">
        <v>1</v>
      </c>
      <c r="B4948">
        <v>101.325</v>
      </c>
      <c r="C4948">
        <v>29.47</v>
      </c>
      <c r="D4948">
        <v>665</v>
      </c>
      <c r="E4948">
        <v>0</v>
      </c>
      <c r="F4948">
        <f t="shared" si="154"/>
        <v>0.71699999999999997</v>
      </c>
      <c r="G4948">
        <f t="shared" si="155"/>
        <v>-1.2623083813388993</v>
      </c>
    </row>
    <row r="4949" spans="1:7" x14ac:dyDescent="0.25">
      <c r="A4949">
        <v>0</v>
      </c>
      <c r="B4949">
        <v>70</v>
      </c>
      <c r="C4949">
        <v>11.37</v>
      </c>
      <c r="D4949">
        <v>760</v>
      </c>
      <c r="E4949">
        <v>1</v>
      </c>
      <c r="F4949">
        <f t="shared" si="154"/>
        <v>0.92</v>
      </c>
      <c r="G4949">
        <f t="shared" si="155"/>
        <v>-8.3381608939051013E-2</v>
      </c>
    </row>
    <row r="4950" spans="1:7" x14ac:dyDescent="0.25">
      <c r="A4950">
        <v>0</v>
      </c>
      <c r="B4950">
        <v>33</v>
      </c>
      <c r="C4950">
        <v>27.13</v>
      </c>
      <c r="D4950">
        <v>700</v>
      </c>
      <c r="E4950">
        <v>1</v>
      </c>
      <c r="F4950">
        <f t="shared" si="154"/>
        <v>0.79</v>
      </c>
      <c r="G4950">
        <f t="shared" si="155"/>
        <v>-0.23572233352106983</v>
      </c>
    </row>
    <row r="4951" spans="1:7" x14ac:dyDescent="0.25">
      <c r="A4951">
        <v>1</v>
      </c>
      <c r="B4951">
        <v>132.86000000000001</v>
      </c>
      <c r="C4951">
        <v>29.37</v>
      </c>
      <c r="D4951">
        <v>695</v>
      </c>
      <c r="E4951">
        <v>1</v>
      </c>
      <c r="F4951">
        <f t="shared" si="154"/>
        <v>0.79</v>
      </c>
      <c r="G4951">
        <f t="shared" si="155"/>
        <v>-0.23572233352106983</v>
      </c>
    </row>
    <row r="4952" spans="1:7" x14ac:dyDescent="0.25">
      <c r="A4952">
        <v>0</v>
      </c>
      <c r="B4952">
        <v>104</v>
      </c>
      <c r="C4952">
        <v>19.98</v>
      </c>
      <c r="D4952">
        <v>695</v>
      </c>
      <c r="E4952">
        <v>1</v>
      </c>
      <c r="F4952">
        <f t="shared" si="154"/>
        <v>0.79</v>
      </c>
      <c r="G4952">
        <f t="shared" si="155"/>
        <v>-0.23572233352106983</v>
      </c>
    </row>
    <row r="4953" spans="1:7" x14ac:dyDescent="0.25">
      <c r="A4953">
        <v>1</v>
      </c>
      <c r="B4953">
        <v>60</v>
      </c>
      <c r="C4953">
        <v>12.02</v>
      </c>
      <c r="D4953">
        <v>700</v>
      </c>
      <c r="E4953">
        <v>0</v>
      </c>
      <c r="F4953">
        <f t="shared" si="154"/>
        <v>0.80600000000000005</v>
      </c>
      <c r="G4953">
        <f t="shared" si="155"/>
        <v>-1.6398971199188093</v>
      </c>
    </row>
    <row r="4954" spans="1:7" x14ac:dyDescent="0.25">
      <c r="A4954">
        <v>1</v>
      </c>
      <c r="B4954">
        <v>56</v>
      </c>
      <c r="C4954">
        <v>10.39</v>
      </c>
      <c r="D4954">
        <v>705</v>
      </c>
      <c r="E4954">
        <v>1</v>
      </c>
      <c r="F4954">
        <f t="shared" si="154"/>
        <v>0.80600000000000005</v>
      </c>
      <c r="G4954">
        <f t="shared" si="155"/>
        <v>-0.21567153647550871</v>
      </c>
    </row>
    <row r="4955" spans="1:7" x14ac:dyDescent="0.25">
      <c r="A4955">
        <v>0</v>
      </c>
      <c r="B4955">
        <v>95</v>
      </c>
      <c r="C4955">
        <v>8.4</v>
      </c>
      <c r="D4955">
        <v>675</v>
      </c>
      <c r="E4955">
        <v>1</v>
      </c>
      <c r="F4955">
        <f t="shared" si="154"/>
        <v>0.878</v>
      </c>
      <c r="G4955">
        <f t="shared" si="155"/>
        <v>-0.13010868534702039</v>
      </c>
    </row>
    <row r="4956" spans="1:7" x14ac:dyDescent="0.25">
      <c r="A4956">
        <v>0</v>
      </c>
      <c r="B4956">
        <v>97</v>
      </c>
      <c r="C4956">
        <v>29.47</v>
      </c>
      <c r="D4956">
        <v>690</v>
      </c>
      <c r="E4956">
        <v>1</v>
      </c>
      <c r="F4956">
        <f t="shared" si="154"/>
        <v>0.79</v>
      </c>
      <c r="G4956">
        <f t="shared" si="155"/>
        <v>-0.23572233352106983</v>
      </c>
    </row>
    <row r="4957" spans="1:7" x14ac:dyDescent="0.25">
      <c r="A4957">
        <v>1</v>
      </c>
      <c r="B4957">
        <v>48</v>
      </c>
      <c r="C4957">
        <v>29.55</v>
      </c>
      <c r="D4957">
        <v>660</v>
      </c>
      <c r="E4957">
        <v>0</v>
      </c>
      <c r="F4957">
        <f t="shared" si="154"/>
        <v>0.71699999999999997</v>
      </c>
      <c r="G4957">
        <f t="shared" si="155"/>
        <v>-1.2623083813388993</v>
      </c>
    </row>
    <row r="4958" spans="1:7" x14ac:dyDescent="0.25">
      <c r="A4958">
        <v>1</v>
      </c>
      <c r="B4958">
        <v>90</v>
      </c>
      <c r="C4958">
        <v>17.850000000000001</v>
      </c>
      <c r="D4958">
        <v>720</v>
      </c>
      <c r="E4958">
        <v>1</v>
      </c>
      <c r="F4958">
        <f t="shared" si="154"/>
        <v>0.82099999999999995</v>
      </c>
      <c r="G4958">
        <f t="shared" si="155"/>
        <v>-0.1972321695297089</v>
      </c>
    </row>
    <row r="4959" spans="1:7" x14ac:dyDescent="0.25">
      <c r="A4959">
        <v>1</v>
      </c>
      <c r="B4959">
        <v>50</v>
      </c>
      <c r="C4959">
        <v>5.81</v>
      </c>
      <c r="D4959">
        <v>705</v>
      </c>
      <c r="E4959">
        <v>1</v>
      </c>
      <c r="F4959">
        <f t="shared" si="154"/>
        <v>0.80600000000000005</v>
      </c>
      <c r="G4959">
        <f t="shared" si="155"/>
        <v>-0.21567153647550871</v>
      </c>
    </row>
    <row r="4960" spans="1:7" x14ac:dyDescent="0.25">
      <c r="A4960">
        <v>1</v>
      </c>
      <c r="B4960">
        <v>80</v>
      </c>
      <c r="C4960">
        <v>13.25</v>
      </c>
      <c r="D4960">
        <v>720</v>
      </c>
      <c r="E4960">
        <v>1</v>
      </c>
      <c r="F4960">
        <f t="shared" si="154"/>
        <v>0.82099999999999995</v>
      </c>
      <c r="G4960">
        <f t="shared" si="155"/>
        <v>-0.1972321695297089</v>
      </c>
    </row>
    <row r="4961" spans="1:7" x14ac:dyDescent="0.25">
      <c r="A4961">
        <v>1</v>
      </c>
      <c r="B4961">
        <v>200</v>
      </c>
      <c r="C4961">
        <v>24.24</v>
      </c>
      <c r="D4961">
        <v>695</v>
      </c>
      <c r="E4961">
        <v>1</v>
      </c>
      <c r="F4961">
        <f t="shared" si="154"/>
        <v>0.79</v>
      </c>
      <c r="G4961">
        <f t="shared" si="155"/>
        <v>-0.23572233352106983</v>
      </c>
    </row>
    <row r="4962" spans="1:7" x14ac:dyDescent="0.25">
      <c r="A4962">
        <v>1</v>
      </c>
      <c r="B4962">
        <v>120</v>
      </c>
      <c r="C4962">
        <v>12.13</v>
      </c>
      <c r="D4962">
        <v>730</v>
      </c>
      <c r="E4962">
        <v>1</v>
      </c>
      <c r="F4962">
        <f t="shared" si="154"/>
        <v>0.92</v>
      </c>
      <c r="G4962">
        <f t="shared" si="155"/>
        <v>-8.3381608939051013E-2</v>
      </c>
    </row>
    <row r="4963" spans="1:7" x14ac:dyDescent="0.25">
      <c r="A4963">
        <v>1</v>
      </c>
      <c r="B4963">
        <v>102</v>
      </c>
      <c r="C4963">
        <v>17.86</v>
      </c>
      <c r="D4963">
        <v>695</v>
      </c>
      <c r="E4963">
        <v>1</v>
      </c>
      <c r="F4963">
        <f t="shared" si="154"/>
        <v>0.82099999999999995</v>
      </c>
      <c r="G4963">
        <f t="shared" si="155"/>
        <v>-0.1972321695297089</v>
      </c>
    </row>
    <row r="4964" spans="1:7" x14ac:dyDescent="0.25">
      <c r="A4964">
        <v>0</v>
      </c>
      <c r="B4964">
        <v>59.534999999999997</v>
      </c>
      <c r="C4964">
        <v>16.04</v>
      </c>
      <c r="D4964">
        <v>675</v>
      </c>
      <c r="E4964">
        <v>1</v>
      </c>
      <c r="F4964">
        <f t="shared" si="154"/>
        <v>0.80600000000000005</v>
      </c>
      <c r="G4964">
        <f t="shared" si="155"/>
        <v>-0.21567153647550871</v>
      </c>
    </row>
    <row r="4965" spans="1:7" x14ac:dyDescent="0.25">
      <c r="A4965">
        <v>1</v>
      </c>
      <c r="B4965">
        <v>56</v>
      </c>
      <c r="C4965">
        <v>28.74</v>
      </c>
      <c r="D4965">
        <v>670</v>
      </c>
      <c r="E4965">
        <v>0</v>
      </c>
      <c r="F4965">
        <f t="shared" si="154"/>
        <v>0.71699999999999997</v>
      </c>
      <c r="G4965">
        <f t="shared" si="155"/>
        <v>-1.2623083813388993</v>
      </c>
    </row>
    <row r="4966" spans="1:7" x14ac:dyDescent="0.25">
      <c r="A4966">
        <v>1</v>
      </c>
      <c r="B4966">
        <v>62</v>
      </c>
      <c r="C4966">
        <v>19.73</v>
      </c>
      <c r="D4966">
        <v>700</v>
      </c>
      <c r="E4966">
        <v>1</v>
      </c>
      <c r="F4966">
        <f t="shared" si="154"/>
        <v>0.82099999999999995</v>
      </c>
      <c r="G4966">
        <f t="shared" si="155"/>
        <v>-0.1972321695297089</v>
      </c>
    </row>
    <row r="4967" spans="1:7" x14ac:dyDescent="0.25">
      <c r="A4967">
        <v>1</v>
      </c>
      <c r="B4967">
        <v>65</v>
      </c>
      <c r="C4967">
        <v>17.64</v>
      </c>
      <c r="D4967">
        <v>675</v>
      </c>
      <c r="E4967">
        <v>1</v>
      </c>
      <c r="F4967">
        <f t="shared" ref="F4967:F5030" si="156">IF(C4967&lt;=19.85,IF(D4967&lt;=722.5,IF(B4967&lt;=60.41,IF(D4967&lt;=667.5,0.729,0.806),IF(C4967&lt;=9.905,0.878,0.821)),0.92),IF(D4967&lt;=687.5,IF(C4967&lt;=31.375,IF(A4967&lt;=0.5,0.661,0.717),0.546),IF(D4967&lt;=727.5,IF(C4967&lt;=29.88,0.79,0.693),0.855)))</f>
        <v>0.82099999999999995</v>
      </c>
      <c r="G4967">
        <f t="shared" si="155"/>
        <v>-0.1972321695297089</v>
      </c>
    </row>
    <row r="4968" spans="1:7" x14ac:dyDescent="0.25">
      <c r="A4968">
        <v>1</v>
      </c>
      <c r="B4968">
        <v>98</v>
      </c>
      <c r="C4968">
        <v>14.39</v>
      </c>
      <c r="D4968">
        <v>685</v>
      </c>
      <c r="E4968">
        <v>1</v>
      </c>
      <c r="F4968">
        <f t="shared" si="156"/>
        <v>0.82099999999999995</v>
      </c>
      <c r="G4968">
        <f t="shared" si="155"/>
        <v>-0.1972321695297089</v>
      </c>
    </row>
    <row r="4969" spans="1:7" x14ac:dyDescent="0.25">
      <c r="A4969">
        <v>0</v>
      </c>
      <c r="B4969">
        <v>34</v>
      </c>
      <c r="C4969">
        <v>31.2</v>
      </c>
      <c r="D4969">
        <v>660</v>
      </c>
      <c r="E4969">
        <v>0</v>
      </c>
      <c r="F4969">
        <f t="shared" si="156"/>
        <v>0.66100000000000003</v>
      </c>
      <c r="G4969">
        <f t="shared" si="155"/>
        <v>-1.0817551716016869</v>
      </c>
    </row>
    <row r="4970" spans="1:7" x14ac:dyDescent="0.25">
      <c r="A4970">
        <v>0</v>
      </c>
      <c r="B4970">
        <v>14.82</v>
      </c>
      <c r="C4970">
        <v>15.63</v>
      </c>
      <c r="D4970">
        <v>665</v>
      </c>
      <c r="E4970">
        <v>0</v>
      </c>
      <c r="F4970">
        <f t="shared" si="156"/>
        <v>0.72899999999999998</v>
      </c>
      <c r="G4970">
        <f t="shared" si="155"/>
        <v>-1.305636458102436</v>
      </c>
    </row>
    <row r="4971" spans="1:7" x14ac:dyDescent="0.25">
      <c r="A4971">
        <v>0</v>
      </c>
      <c r="B4971">
        <v>51</v>
      </c>
      <c r="C4971">
        <v>6.64</v>
      </c>
      <c r="D4971">
        <v>680</v>
      </c>
      <c r="E4971">
        <v>1</v>
      </c>
      <c r="F4971">
        <f t="shared" si="156"/>
        <v>0.80600000000000005</v>
      </c>
      <c r="G4971">
        <f t="shared" si="155"/>
        <v>-0.21567153647550871</v>
      </c>
    </row>
    <row r="4972" spans="1:7" x14ac:dyDescent="0.25">
      <c r="A4972">
        <v>1</v>
      </c>
      <c r="B4972">
        <v>90</v>
      </c>
      <c r="C4972">
        <v>13.17</v>
      </c>
      <c r="D4972">
        <v>695</v>
      </c>
      <c r="E4972">
        <v>1</v>
      </c>
      <c r="F4972">
        <f t="shared" si="156"/>
        <v>0.82099999999999995</v>
      </c>
      <c r="G4972">
        <f t="shared" si="155"/>
        <v>-0.1972321695297089</v>
      </c>
    </row>
    <row r="4973" spans="1:7" x14ac:dyDescent="0.25">
      <c r="A4973">
        <v>0</v>
      </c>
      <c r="B4973">
        <v>15</v>
      </c>
      <c r="C4973">
        <v>17.850000000000001</v>
      </c>
      <c r="D4973">
        <v>670</v>
      </c>
      <c r="E4973">
        <v>1</v>
      </c>
      <c r="F4973">
        <f t="shared" si="156"/>
        <v>0.80600000000000005</v>
      </c>
      <c r="G4973">
        <f t="shared" si="155"/>
        <v>-0.21567153647550871</v>
      </c>
    </row>
    <row r="4974" spans="1:7" x14ac:dyDescent="0.25">
      <c r="A4974">
        <v>0</v>
      </c>
      <c r="B4974">
        <v>38.719000000000001</v>
      </c>
      <c r="C4974">
        <v>15.13</v>
      </c>
      <c r="D4974">
        <v>685</v>
      </c>
      <c r="E4974">
        <v>1</v>
      </c>
      <c r="F4974">
        <f t="shared" si="156"/>
        <v>0.80600000000000005</v>
      </c>
      <c r="G4974">
        <f t="shared" si="155"/>
        <v>-0.21567153647550871</v>
      </c>
    </row>
    <row r="4975" spans="1:7" x14ac:dyDescent="0.25">
      <c r="A4975">
        <v>0</v>
      </c>
      <c r="B4975">
        <v>85</v>
      </c>
      <c r="C4975">
        <v>9.5399999999999991</v>
      </c>
      <c r="D4975">
        <v>685</v>
      </c>
      <c r="E4975">
        <v>0</v>
      </c>
      <c r="F4975">
        <f t="shared" si="156"/>
        <v>0.878</v>
      </c>
      <c r="G4975">
        <f t="shared" si="155"/>
        <v>-2.1037342342488805</v>
      </c>
    </row>
    <row r="4976" spans="1:7" x14ac:dyDescent="0.25">
      <c r="A4976">
        <v>0</v>
      </c>
      <c r="B4976">
        <v>75</v>
      </c>
      <c r="C4976">
        <v>15.93</v>
      </c>
      <c r="D4976">
        <v>675</v>
      </c>
      <c r="E4976">
        <v>1</v>
      </c>
      <c r="F4976">
        <f t="shared" si="156"/>
        <v>0.82099999999999995</v>
      </c>
      <c r="G4976">
        <f t="shared" si="155"/>
        <v>-0.1972321695297089</v>
      </c>
    </row>
    <row r="4977" spans="1:7" x14ac:dyDescent="0.25">
      <c r="A4977">
        <v>1</v>
      </c>
      <c r="B4977">
        <v>27.6</v>
      </c>
      <c r="C4977">
        <v>8.73</v>
      </c>
      <c r="D4977">
        <v>670</v>
      </c>
      <c r="E4977">
        <v>1</v>
      </c>
      <c r="F4977">
        <f t="shared" si="156"/>
        <v>0.80600000000000005</v>
      </c>
      <c r="G4977">
        <f t="shared" si="155"/>
        <v>-0.21567153647550871</v>
      </c>
    </row>
    <row r="4978" spans="1:7" x14ac:dyDescent="0.25">
      <c r="A4978">
        <v>1</v>
      </c>
      <c r="B4978">
        <v>90</v>
      </c>
      <c r="C4978">
        <v>23.13</v>
      </c>
      <c r="D4978">
        <v>690</v>
      </c>
      <c r="E4978">
        <v>1</v>
      </c>
      <c r="F4978">
        <f t="shared" si="156"/>
        <v>0.79</v>
      </c>
      <c r="G4978">
        <f t="shared" si="155"/>
        <v>-0.23572233352106983</v>
      </c>
    </row>
    <row r="4979" spans="1:7" x14ac:dyDescent="0.25">
      <c r="A4979">
        <v>1</v>
      </c>
      <c r="B4979">
        <v>77</v>
      </c>
      <c r="C4979">
        <v>20.37</v>
      </c>
      <c r="D4979">
        <v>660</v>
      </c>
      <c r="E4979">
        <v>1</v>
      </c>
      <c r="F4979">
        <f t="shared" si="156"/>
        <v>0.71699999999999997</v>
      </c>
      <c r="G4979">
        <f t="shared" si="155"/>
        <v>-0.33267943838251673</v>
      </c>
    </row>
    <row r="4980" spans="1:7" x14ac:dyDescent="0.25">
      <c r="A4980">
        <v>1</v>
      </c>
      <c r="B4980">
        <v>24.5</v>
      </c>
      <c r="C4980">
        <v>32.93</v>
      </c>
      <c r="D4980">
        <v>665</v>
      </c>
      <c r="E4980">
        <v>0</v>
      </c>
      <c r="F4980">
        <f t="shared" si="156"/>
        <v>0.54600000000000004</v>
      </c>
      <c r="G4980">
        <f t="shared" si="155"/>
        <v>-0.78965808094078915</v>
      </c>
    </row>
    <row r="4981" spans="1:7" x14ac:dyDescent="0.25">
      <c r="A4981">
        <v>1</v>
      </c>
      <c r="B4981">
        <v>50.44</v>
      </c>
      <c r="C4981">
        <v>18.84</v>
      </c>
      <c r="D4981">
        <v>775</v>
      </c>
      <c r="E4981">
        <v>1</v>
      </c>
      <c r="F4981">
        <f t="shared" si="156"/>
        <v>0.92</v>
      </c>
      <c r="G4981">
        <f t="shared" si="155"/>
        <v>-8.3381608939051013E-2</v>
      </c>
    </row>
    <row r="4982" spans="1:7" x14ac:dyDescent="0.25">
      <c r="A4982">
        <v>0</v>
      </c>
      <c r="B4982">
        <v>50</v>
      </c>
      <c r="C4982">
        <v>20.52</v>
      </c>
      <c r="D4982">
        <v>685</v>
      </c>
      <c r="E4982">
        <v>1</v>
      </c>
      <c r="F4982">
        <f t="shared" si="156"/>
        <v>0.66100000000000003</v>
      </c>
      <c r="G4982">
        <f t="shared" si="155"/>
        <v>-0.41400143913045073</v>
      </c>
    </row>
    <row r="4983" spans="1:7" x14ac:dyDescent="0.25">
      <c r="A4983">
        <v>1</v>
      </c>
      <c r="B4983">
        <v>43</v>
      </c>
      <c r="C4983">
        <v>21.94</v>
      </c>
      <c r="D4983">
        <v>670</v>
      </c>
      <c r="E4983">
        <v>1</v>
      </c>
      <c r="F4983">
        <f t="shared" si="156"/>
        <v>0.71699999999999997</v>
      </c>
      <c r="G4983">
        <f t="shared" si="155"/>
        <v>-0.33267943838251673</v>
      </c>
    </row>
    <row r="4984" spans="1:7" x14ac:dyDescent="0.25">
      <c r="A4984">
        <v>1</v>
      </c>
      <c r="B4984">
        <v>52</v>
      </c>
      <c r="C4984">
        <v>19.36</v>
      </c>
      <c r="D4984">
        <v>705</v>
      </c>
      <c r="E4984">
        <v>1</v>
      </c>
      <c r="F4984">
        <f t="shared" si="156"/>
        <v>0.80600000000000005</v>
      </c>
      <c r="G4984">
        <f t="shared" si="155"/>
        <v>-0.21567153647550871</v>
      </c>
    </row>
    <row r="4985" spans="1:7" x14ac:dyDescent="0.25">
      <c r="A4985">
        <v>0</v>
      </c>
      <c r="B4985">
        <v>68</v>
      </c>
      <c r="C4985">
        <v>10.66</v>
      </c>
      <c r="D4985">
        <v>715</v>
      </c>
      <c r="E4985">
        <v>1</v>
      </c>
      <c r="F4985">
        <f t="shared" si="156"/>
        <v>0.82099999999999995</v>
      </c>
      <c r="G4985">
        <f t="shared" si="155"/>
        <v>-0.1972321695297089</v>
      </c>
    </row>
    <row r="4986" spans="1:7" x14ac:dyDescent="0.25">
      <c r="A4986">
        <v>1</v>
      </c>
      <c r="B4986">
        <v>68</v>
      </c>
      <c r="C4986">
        <v>23.74</v>
      </c>
      <c r="D4986">
        <v>660</v>
      </c>
      <c r="E4986">
        <v>1</v>
      </c>
      <c r="F4986">
        <f t="shared" si="156"/>
        <v>0.71699999999999997</v>
      </c>
      <c r="G4986">
        <f t="shared" si="155"/>
        <v>-0.33267943838251673</v>
      </c>
    </row>
    <row r="4987" spans="1:7" x14ac:dyDescent="0.25">
      <c r="A4987">
        <v>1</v>
      </c>
      <c r="B4987">
        <v>74</v>
      </c>
      <c r="C4987">
        <v>11.66</v>
      </c>
      <c r="D4987">
        <v>675</v>
      </c>
      <c r="E4987">
        <v>1</v>
      </c>
      <c r="F4987">
        <f t="shared" si="156"/>
        <v>0.82099999999999995</v>
      </c>
      <c r="G4987">
        <f t="shared" si="155"/>
        <v>-0.1972321695297089</v>
      </c>
    </row>
    <row r="4988" spans="1:7" x14ac:dyDescent="0.25">
      <c r="A4988">
        <v>1</v>
      </c>
      <c r="B4988">
        <v>37</v>
      </c>
      <c r="C4988">
        <v>8.9499999999999993</v>
      </c>
      <c r="D4988">
        <v>710</v>
      </c>
      <c r="E4988">
        <v>1</v>
      </c>
      <c r="F4988">
        <f t="shared" si="156"/>
        <v>0.80600000000000005</v>
      </c>
      <c r="G4988">
        <f t="shared" si="155"/>
        <v>-0.21567153647550871</v>
      </c>
    </row>
    <row r="4989" spans="1:7" x14ac:dyDescent="0.25">
      <c r="A4989">
        <v>1</v>
      </c>
      <c r="B4989">
        <v>42</v>
      </c>
      <c r="C4989">
        <v>15.06</v>
      </c>
      <c r="D4989">
        <v>670</v>
      </c>
      <c r="E4989">
        <v>1</v>
      </c>
      <c r="F4989">
        <f t="shared" si="156"/>
        <v>0.80600000000000005</v>
      </c>
      <c r="G4989">
        <f t="shared" si="155"/>
        <v>-0.21567153647550871</v>
      </c>
    </row>
    <row r="4990" spans="1:7" x14ac:dyDescent="0.25">
      <c r="A4990">
        <v>1</v>
      </c>
      <c r="B4990">
        <v>65</v>
      </c>
      <c r="C4990">
        <v>25.42</v>
      </c>
      <c r="D4990">
        <v>725</v>
      </c>
      <c r="E4990">
        <v>1</v>
      </c>
      <c r="F4990">
        <f t="shared" si="156"/>
        <v>0.79</v>
      </c>
      <c r="G4990">
        <f t="shared" si="155"/>
        <v>-0.23572233352106983</v>
      </c>
    </row>
    <row r="4991" spans="1:7" x14ac:dyDescent="0.25">
      <c r="A4991">
        <v>1</v>
      </c>
      <c r="B4991">
        <v>104</v>
      </c>
      <c r="C4991">
        <v>27.11</v>
      </c>
      <c r="D4991">
        <v>665</v>
      </c>
      <c r="E4991">
        <v>0</v>
      </c>
      <c r="F4991">
        <f t="shared" si="156"/>
        <v>0.71699999999999997</v>
      </c>
      <c r="G4991">
        <f t="shared" si="155"/>
        <v>-1.2623083813388993</v>
      </c>
    </row>
    <row r="4992" spans="1:7" x14ac:dyDescent="0.25">
      <c r="A4992">
        <v>1</v>
      </c>
      <c r="B4992">
        <v>115</v>
      </c>
      <c r="C4992">
        <v>9.14</v>
      </c>
      <c r="D4992">
        <v>695</v>
      </c>
      <c r="E4992">
        <v>1</v>
      </c>
      <c r="F4992">
        <f t="shared" si="156"/>
        <v>0.878</v>
      </c>
      <c r="G4992">
        <f t="shared" si="155"/>
        <v>-0.13010868534702039</v>
      </c>
    </row>
    <row r="4993" spans="1:7" x14ac:dyDescent="0.25">
      <c r="A4993">
        <v>0</v>
      </c>
      <c r="B4993">
        <v>100</v>
      </c>
      <c r="C4993">
        <v>17.239999999999998</v>
      </c>
      <c r="D4993">
        <v>700</v>
      </c>
      <c r="E4993">
        <v>1</v>
      </c>
      <c r="F4993">
        <f t="shared" si="156"/>
        <v>0.82099999999999995</v>
      </c>
      <c r="G4993">
        <f t="shared" si="155"/>
        <v>-0.1972321695297089</v>
      </c>
    </row>
    <row r="4994" spans="1:7" x14ac:dyDescent="0.25">
      <c r="A4994">
        <v>1</v>
      </c>
      <c r="B4994">
        <v>32</v>
      </c>
      <c r="C4994">
        <v>26.74</v>
      </c>
      <c r="D4994">
        <v>700</v>
      </c>
      <c r="E4994">
        <v>0</v>
      </c>
      <c r="F4994">
        <f t="shared" si="156"/>
        <v>0.79</v>
      </c>
      <c r="G4994">
        <f t="shared" si="155"/>
        <v>-1.5606477482646686</v>
      </c>
    </row>
    <row r="4995" spans="1:7" x14ac:dyDescent="0.25">
      <c r="A4995">
        <v>0</v>
      </c>
      <c r="B4995">
        <v>75</v>
      </c>
      <c r="C4995">
        <v>21.79</v>
      </c>
      <c r="D4995">
        <v>690</v>
      </c>
      <c r="E4995">
        <v>1</v>
      </c>
      <c r="F4995">
        <f t="shared" si="156"/>
        <v>0.79</v>
      </c>
      <c r="G4995">
        <f t="shared" si="155"/>
        <v>-0.23572233352106983</v>
      </c>
    </row>
    <row r="4996" spans="1:7" x14ac:dyDescent="0.25">
      <c r="A4996">
        <v>1</v>
      </c>
      <c r="B4996">
        <v>54.08</v>
      </c>
      <c r="C4996">
        <v>11.21</v>
      </c>
      <c r="D4996">
        <v>705</v>
      </c>
      <c r="E4996">
        <v>1</v>
      </c>
      <c r="F4996">
        <f t="shared" si="156"/>
        <v>0.80600000000000005</v>
      </c>
      <c r="G4996">
        <f t="shared" si="155"/>
        <v>-0.21567153647550871</v>
      </c>
    </row>
    <row r="4997" spans="1:7" x14ac:dyDescent="0.25">
      <c r="A4997">
        <v>1</v>
      </c>
      <c r="B4997">
        <v>35</v>
      </c>
      <c r="C4997">
        <v>23.66</v>
      </c>
      <c r="D4997">
        <v>670</v>
      </c>
      <c r="E4997">
        <v>0</v>
      </c>
      <c r="F4997">
        <f t="shared" si="156"/>
        <v>0.71699999999999997</v>
      </c>
      <c r="G4997">
        <f t="shared" si="155"/>
        <v>-1.2623083813388993</v>
      </c>
    </row>
    <row r="4998" spans="1:7" x14ac:dyDescent="0.25">
      <c r="A4998">
        <v>0</v>
      </c>
      <c r="B4998">
        <v>65</v>
      </c>
      <c r="C4998">
        <v>23.91</v>
      </c>
      <c r="D4998">
        <v>685</v>
      </c>
      <c r="E4998">
        <v>0</v>
      </c>
      <c r="F4998">
        <f t="shared" si="156"/>
        <v>0.66100000000000003</v>
      </c>
      <c r="G4998">
        <f t="shared" ref="G4998:G5061" si="157">IF(E4998=1,LN(F4998),LN(1-F4998))</f>
        <v>-1.0817551716016869</v>
      </c>
    </row>
    <row r="4999" spans="1:7" x14ac:dyDescent="0.25">
      <c r="A4999">
        <v>1</v>
      </c>
      <c r="B4999">
        <v>65</v>
      </c>
      <c r="C4999">
        <v>10.82</v>
      </c>
      <c r="D4999">
        <v>660</v>
      </c>
      <c r="E4999">
        <v>1</v>
      </c>
      <c r="F4999">
        <f t="shared" si="156"/>
        <v>0.82099999999999995</v>
      </c>
      <c r="G4999">
        <f t="shared" si="157"/>
        <v>-0.1972321695297089</v>
      </c>
    </row>
    <row r="5000" spans="1:7" x14ac:dyDescent="0.25">
      <c r="A5000">
        <v>0</v>
      </c>
      <c r="B5000">
        <v>80</v>
      </c>
      <c r="C5000">
        <v>13.2</v>
      </c>
      <c r="D5000">
        <v>670</v>
      </c>
      <c r="E5000">
        <v>1</v>
      </c>
      <c r="F5000">
        <f t="shared" si="156"/>
        <v>0.82099999999999995</v>
      </c>
      <c r="G5000">
        <f t="shared" si="157"/>
        <v>-0.1972321695297089</v>
      </c>
    </row>
    <row r="5001" spans="1:7" x14ac:dyDescent="0.25">
      <c r="A5001">
        <v>0</v>
      </c>
      <c r="B5001">
        <v>50</v>
      </c>
      <c r="C5001">
        <v>5.64</v>
      </c>
      <c r="D5001">
        <v>665</v>
      </c>
      <c r="E5001">
        <v>1</v>
      </c>
      <c r="F5001">
        <f t="shared" si="156"/>
        <v>0.72899999999999998</v>
      </c>
      <c r="G5001">
        <f t="shared" si="157"/>
        <v>-0.31608154697347896</v>
      </c>
    </row>
    <row r="5002" spans="1:7" x14ac:dyDescent="0.25">
      <c r="A5002">
        <v>1</v>
      </c>
      <c r="B5002">
        <v>79.644000000000005</v>
      </c>
      <c r="C5002">
        <v>26.08</v>
      </c>
      <c r="D5002">
        <v>685</v>
      </c>
      <c r="E5002">
        <v>1</v>
      </c>
      <c r="F5002">
        <f t="shared" si="156"/>
        <v>0.71699999999999997</v>
      </c>
      <c r="G5002">
        <f t="shared" si="157"/>
        <v>-0.33267943838251673</v>
      </c>
    </row>
    <row r="5003" spans="1:7" x14ac:dyDescent="0.25">
      <c r="A5003">
        <v>1</v>
      </c>
      <c r="B5003">
        <v>70</v>
      </c>
      <c r="C5003">
        <v>31.22</v>
      </c>
      <c r="D5003">
        <v>660</v>
      </c>
      <c r="E5003">
        <v>1</v>
      </c>
      <c r="F5003">
        <f t="shared" si="156"/>
        <v>0.71699999999999997</v>
      </c>
      <c r="G5003">
        <f t="shared" si="157"/>
        <v>-0.33267943838251673</v>
      </c>
    </row>
    <row r="5004" spans="1:7" x14ac:dyDescent="0.25">
      <c r="A5004">
        <v>1</v>
      </c>
      <c r="B5004">
        <v>50</v>
      </c>
      <c r="C5004">
        <v>31.59</v>
      </c>
      <c r="D5004">
        <v>700</v>
      </c>
      <c r="E5004">
        <v>0</v>
      </c>
      <c r="F5004">
        <f t="shared" si="156"/>
        <v>0.69299999999999995</v>
      </c>
      <c r="G5004">
        <f t="shared" si="157"/>
        <v>-1.1809075313949398</v>
      </c>
    </row>
    <row r="5005" spans="1:7" x14ac:dyDescent="0.25">
      <c r="A5005">
        <v>0</v>
      </c>
      <c r="B5005">
        <v>32.64</v>
      </c>
      <c r="C5005">
        <v>16.690000000000001</v>
      </c>
      <c r="D5005">
        <v>660</v>
      </c>
      <c r="E5005">
        <v>0</v>
      </c>
      <c r="F5005">
        <f t="shared" si="156"/>
        <v>0.72899999999999998</v>
      </c>
      <c r="G5005">
        <f t="shared" si="157"/>
        <v>-1.305636458102436</v>
      </c>
    </row>
    <row r="5006" spans="1:7" x14ac:dyDescent="0.25">
      <c r="A5006">
        <v>1</v>
      </c>
      <c r="B5006">
        <v>72</v>
      </c>
      <c r="C5006">
        <v>20.76</v>
      </c>
      <c r="D5006">
        <v>710</v>
      </c>
      <c r="E5006">
        <v>1</v>
      </c>
      <c r="F5006">
        <f t="shared" si="156"/>
        <v>0.79</v>
      </c>
      <c r="G5006">
        <f t="shared" si="157"/>
        <v>-0.23572233352106983</v>
      </c>
    </row>
    <row r="5007" spans="1:7" x14ac:dyDescent="0.25">
      <c r="A5007">
        <v>0</v>
      </c>
      <c r="B5007">
        <v>60</v>
      </c>
      <c r="C5007">
        <v>19.100000000000001</v>
      </c>
      <c r="D5007">
        <v>660</v>
      </c>
      <c r="E5007">
        <v>0</v>
      </c>
      <c r="F5007">
        <f t="shared" si="156"/>
        <v>0.72899999999999998</v>
      </c>
      <c r="G5007">
        <f t="shared" si="157"/>
        <v>-1.305636458102436</v>
      </c>
    </row>
    <row r="5008" spans="1:7" x14ac:dyDescent="0.25">
      <c r="A5008">
        <v>1</v>
      </c>
      <c r="B5008">
        <v>70</v>
      </c>
      <c r="C5008">
        <v>18.05</v>
      </c>
      <c r="D5008">
        <v>680</v>
      </c>
      <c r="E5008">
        <v>1</v>
      </c>
      <c r="F5008">
        <f t="shared" si="156"/>
        <v>0.82099999999999995</v>
      </c>
      <c r="G5008">
        <f t="shared" si="157"/>
        <v>-0.1972321695297089</v>
      </c>
    </row>
    <row r="5009" spans="1:7" x14ac:dyDescent="0.25">
      <c r="A5009">
        <v>0</v>
      </c>
      <c r="B5009">
        <v>42</v>
      </c>
      <c r="C5009">
        <v>38.69</v>
      </c>
      <c r="D5009">
        <v>660</v>
      </c>
      <c r="E5009">
        <v>0</v>
      </c>
      <c r="F5009">
        <f t="shared" si="156"/>
        <v>0.54600000000000004</v>
      </c>
      <c r="G5009">
        <f t="shared" si="157"/>
        <v>-0.78965808094078915</v>
      </c>
    </row>
    <row r="5010" spans="1:7" x14ac:dyDescent="0.25">
      <c r="A5010">
        <v>0</v>
      </c>
      <c r="B5010">
        <v>141</v>
      </c>
      <c r="C5010">
        <v>18.23</v>
      </c>
      <c r="D5010">
        <v>675</v>
      </c>
      <c r="E5010">
        <v>0</v>
      </c>
      <c r="F5010">
        <f t="shared" si="156"/>
        <v>0.82099999999999995</v>
      </c>
      <c r="G5010">
        <f t="shared" si="157"/>
        <v>-1.7203694731413819</v>
      </c>
    </row>
    <row r="5011" spans="1:7" x14ac:dyDescent="0.25">
      <c r="A5011">
        <v>1</v>
      </c>
      <c r="B5011">
        <v>162.5</v>
      </c>
      <c r="C5011">
        <v>13.44</v>
      </c>
      <c r="D5011">
        <v>680</v>
      </c>
      <c r="E5011">
        <v>1</v>
      </c>
      <c r="F5011">
        <f t="shared" si="156"/>
        <v>0.82099999999999995</v>
      </c>
      <c r="G5011">
        <f t="shared" si="157"/>
        <v>-0.1972321695297089</v>
      </c>
    </row>
    <row r="5012" spans="1:7" x14ac:dyDescent="0.25">
      <c r="A5012">
        <v>0</v>
      </c>
      <c r="B5012">
        <v>110.32599999999999</v>
      </c>
      <c r="C5012">
        <v>33.81</v>
      </c>
      <c r="D5012">
        <v>700</v>
      </c>
      <c r="E5012">
        <v>1</v>
      </c>
      <c r="F5012">
        <f t="shared" si="156"/>
        <v>0.69299999999999995</v>
      </c>
      <c r="G5012">
        <f t="shared" si="157"/>
        <v>-0.3667252797922339</v>
      </c>
    </row>
    <row r="5013" spans="1:7" x14ac:dyDescent="0.25">
      <c r="A5013">
        <v>1</v>
      </c>
      <c r="B5013">
        <v>72</v>
      </c>
      <c r="C5013">
        <v>17.57</v>
      </c>
      <c r="D5013">
        <v>680</v>
      </c>
      <c r="E5013">
        <v>1</v>
      </c>
      <c r="F5013">
        <f t="shared" si="156"/>
        <v>0.82099999999999995</v>
      </c>
      <c r="G5013">
        <f t="shared" si="157"/>
        <v>-0.1972321695297089</v>
      </c>
    </row>
    <row r="5014" spans="1:7" x14ac:dyDescent="0.25">
      <c r="A5014">
        <v>1</v>
      </c>
      <c r="B5014">
        <v>135.19999999999999</v>
      </c>
      <c r="C5014">
        <v>18.95</v>
      </c>
      <c r="D5014">
        <v>755</v>
      </c>
      <c r="E5014">
        <v>1</v>
      </c>
      <c r="F5014">
        <f t="shared" si="156"/>
        <v>0.92</v>
      </c>
      <c r="G5014">
        <f t="shared" si="157"/>
        <v>-8.3381608939051013E-2</v>
      </c>
    </row>
    <row r="5015" spans="1:7" x14ac:dyDescent="0.25">
      <c r="A5015">
        <v>0</v>
      </c>
      <c r="B5015">
        <v>45</v>
      </c>
      <c r="C5015">
        <v>22.99</v>
      </c>
      <c r="D5015">
        <v>675</v>
      </c>
      <c r="E5015">
        <v>1</v>
      </c>
      <c r="F5015">
        <f t="shared" si="156"/>
        <v>0.66100000000000003</v>
      </c>
      <c r="G5015">
        <f t="shared" si="157"/>
        <v>-0.41400143913045073</v>
      </c>
    </row>
    <row r="5016" spans="1:7" x14ac:dyDescent="0.25">
      <c r="A5016">
        <v>0</v>
      </c>
      <c r="B5016">
        <v>33.648000000000003</v>
      </c>
      <c r="C5016">
        <v>5.53</v>
      </c>
      <c r="D5016">
        <v>685</v>
      </c>
      <c r="E5016">
        <v>1</v>
      </c>
      <c r="F5016">
        <f t="shared" si="156"/>
        <v>0.80600000000000005</v>
      </c>
      <c r="G5016">
        <f t="shared" si="157"/>
        <v>-0.21567153647550871</v>
      </c>
    </row>
    <row r="5017" spans="1:7" x14ac:dyDescent="0.25">
      <c r="A5017">
        <v>1</v>
      </c>
      <c r="B5017">
        <v>450</v>
      </c>
      <c r="C5017">
        <v>3.72</v>
      </c>
      <c r="D5017">
        <v>780</v>
      </c>
      <c r="E5017">
        <v>1</v>
      </c>
      <c r="F5017">
        <f t="shared" si="156"/>
        <v>0.92</v>
      </c>
      <c r="G5017">
        <f t="shared" si="157"/>
        <v>-8.3381608939051013E-2</v>
      </c>
    </row>
    <row r="5018" spans="1:7" x14ac:dyDescent="0.25">
      <c r="A5018">
        <v>1</v>
      </c>
      <c r="B5018">
        <v>120</v>
      </c>
      <c r="C5018">
        <v>11.83</v>
      </c>
      <c r="D5018">
        <v>670</v>
      </c>
      <c r="E5018">
        <v>1</v>
      </c>
      <c r="F5018">
        <f t="shared" si="156"/>
        <v>0.82099999999999995</v>
      </c>
      <c r="G5018">
        <f t="shared" si="157"/>
        <v>-0.1972321695297089</v>
      </c>
    </row>
    <row r="5019" spans="1:7" x14ac:dyDescent="0.25">
      <c r="A5019">
        <v>1</v>
      </c>
      <c r="B5019">
        <v>87.787999999999997</v>
      </c>
      <c r="C5019">
        <v>29.38</v>
      </c>
      <c r="D5019">
        <v>695</v>
      </c>
      <c r="E5019">
        <v>1</v>
      </c>
      <c r="F5019">
        <f t="shared" si="156"/>
        <v>0.79</v>
      </c>
      <c r="G5019">
        <f t="shared" si="157"/>
        <v>-0.23572233352106983</v>
      </c>
    </row>
    <row r="5020" spans="1:7" x14ac:dyDescent="0.25">
      <c r="A5020">
        <v>1</v>
      </c>
      <c r="B5020">
        <v>62</v>
      </c>
      <c r="C5020">
        <v>22.61</v>
      </c>
      <c r="D5020">
        <v>685</v>
      </c>
      <c r="E5020">
        <v>1</v>
      </c>
      <c r="F5020">
        <f t="shared" si="156"/>
        <v>0.71699999999999997</v>
      </c>
      <c r="G5020">
        <f t="shared" si="157"/>
        <v>-0.33267943838251673</v>
      </c>
    </row>
    <row r="5021" spans="1:7" x14ac:dyDescent="0.25">
      <c r="A5021">
        <v>0</v>
      </c>
      <c r="B5021">
        <v>40.32</v>
      </c>
      <c r="C5021">
        <v>19.329999999999998</v>
      </c>
      <c r="D5021">
        <v>705</v>
      </c>
      <c r="E5021">
        <v>1</v>
      </c>
      <c r="F5021">
        <f t="shared" si="156"/>
        <v>0.80600000000000005</v>
      </c>
      <c r="G5021">
        <f t="shared" si="157"/>
        <v>-0.21567153647550871</v>
      </c>
    </row>
    <row r="5022" spans="1:7" x14ac:dyDescent="0.25">
      <c r="A5022">
        <v>1</v>
      </c>
      <c r="B5022">
        <v>96</v>
      </c>
      <c r="C5022">
        <v>17.399999999999999</v>
      </c>
      <c r="D5022">
        <v>690</v>
      </c>
      <c r="E5022">
        <v>1</v>
      </c>
      <c r="F5022">
        <f t="shared" si="156"/>
        <v>0.82099999999999995</v>
      </c>
      <c r="G5022">
        <f t="shared" si="157"/>
        <v>-0.1972321695297089</v>
      </c>
    </row>
    <row r="5023" spans="1:7" x14ac:dyDescent="0.25">
      <c r="A5023">
        <v>0</v>
      </c>
      <c r="B5023">
        <v>90</v>
      </c>
      <c r="C5023">
        <v>15.26</v>
      </c>
      <c r="D5023">
        <v>705</v>
      </c>
      <c r="E5023">
        <v>1</v>
      </c>
      <c r="F5023">
        <f t="shared" si="156"/>
        <v>0.82099999999999995</v>
      </c>
      <c r="G5023">
        <f t="shared" si="157"/>
        <v>-0.1972321695297089</v>
      </c>
    </row>
    <row r="5024" spans="1:7" x14ac:dyDescent="0.25">
      <c r="A5024">
        <v>0</v>
      </c>
      <c r="B5024">
        <v>35.6</v>
      </c>
      <c r="C5024">
        <v>34.36</v>
      </c>
      <c r="D5024">
        <v>665</v>
      </c>
      <c r="E5024">
        <v>0</v>
      </c>
      <c r="F5024">
        <f t="shared" si="156"/>
        <v>0.54600000000000004</v>
      </c>
      <c r="G5024">
        <f t="shared" si="157"/>
        <v>-0.78965808094078915</v>
      </c>
    </row>
    <row r="5025" spans="1:7" x14ac:dyDescent="0.25">
      <c r="A5025">
        <v>0</v>
      </c>
      <c r="B5025">
        <v>43</v>
      </c>
      <c r="C5025">
        <v>24.14</v>
      </c>
      <c r="D5025">
        <v>680</v>
      </c>
      <c r="E5025">
        <v>0</v>
      </c>
      <c r="F5025">
        <f t="shared" si="156"/>
        <v>0.66100000000000003</v>
      </c>
      <c r="G5025">
        <f t="shared" si="157"/>
        <v>-1.0817551716016869</v>
      </c>
    </row>
    <row r="5026" spans="1:7" x14ac:dyDescent="0.25">
      <c r="A5026">
        <v>0</v>
      </c>
      <c r="B5026">
        <v>69</v>
      </c>
      <c r="C5026">
        <v>14.85</v>
      </c>
      <c r="D5026">
        <v>725</v>
      </c>
      <c r="E5026">
        <v>1</v>
      </c>
      <c r="F5026">
        <f t="shared" si="156"/>
        <v>0.92</v>
      </c>
      <c r="G5026">
        <f t="shared" si="157"/>
        <v>-8.3381608939051013E-2</v>
      </c>
    </row>
    <row r="5027" spans="1:7" x14ac:dyDescent="0.25">
      <c r="A5027">
        <v>0</v>
      </c>
      <c r="B5027">
        <v>15</v>
      </c>
      <c r="C5027">
        <v>14</v>
      </c>
      <c r="D5027">
        <v>660</v>
      </c>
      <c r="E5027">
        <v>0</v>
      </c>
      <c r="F5027">
        <f t="shared" si="156"/>
        <v>0.72899999999999998</v>
      </c>
      <c r="G5027">
        <f t="shared" si="157"/>
        <v>-1.305636458102436</v>
      </c>
    </row>
    <row r="5028" spans="1:7" x14ac:dyDescent="0.25">
      <c r="A5028">
        <v>1</v>
      </c>
      <c r="B5028">
        <v>32.5</v>
      </c>
      <c r="C5028">
        <v>17.649999999999999</v>
      </c>
      <c r="D5028">
        <v>690</v>
      </c>
      <c r="E5028">
        <v>1</v>
      </c>
      <c r="F5028">
        <f t="shared" si="156"/>
        <v>0.80600000000000005</v>
      </c>
      <c r="G5028">
        <f t="shared" si="157"/>
        <v>-0.21567153647550871</v>
      </c>
    </row>
    <row r="5029" spans="1:7" x14ac:dyDescent="0.25">
      <c r="A5029">
        <v>0</v>
      </c>
      <c r="B5029">
        <v>69</v>
      </c>
      <c r="C5029">
        <v>17.63</v>
      </c>
      <c r="D5029">
        <v>670</v>
      </c>
      <c r="E5029">
        <v>1</v>
      </c>
      <c r="F5029">
        <f t="shared" si="156"/>
        <v>0.82099999999999995</v>
      </c>
      <c r="G5029">
        <f t="shared" si="157"/>
        <v>-0.1972321695297089</v>
      </c>
    </row>
    <row r="5030" spans="1:7" x14ac:dyDescent="0.25">
      <c r="A5030">
        <v>1</v>
      </c>
      <c r="B5030">
        <v>59</v>
      </c>
      <c r="C5030">
        <v>25.28</v>
      </c>
      <c r="D5030">
        <v>700</v>
      </c>
      <c r="E5030">
        <v>1</v>
      </c>
      <c r="F5030">
        <f t="shared" si="156"/>
        <v>0.79</v>
      </c>
      <c r="G5030">
        <f t="shared" si="157"/>
        <v>-0.23572233352106983</v>
      </c>
    </row>
    <row r="5031" spans="1:7" x14ac:dyDescent="0.25">
      <c r="A5031">
        <v>0</v>
      </c>
      <c r="B5031">
        <v>70</v>
      </c>
      <c r="C5031">
        <v>24.56</v>
      </c>
      <c r="D5031">
        <v>715</v>
      </c>
      <c r="E5031">
        <v>1</v>
      </c>
      <c r="F5031">
        <f t="shared" ref="F5031:F5094" si="158">IF(C5031&lt;=19.85,IF(D5031&lt;=722.5,IF(B5031&lt;=60.41,IF(D5031&lt;=667.5,0.729,0.806),IF(C5031&lt;=9.905,0.878,0.821)),0.92),IF(D5031&lt;=687.5,IF(C5031&lt;=31.375,IF(A5031&lt;=0.5,0.661,0.717),0.546),IF(D5031&lt;=727.5,IF(C5031&lt;=29.88,0.79,0.693),0.855)))</f>
        <v>0.79</v>
      </c>
      <c r="G5031">
        <f t="shared" si="157"/>
        <v>-0.23572233352106983</v>
      </c>
    </row>
    <row r="5032" spans="1:7" x14ac:dyDescent="0.25">
      <c r="A5032">
        <v>0</v>
      </c>
      <c r="B5032">
        <v>21.6</v>
      </c>
      <c r="C5032">
        <v>16.559999999999999</v>
      </c>
      <c r="D5032">
        <v>670</v>
      </c>
      <c r="E5032">
        <v>0</v>
      </c>
      <c r="F5032">
        <f t="shared" si="158"/>
        <v>0.80600000000000005</v>
      </c>
      <c r="G5032">
        <f t="shared" si="157"/>
        <v>-1.6398971199188093</v>
      </c>
    </row>
    <row r="5033" spans="1:7" x14ac:dyDescent="0.25">
      <c r="A5033">
        <v>1</v>
      </c>
      <c r="B5033">
        <v>180</v>
      </c>
      <c r="C5033">
        <v>4.84</v>
      </c>
      <c r="D5033">
        <v>735</v>
      </c>
      <c r="E5033">
        <v>1</v>
      </c>
      <c r="F5033">
        <f t="shared" si="158"/>
        <v>0.92</v>
      </c>
      <c r="G5033">
        <f t="shared" si="157"/>
        <v>-8.3381608939051013E-2</v>
      </c>
    </row>
    <row r="5034" spans="1:7" x14ac:dyDescent="0.25">
      <c r="A5034">
        <v>1</v>
      </c>
      <c r="B5034">
        <v>150</v>
      </c>
      <c r="C5034">
        <v>8.69</v>
      </c>
      <c r="D5034">
        <v>685</v>
      </c>
      <c r="E5034">
        <v>1</v>
      </c>
      <c r="F5034">
        <f t="shared" si="158"/>
        <v>0.878</v>
      </c>
      <c r="G5034">
        <f t="shared" si="157"/>
        <v>-0.13010868534702039</v>
      </c>
    </row>
    <row r="5035" spans="1:7" x14ac:dyDescent="0.25">
      <c r="A5035">
        <v>1</v>
      </c>
      <c r="B5035">
        <v>26.885999999999999</v>
      </c>
      <c r="C5035">
        <v>14.64</v>
      </c>
      <c r="D5035">
        <v>660</v>
      </c>
      <c r="E5035">
        <v>0</v>
      </c>
      <c r="F5035">
        <f t="shared" si="158"/>
        <v>0.72899999999999998</v>
      </c>
      <c r="G5035">
        <f t="shared" si="157"/>
        <v>-1.305636458102436</v>
      </c>
    </row>
    <row r="5036" spans="1:7" x14ac:dyDescent="0.25">
      <c r="A5036">
        <v>1</v>
      </c>
      <c r="B5036">
        <v>49</v>
      </c>
      <c r="C5036">
        <v>13.03</v>
      </c>
      <c r="D5036">
        <v>710</v>
      </c>
      <c r="E5036">
        <v>1</v>
      </c>
      <c r="F5036">
        <f t="shared" si="158"/>
        <v>0.80600000000000005</v>
      </c>
      <c r="G5036">
        <f t="shared" si="157"/>
        <v>-0.21567153647550871</v>
      </c>
    </row>
    <row r="5037" spans="1:7" x14ac:dyDescent="0.25">
      <c r="A5037">
        <v>0</v>
      </c>
      <c r="B5037">
        <v>71</v>
      </c>
      <c r="C5037">
        <v>10.24</v>
      </c>
      <c r="D5037">
        <v>695</v>
      </c>
      <c r="E5037">
        <v>0</v>
      </c>
      <c r="F5037">
        <f t="shared" si="158"/>
        <v>0.82099999999999995</v>
      </c>
      <c r="G5037">
        <f t="shared" si="157"/>
        <v>-1.7203694731413819</v>
      </c>
    </row>
    <row r="5038" spans="1:7" x14ac:dyDescent="0.25">
      <c r="A5038">
        <v>1</v>
      </c>
      <c r="B5038">
        <v>45</v>
      </c>
      <c r="C5038">
        <v>32.56</v>
      </c>
      <c r="D5038">
        <v>675</v>
      </c>
      <c r="E5038">
        <v>1</v>
      </c>
      <c r="F5038">
        <f t="shared" si="158"/>
        <v>0.54600000000000004</v>
      </c>
      <c r="G5038">
        <f t="shared" si="157"/>
        <v>-0.60513630323723189</v>
      </c>
    </row>
    <row r="5039" spans="1:7" x14ac:dyDescent="0.25">
      <c r="A5039">
        <v>1</v>
      </c>
      <c r="B5039">
        <v>76</v>
      </c>
      <c r="C5039">
        <v>20.29</v>
      </c>
      <c r="D5039">
        <v>675</v>
      </c>
      <c r="E5039">
        <v>0</v>
      </c>
      <c r="F5039">
        <f t="shared" si="158"/>
        <v>0.71699999999999997</v>
      </c>
      <c r="G5039">
        <f t="shared" si="157"/>
        <v>-1.2623083813388993</v>
      </c>
    </row>
    <row r="5040" spans="1:7" x14ac:dyDescent="0.25">
      <c r="A5040">
        <v>0</v>
      </c>
      <c r="B5040">
        <v>102</v>
      </c>
      <c r="C5040">
        <v>11.44</v>
      </c>
      <c r="D5040">
        <v>675</v>
      </c>
      <c r="E5040">
        <v>1</v>
      </c>
      <c r="F5040">
        <f t="shared" si="158"/>
        <v>0.82099999999999995</v>
      </c>
      <c r="G5040">
        <f t="shared" si="157"/>
        <v>-0.1972321695297089</v>
      </c>
    </row>
    <row r="5041" spans="1:7" x14ac:dyDescent="0.25">
      <c r="A5041">
        <v>1</v>
      </c>
      <c r="B5041">
        <v>71</v>
      </c>
      <c r="C5041">
        <v>30.87</v>
      </c>
      <c r="D5041">
        <v>715</v>
      </c>
      <c r="E5041">
        <v>0</v>
      </c>
      <c r="F5041">
        <f t="shared" si="158"/>
        <v>0.69299999999999995</v>
      </c>
      <c r="G5041">
        <f t="shared" si="157"/>
        <v>-1.1809075313949398</v>
      </c>
    </row>
    <row r="5042" spans="1:7" x14ac:dyDescent="0.25">
      <c r="A5042">
        <v>0</v>
      </c>
      <c r="B5042">
        <v>25</v>
      </c>
      <c r="C5042">
        <v>11.09</v>
      </c>
      <c r="D5042">
        <v>700</v>
      </c>
      <c r="E5042">
        <v>1</v>
      </c>
      <c r="F5042">
        <f t="shared" si="158"/>
        <v>0.80600000000000005</v>
      </c>
      <c r="G5042">
        <f t="shared" si="157"/>
        <v>-0.21567153647550871</v>
      </c>
    </row>
    <row r="5043" spans="1:7" x14ac:dyDescent="0.25">
      <c r="A5043">
        <v>1</v>
      </c>
      <c r="B5043">
        <v>100</v>
      </c>
      <c r="C5043">
        <v>29.55</v>
      </c>
      <c r="D5043">
        <v>660</v>
      </c>
      <c r="E5043">
        <v>1</v>
      </c>
      <c r="F5043">
        <f t="shared" si="158"/>
        <v>0.71699999999999997</v>
      </c>
      <c r="G5043">
        <f t="shared" si="157"/>
        <v>-0.33267943838251673</v>
      </c>
    </row>
    <row r="5044" spans="1:7" x14ac:dyDescent="0.25">
      <c r="A5044">
        <v>1</v>
      </c>
      <c r="B5044">
        <v>80</v>
      </c>
      <c r="C5044">
        <v>20.91</v>
      </c>
      <c r="D5044">
        <v>695</v>
      </c>
      <c r="E5044">
        <v>1</v>
      </c>
      <c r="F5044">
        <f t="shared" si="158"/>
        <v>0.79</v>
      </c>
      <c r="G5044">
        <f t="shared" si="157"/>
        <v>-0.23572233352106983</v>
      </c>
    </row>
    <row r="5045" spans="1:7" x14ac:dyDescent="0.25">
      <c r="A5045">
        <v>1</v>
      </c>
      <c r="B5045">
        <v>62</v>
      </c>
      <c r="C5045">
        <v>23.29</v>
      </c>
      <c r="D5045">
        <v>735</v>
      </c>
      <c r="E5045">
        <v>1</v>
      </c>
      <c r="F5045">
        <f t="shared" si="158"/>
        <v>0.85499999999999998</v>
      </c>
      <c r="G5045">
        <f t="shared" si="157"/>
        <v>-0.15665381004537685</v>
      </c>
    </row>
    <row r="5046" spans="1:7" x14ac:dyDescent="0.25">
      <c r="A5046">
        <v>1</v>
      </c>
      <c r="B5046">
        <v>63.9</v>
      </c>
      <c r="C5046">
        <v>25.58</v>
      </c>
      <c r="D5046">
        <v>685</v>
      </c>
      <c r="E5046">
        <v>1</v>
      </c>
      <c r="F5046">
        <f t="shared" si="158"/>
        <v>0.71699999999999997</v>
      </c>
      <c r="G5046">
        <f t="shared" si="157"/>
        <v>-0.33267943838251673</v>
      </c>
    </row>
    <row r="5047" spans="1:7" x14ac:dyDescent="0.25">
      <c r="A5047">
        <v>0</v>
      </c>
      <c r="B5047">
        <v>60.996000000000002</v>
      </c>
      <c r="C5047">
        <v>10.210000000000001</v>
      </c>
      <c r="D5047">
        <v>695</v>
      </c>
      <c r="E5047">
        <v>1</v>
      </c>
      <c r="F5047">
        <f t="shared" si="158"/>
        <v>0.82099999999999995</v>
      </c>
      <c r="G5047">
        <f t="shared" si="157"/>
        <v>-0.1972321695297089</v>
      </c>
    </row>
    <row r="5048" spans="1:7" x14ac:dyDescent="0.25">
      <c r="A5048">
        <v>1</v>
      </c>
      <c r="B5048">
        <v>60</v>
      </c>
      <c r="C5048">
        <v>9.7200000000000006</v>
      </c>
      <c r="D5048">
        <v>680</v>
      </c>
      <c r="E5048">
        <v>0</v>
      </c>
      <c r="F5048">
        <f t="shared" si="158"/>
        <v>0.80600000000000005</v>
      </c>
      <c r="G5048">
        <f t="shared" si="157"/>
        <v>-1.6398971199188093</v>
      </c>
    </row>
    <row r="5049" spans="1:7" x14ac:dyDescent="0.25">
      <c r="A5049">
        <v>1</v>
      </c>
      <c r="B5049">
        <v>75</v>
      </c>
      <c r="C5049">
        <v>15.33</v>
      </c>
      <c r="D5049">
        <v>695</v>
      </c>
      <c r="E5049">
        <v>1</v>
      </c>
      <c r="F5049">
        <f t="shared" si="158"/>
        <v>0.82099999999999995</v>
      </c>
      <c r="G5049">
        <f t="shared" si="157"/>
        <v>-0.1972321695297089</v>
      </c>
    </row>
    <row r="5050" spans="1:7" x14ac:dyDescent="0.25">
      <c r="A5050">
        <v>0</v>
      </c>
      <c r="B5050">
        <v>33.799999999999997</v>
      </c>
      <c r="C5050">
        <v>26.14</v>
      </c>
      <c r="D5050">
        <v>695</v>
      </c>
      <c r="E5050">
        <v>1</v>
      </c>
      <c r="F5050">
        <f t="shared" si="158"/>
        <v>0.79</v>
      </c>
      <c r="G5050">
        <f t="shared" si="157"/>
        <v>-0.23572233352106983</v>
      </c>
    </row>
    <row r="5051" spans="1:7" x14ac:dyDescent="0.25">
      <c r="A5051">
        <v>1</v>
      </c>
      <c r="B5051">
        <v>50.75</v>
      </c>
      <c r="C5051">
        <v>28.35</v>
      </c>
      <c r="D5051">
        <v>670</v>
      </c>
      <c r="E5051">
        <v>1</v>
      </c>
      <c r="F5051">
        <f t="shared" si="158"/>
        <v>0.71699999999999997</v>
      </c>
      <c r="G5051">
        <f t="shared" si="157"/>
        <v>-0.33267943838251673</v>
      </c>
    </row>
    <row r="5052" spans="1:7" x14ac:dyDescent="0.25">
      <c r="A5052">
        <v>1</v>
      </c>
      <c r="B5052">
        <v>84</v>
      </c>
      <c r="C5052">
        <v>15.33</v>
      </c>
      <c r="D5052">
        <v>690</v>
      </c>
      <c r="E5052">
        <v>1</v>
      </c>
      <c r="F5052">
        <f t="shared" si="158"/>
        <v>0.82099999999999995</v>
      </c>
      <c r="G5052">
        <f t="shared" si="157"/>
        <v>-0.1972321695297089</v>
      </c>
    </row>
    <row r="5053" spans="1:7" x14ac:dyDescent="0.25">
      <c r="A5053">
        <v>0</v>
      </c>
      <c r="B5053">
        <v>25.344000000000001</v>
      </c>
      <c r="C5053">
        <v>34.99</v>
      </c>
      <c r="D5053">
        <v>710</v>
      </c>
      <c r="E5053">
        <v>0</v>
      </c>
      <c r="F5053">
        <f t="shared" si="158"/>
        <v>0.69299999999999995</v>
      </c>
      <c r="G5053">
        <f t="shared" si="157"/>
        <v>-1.1809075313949398</v>
      </c>
    </row>
    <row r="5054" spans="1:7" x14ac:dyDescent="0.25">
      <c r="A5054">
        <v>1</v>
      </c>
      <c r="B5054">
        <v>100</v>
      </c>
      <c r="C5054">
        <v>15.02</v>
      </c>
      <c r="D5054">
        <v>695</v>
      </c>
      <c r="E5054">
        <v>1</v>
      </c>
      <c r="F5054">
        <f t="shared" si="158"/>
        <v>0.82099999999999995</v>
      </c>
      <c r="G5054">
        <f t="shared" si="157"/>
        <v>-0.1972321695297089</v>
      </c>
    </row>
    <row r="5055" spans="1:7" x14ac:dyDescent="0.25">
      <c r="A5055">
        <v>0</v>
      </c>
      <c r="B5055">
        <v>40</v>
      </c>
      <c r="C5055">
        <v>25.8</v>
      </c>
      <c r="D5055">
        <v>690</v>
      </c>
      <c r="E5055">
        <v>1</v>
      </c>
      <c r="F5055">
        <f t="shared" si="158"/>
        <v>0.79</v>
      </c>
      <c r="G5055">
        <f t="shared" si="157"/>
        <v>-0.23572233352106983</v>
      </c>
    </row>
    <row r="5056" spans="1:7" x14ac:dyDescent="0.25">
      <c r="A5056">
        <v>1</v>
      </c>
      <c r="B5056">
        <v>52</v>
      </c>
      <c r="C5056">
        <v>1.04</v>
      </c>
      <c r="D5056">
        <v>720</v>
      </c>
      <c r="E5056">
        <v>1</v>
      </c>
      <c r="F5056">
        <f t="shared" si="158"/>
        <v>0.80600000000000005</v>
      </c>
      <c r="G5056">
        <f t="shared" si="157"/>
        <v>-0.21567153647550871</v>
      </c>
    </row>
    <row r="5057" spans="1:7" x14ac:dyDescent="0.25">
      <c r="A5057">
        <v>0</v>
      </c>
      <c r="B5057">
        <v>69</v>
      </c>
      <c r="C5057">
        <v>24.61</v>
      </c>
      <c r="D5057">
        <v>670</v>
      </c>
      <c r="E5057">
        <v>1</v>
      </c>
      <c r="F5057">
        <f t="shared" si="158"/>
        <v>0.66100000000000003</v>
      </c>
      <c r="G5057">
        <f t="shared" si="157"/>
        <v>-0.41400143913045073</v>
      </c>
    </row>
    <row r="5058" spans="1:7" x14ac:dyDescent="0.25">
      <c r="A5058">
        <v>0</v>
      </c>
      <c r="B5058">
        <v>38</v>
      </c>
      <c r="C5058">
        <v>27.88</v>
      </c>
      <c r="D5058">
        <v>675</v>
      </c>
      <c r="E5058">
        <v>1</v>
      </c>
      <c r="F5058">
        <f t="shared" si="158"/>
        <v>0.66100000000000003</v>
      </c>
      <c r="G5058">
        <f t="shared" si="157"/>
        <v>-0.41400143913045073</v>
      </c>
    </row>
    <row r="5059" spans="1:7" x14ac:dyDescent="0.25">
      <c r="A5059">
        <v>1</v>
      </c>
      <c r="B5059">
        <v>55</v>
      </c>
      <c r="C5059">
        <v>22.13</v>
      </c>
      <c r="D5059">
        <v>665</v>
      </c>
      <c r="E5059">
        <v>1</v>
      </c>
      <c r="F5059">
        <f t="shared" si="158"/>
        <v>0.71699999999999997</v>
      </c>
      <c r="G5059">
        <f t="shared" si="157"/>
        <v>-0.33267943838251673</v>
      </c>
    </row>
    <row r="5060" spans="1:7" x14ac:dyDescent="0.25">
      <c r="A5060">
        <v>0</v>
      </c>
      <c r="B5060">
        <v>70</v>
      </c>
      <c r="C5060">
        <v>12.48</v>
      </c>
      <c r="D5060">
        <v>670</v>
      </c>
      <c r="E5060">
        <v>1</v>
      </c>
      <c r="F5060">
        <f t="shared" si="158"/>
        <v>0.82099999999999995</v>
      </c>
      <c r="G5060">
        <f t="shared" si="157"/>
        <v>-0.1972321695297089</v>
      </c>
    </row>
    <row r="5061" spans="1:7" x14ac:dyDescent="0.25">
      <c r="A5061">
        <v>0</v>
      </c>
      <c r="B5061">
        <v>140</v>
      </c>
      <c r="C5061">
        <v>4</v>
      </c>
      <c r="D5061">
        <v>685</v>
      </c>
      <c r="E5061">
        <v>1</v>
      </c>
      <c r="F5061">
        <f t="shared" si="158"/>
        <v>0.878</v>
      </c>
      <c r="G5061">
        <f t="shared" si="157"/>
        <v>-0.13010868534702039</v>
      </c>
    </row>
    <row r="5062" spans="1:7" x14ac:dyDescent="0.25">
      <c r="A5062">
        <v>1</v>
      </c>
      <c r="B5062">
        <v>25</v>
      </c>
      <c r="C5062">
        <v>10.71</v>
      </c>
      <c r="D5062">
        <v>710</v>
      </c>
      <c r="E5062">
        <v>1</v>
      </c>
      <c r="F5062">
        <f t="shared" si="158"/>
        <v>0.80600000000000005</v>
      </c>
      <c r="G5062">
        <f t="shared" ref="G5062:G5125" si="159">IF(E5062=1,LN(F5062),LN(1-F5062))</f>
        <v>-0.21567153647550871</v>
      </c>
    </row>
    <row r="5063" spans="1:7" x14ac:dyDescent="0.25">
      <c r="A5063">
        <v>0</v>
      </c>
      <c r="B5063">
        <v>30</v>
      </c>
      <c r="C5063">
        <v>16.920000000000002</v>
      </c>
      <c r="D5063">
        <v>750</v>
      </c>
      <c r="E5063">
        <v>0</v>
      </c>
      <c r="F5063">
        <f t="shared" si="158"/>
        <v>0.92</v>
      </c>
      <c r="G5063">
        <f t="shared" si="159"/>
        <v>-2.5257286443082561</v>
      </c>
    </row>
    <row r="5064" spans="1:7" x14ac:dyDescent="0.25">
      <c r="A5064">
        <v>1</v>
      </c>
      <c r="B5064">
        <v>46</v>
      </c>
      <c r="C5064">
        <v>14.27</v>
      </c>
      <c r="D5064">
        <v>660</v>
      </c>
      <c r="E5064">
        <v>0</v>
      </c>
      <c r="F5064">
        <f t="shared" si="158"/>
        <v>0.72899999999999998</v>
      </c>
      <c r="G5064">
        <f t="shared" si="159"/>
        <v>-1.305636458102436</v>
      </c>
    </row>
    <row r="5065" spans="1:7" x14ac:dyDescent="0.25">
      <c r="A5065">
        <v>0</v>
      </c>
      <c r="B5065">
        <v>99.5</v>
      </c>
      <c r="C5065">
        <v>13.82</v>
      </c>
      <c r="D5065">
        <v>665</v>
      </c>
      <c r="E5065">
        <v>1</v>
      </c>
      <c r="F5065">
        <f t="shared" si="158"/>
        <v>0.82099999999999995</v>
      </c>
      <c r="G5065">
        <f t="shared" si="159"/>
        <v>-0.1972321695297089</v>
      </c>
    </row>
    <row r="5066" spans="1:7" x14ac:dyDescent="0.25">
      <c r="A5066">
        <v>0</v>
      </c>
      <c r="B5066">
        <v>78</v>
      </c>
      <c r="C5066">
        <v>18.66</v>
      </c>
      <c r="D5066">
        <v>660</v>
      </c>
      <c r="E5066">
        <v>1</v>
      </c>
      <c r="F5066">
        <f t="shared" si="158"/>
        <v>0.82099999999999995</v>
      </c>
      <c r="G5066">
        <f t="shared" si="159"/>
        <v>-0.1972321695297089</v>
      </c>
    </row>
    <row r="5067" spans="1:7" x14ac:dyDescent="0.25">
      <c r="A5067">
        <v>1</v>
      </c>
      <c r="B5067">
        <v>73</v>
      </c>
      <c r="C5067">
        <v>25.76</v>
      </c>
      <c r="D5067">
        <v>670</v>
      </c>
      <c r="E5067">
        <v>1</v>
      </c>
      <c r="F5067">
        <f t="shared" si="158"/>
        <v>0.71699999999999997</v>
      </c>
      <c r="G5067">
        <f t="shared" si="159"/>
        <v>-0.33267943838251673</v>
      </c>
    </row>
    <row r="5068" spans="1:7" x14ac:dyDescent="0.25">
      <c r="A5068">
        <v>1</v>
      </c>
      <c r="B5068">
        <v>40</v>
      </c>
      <c r="C5068">
        <v>14.85</v>
      </c>
      <c r="D5068">
        <v>675</v>
      </c>
      <c r="E5068">
        <v>1</v>
      </c>
      <c r="F5068">
        <f t="shared" si="158"/>
        <v>0.80600000000000005</v>
      </c>
      <c r="G5068">
        <f t="shared" si="159"/>
        <v>-0.21567153647550871</v>
      </c>
    </row>
    <row r="5069" spans="1:7" x14ac:dyDescent="0.25">
      <c r="A5069">
        <v>1</v>
      </c>
      <c r="B5069">
        <v>115</v>
      </c>
      <c r="C5069">
        <v>9</v>
      </c>
      <c r="D5069">
        <v>720</v>
      </c>
      <c r="E5069">
        <v>1</v>
      </c>
      <c r="F5069">
        <f t="shared" si="158"/>
        <v>0.878</v>
      </c>
      <c r="G5069">
        <f t="shared" si="159"/>
        <v>-0.13010868534702039</v>
      </c>
    </row>
    <row r="5070" spans="1:7" x14ac:dyDescent="0.25">
      <c r="A5070">
        <v>0</v>
      </c>
      <c r="B5070">
        <v>92</v>
      </c>
      <c r="C5070">
        <v>25.53</v>
      </c>
      <c r="D5070">
        <v>710</v>
      </c>
      <c r="E5070">
        <v>1</v>
      </c>
      <c r="F5070">
        <f t="shared" si="158"/>
        <v>0.79</v>
      </c>
      <c r="G5070">
        <f t="shared" si="159"/>
        <v>-0.23572233352106983</v>
      </c>
    </row>
    <row r="5071" spans="1:7" x14ac:dyDescent="0.25">
      <c r="A5071">
        <v>0</v>
      </c>
      <c r="B5071">
        <v>100</v>
      </c>
      <c r="C5071">
        <v>3.16</v>
      </c>
      <c r="D5071">
        <v>715</v>
      </c>
      <c r="E5071">
        <v>1</v>
      </c>
      <c r="F5071">
        <f t="shared" si="158"/>
        <v>0.878</v>
      </c>
      <c r="G5071">
        <f t="shared" si="159"/>
        <v>-0.13010868534702039</v>
      </c>
    </row>
    <row r="5072" spans="1:7" x14ac:dyDescent="0.25">
      <c r="A5072">
        <v>0</v>
      </c>
      <c r="B5072">
        <v>33</v>
      </c>
      <c r="C5072">
        <v>16.329999999999998</v>
      </c>
      <c r="D5072">
        <v>700</v>
      </c>
      <c r="E5072">
        <v>1</v>
      </c>
      <c r="F5072">
        <f t="shared" si="158"/>
        <v>0.80600000000000005</v>
      </c>
      <c r="G5072">
        <f t="shared" si="159"/>
        <v>-0.21567153647550871</v>
      </c>
    </row>
    <row r="5073" spans="1:7" x14ac:dyDescent="0.25">
      <c r="A5073">
        <v>1</v>
      </c>
      <c r="B5073">
        <v>39</v>
      </c>
      <c r="C5073">
        <v>3.69</v>
      </c>
      <c r="D5073">
        <v>710</v>
      </c>
      <c r="E5073">
        <v>1</v>
      </c>
      <c r="F5073">
        <f t="shared" si="158"/>
        <v>0.80600000000000005</v>
      </c>
      <c r="G5073">
        <f t="shared" si="159"/>
        <v>-0.21567153647550871</v>
      </c>
    </row>
    <row r="5074" spans="1:7" x14ac:dyDescent="0.25">
      <c r="A5074">
        <v>1</v>
      </c>
      <c r="B5074">
        <v>45</v>
      </c>
      <c r="C5074">
        <v>13.21</v>
      </c>
      <c r="D5074">
        <v>680</v>
      </c>
      <c r="E5074">
        <v>1</v>
      </c>
      <c r="F5074">
        <f t="shared" si="158"/>
        <v>0.80600000000000005</v>
      </c>
      <c r="G5074">
        <f t="shared" si="159"/>
        <v>-0.21567153647550871</v>
      </c>
    </row>
    <row r="5075" spans="1:7" x14ac:dyDescent="0.25">
      <c r="A5075">
        <v>1</v>
      </c>
      <c r="B5075">
        <v>60</v>
      </c>
      <c r="C5075">
        <v>19.62</v>
      </c>
      <c r="D5075">
        <v>690</v>
      </c>
      <c r="E5075">
        <v>1</v>
      </c>
      <c r="F5075">
        <f t="shared" si="158"/>
        <v>0.80600000000000005</v>
      </c>
      <c r="G5075">
        <f t="shared" si="159"/>
        <v>-0.21567153647550871</v>
      </c>
    </row>
    <row r="5076" spans="1:7" x14ac:dyDescent="0.25">
      <c r="A5076">
        <v>0</v>
      </c>
      <c r="B5076">
        <v>110</v>
      </c>
      <c r="C5076">
        <v>16.440000000000001</v>
      </c>
      <c r="D5076">
        <v>665</v>
      </c>
      <c r="E5076">
        <v>1</v>
      </c>
      <c r="F5076">
        <f t="shared" si="158"/>
        <v>0.82099999999999995</v>
      </c>
      <c r="G5076">
        <f t="shared" si="159"/>
        <v>-0.1972321695297089</v>
      </c>
    </row>
    <row r="5077" spans="1:7" x14ac:dyDescent="0.25">
      <c r="A5077">
        <v>1</v>
      </c>
      <c r="B5077">
        <v>43</v>
      </c>
      <c r="C5077">
        <v>21.27</v>
      </c>
      <c r="D5077">
        <v>700</v>
      </c>
      <c r="E5077">
        <v>1</v>
      </c>
      <c r="F5077">
        <f t="shared" si="158"/>
        <v>0.79</v>
      </c>
      <c r="G5077">
        <f t="shared" si="159"/>
        <v>-0.23572233352106983</v>
      </c>
    </row>
    <row r="5078" spans="1:7" x14ac:dyDescent="0.25">
      <c r="A5078">
        <v>1</v>
      </c>
      <c r="B5078">
        <v>50</v>
      </c>
      <c r="C5078">
        <v>22.03</v>
      </c>
      <c r="D5078">
        <v>720</v>
      </c>
      <c r="E5078">
        <v>0</v>
      </c>
      <c r="F5078">
        <f t="shared" si="158"/>
        <v>0.79</v>
      </c>
      <c r="G5078">
        <f t="shared" si="159"/>
        <v>-1.5606477482646686</v>
      </c>
    </row>
    <row r="5079" spans="1:7" x14ac:dyDescent="0.25">
      <c r="A5079">
        <v>1</v>
      </c>
      <c r="B5079">
        <v>101</v>
      </c>
      <c r="C5079">
        <v>7.71</v>
      </c>
      <c r="D5079">
        <v>685</v>
      </c>
      <c r="E5079">
        <v>1</v>
      </c>
      <c r="F5079">
        <f t="shared" si="158"/>
        <v>0.878</v>
      </c>
      <c r="G5079">
        <f t="shared" si="159"/>
        <v>-0.13010868534702039</v>
      </c>
    </row>
    <row r="5080" spans="1:7" x14ac:dyDescent="0.25">
      <c r="A5080">
        <v>1</v>
      </c>
      <c r="B5080">
        <v>57</v>
      </c>
      <c r="C5080">
        <v>23.26</v>
      </c>
      <c r="D5080">
        <v>740</v>
      </c>
      <c r="E5080">
        <v>0</v>
      </c>
      <c r="F5080">
        <f t="shared" si="158"/>
        <v>0.85499999999999998</v>
      </c>
      <c r="G5080">
        <f t="shared" si="159"/>
        <v>-1.9310215365615626</v>
      </c>
    </row>
    <row r="5081" spans="1:7" x14ac:dyDescent="0.25">
      <c r="A5081">
        <v>0</v>
      </c>
      <c r="B5081">
        <v>41</v>
      </c>
      <c r="C5081">
        <v>5.68</v>
      </c>
      <c r="D5081">
        <v>755</v>
      </c>
      <c r="E5081">
        <v>1</v>
      </c>
      <c r="F5081">
        <f t="shared" si="158"/>
        <v>0.92</v>
      </c>
      <c r="G5081">
        <f t="shared" si="159"/>
        <v>-8.3381608939051013E-2</v>
      </c>
    </row>
    <row r="5082" spans="1:7" x14ac:dyDescent="0.25">
      <c r="A5082">
        <v>1</v>
      </c>
      <c r="B5082">
        <v>79.599999999999994</v>
      </c>
      <c r="C5082">
        <v>29.9</v>
      </c>
      <c r="D5082">
        <v>675</v>
      </c>
      <c r="E5082">
        <v>0</v>
      </c>
      <c r="F5082">
        <f t="shared" si="158"/>
        <v>0.71699999999999997</v>
      </c>
      <c r="G5082">
        <f t="shared" si="159"/>
        <v>-1.2623083813388993</v>
      </c>
    </row>
    <row r="5083" spans="1:7" x14ac:dyDescent="0.25">
      <c r="A5083">
        <v>1</v>
      </c>
      <c r="B5083">
        <v>67</v>
      </c>
      <c r="C5083">
        <v>12.47</v>
      </c>
      <c r="D5083">
        <v>760</v>
      </c>
      <c r="E5083">
        <v>1</v>
      </c>
      <c r="F5083">
        <f t="shared" si="158"/>
        <v>0.92</v>
      </c>
      <c r="G5083">
        <f t="shared" si="159"/>
        <v>-8.3381608939051013E-2</v>
      </c>
    </row>
    <row r="5084" spans="1:7" x14ac:dyDescent="0.25">
      <c r="A5084">
        <v>1</v>
      </c>
      <c r="B5084">
        <v>72</v>
      </c>
      <c r="C5084">
        <v>20.63</v>
      </c>
      <c r="D5084">
        <v>695</v>
      </c>
      <c r="E5084">
        <v>1</v>
      </c>
      <c r="F5084">
        <f t="shared" si="158"/>
        <v>0.79</v>
      </c>
      <c r="G5084">
        <f t="shared" si="159"/>
        <v>-0.23572233352106983</v>
      </c>
    </row>
    <row r="5085" spans="1:7" x14ac:dyDescent="0.25">
      <c r="A5085">
        <v>1</v>
      </c>
      <c r="B5085">
        <v>300</v>
      </c>
      <c r="C5085">
        <v>3.8</v>
      </c>
      <c r="D5085">
        <v>660</v>
      </c>
      <c r="E5085">
        <v>1</v>
      </c>
      <c r="F5085">
        <f t="shared" si="158"/>
        <v>0.878</v>
      </c>
      <c r="G5085">
        <f t="shared" si="159"/>
        <v>-0.13010868534702039</v>
      </c>
    </row>
    <row r="5086" spans="1:7" x14ac:dyDescent="0.25">
      <c r="A5086">
        <v>0</v>
      </c>
      <c r="B5086">
        <v>27</v>
      </c>
      <c r="C5086">
        <v>21.56</v>
      </c>
      <c r="D5086">
        <v>680</v>
      </c>
      <c r="E5086">
        <v>1</v>
      </c>
      <c r="F5086">
        <f t="shared" si="158"/>
        <v>0.66100000000000003</v>
      </c>
      <c r="G5086">
        <f t="shared" si="159"/>
        <v>-0.41400143913045073</v>
      </c>
    </row>
    <row r="5087" spans="1:7" x14ac:dyDescent="0.25">
      <c r="A5087">
        <v>1</v>
      </c>
      <c r="B5087">
        <v>78</v>
      </c>
      <c r="C5087">
        <v>19.71</v>
      </c>
      <c r="D5087">
        <v>665</v>
      </c>
      <c r="E5087">
        <v>1</v>
      </c>
      <c r="F5087">
        <f t="shared" si="158"/>
        <v>0.82099999999999995</v>
      </c>
      <c r="G5087">
        <f t="shared" si="159"/>
        <v>-0.1972321695297089</v>
      </c>
    </row>
    <row r="5088" spans="1:7" x14ac:dyDescent="0.25">
      <c r="A5088">
        <v>0</v>
      </c>
      <c r="B5088">
        <v>60</v>
      </c>
      <c r="C5088">
        <v>8.6199999999999992</v>
      </c>
      <c r="D5088">
        <v>695</v>
      </c>
      <c r="E5088">
        <v>1</v>
      </c>
      <c r="F5088">
        <f t="shared" si="158"/>
        <v>0.80600000000000005</v>
      </c>
      <c r="G5088">
        <f t="shared" si="159"/>
        <v>-0.21567153647550871</v>
      </c>
    </row>
    <row r="5089" spans="1:7" x14ac:dyDescent="0.25">
      <c r="A5089">
        <v>0</v>
      </c>
      <c r="B5089">
        <v>57.4</v>
      </c>
      <c r="C5089">
        <v>35.380000000000003</v>
      </c>
      <c r="D5089">
        <v>690</v>
      </c>
      <c r="E5089">
        <v>0</v>
      </c>
      <c r="F5089">
        <f t="shared" si="158"/>
        <v>0.69299999999999995</v>
      </c>
      <c r="G5089">
        <f t="shared" si="159"/>
        <v>-1.1809075313949398</v>
      </c>
    </row>
    <row r="5090" spans="1:7" x14ac:dyDescent="0.25">
      <c r="A5090">
        <v>1</v>
      </c>
      <c r="B5090">
        <v>52.6</v>
      </c>
      <c r="C5090">
        <v>9.4</v>
      </c>
      <c r="D5090">
        <v>700</v>
      </c>
      <c r="E5090">
        <v>1</v>
      </c>
      <c r="F5090">
        <f t="shared" si="158"/>
        <v>0.80600000000000005</v>
      </c>
      <c r="G5090">
        <f t="shared" si="159"/>
        <v>-0.21567153647550871</v>
      </c>
    </row>
    <row r="5091" spans="1:7" x14ac:dyDescent="0.25">
      <c r="A5091">
        <v>1</v>
      </c>
      <c r="B5091">
        <v>125</v>
      </c>
      <c r="C5091">
        <v>12.98</v>
      </c>
      <c r="D5091">
        <v>665</v>
      </c>
      <c r="E5091">
        <v>0</v>
      </c>
      <c r="F5091">
        <f t="shared" si="158"/>
        <v>0.82099999999999995</v>
      </c>
      <c r="G5091">
        <f t="shared" si="159"/>
        <v>-1.7203694731413819</v>
      </c>
    </row>
    <row r="5092" spans="1:7" x14ac:dyDescent="0.25">
      <c r="A5092">
        <v>0</v>
      </c>
      <c r="B5092">
        <v>62.914999999999999</v>
      </c>
      <c r="C5092">
        <v>17.59</v>
      </c>
      <c r="D5092">
        <v>680</v>
      </c>
      <c r="E5092">
        <v>1</v>
      </c>
      <c r="F5092">
        <f t="shared" si="158"/>
        <v>0.82099999999999995</v>
      </c>
      <c r="G5092">
        <f t="shared" si="159"/>
        <v>-0.1972321695297089</v>
      </c>
    </row>
    <row r="5093" spans="1:7" x14ac:dyDescent="0.25">
      <c r="A5093">
        <v>1</v>
      </c>
      <c r="B5093">
        <v>52</v>
      </c>
      <c r="C5093">
        <v>20.02</v>
      </c>
      <c r="D5093">
        <v>735</v>
      </c>
      <c r="E5093">
        <v>1</v>
      </c>
      <c r="F5093">
        <f t="shared" si="158"/>
        <v>0.85499999999999998</v>
      </c>
      <c r="G5093">
        <f t="shared" si="159"/>
        <v>-0.15665381004537685</v>
      </c>
    </row>
    <row r="5094" spans="1:7" x14ac:dyDescent="0.25">
      <c r="A5094">
        <v>1</v>
      </c>
      <c r="B5094">
        <v>75</v>
      </c>
      <c r="C5094">
        <v>18.75</v>
      </c>
      <c r="D5094">
        <v>705</v>
      </c>
      <c r="E5094">
        <v>0</v>
      </c>
      <c r="F5094">
        <f t="shared" si="158"/>
        <v>0.82099999999999995</v>
      </c>
      <c r="G5094">
        <f t="shared" si="159"/>
        <v>-1.7203694731413819</v>
      </c>
    </row>
    <row r="5095" spans="1:7" x14ac:dyDescent="0.25">
      <c r="A5095">
        <v>1</v>
      </c>
      <c r="B5095">
        <v>65</v>
      </c>
      <c r="C5095">
        <v>8.94</v>
      </c>
      <c r="D5095">
        <v>670</v>
      </c>
      <c r="E5095">
        <v>1</v>
      </c>
      <c r="F5095">
        <f t="shared" ref="F5095:F5158" si="160">IF(C5095&lt;=19.85,IF(D5095&lt;=722.5,IF(B5095&lt;=60.41,IF(D5095&lt;=667.5,0.729,0.806),IF(C5095&lt;=9.905,0.878,0.821)),0.92),IF(D5095&lt;=687.5,IF(C5095&lt;=31.375,IF(A5095&lt;=0.5,0.661,0.717),0.546),IF(D5095&lt;=727.5,IF(C5095&lt;=29.88,0.79,0.693),0.855)))</f>
        <v>0.878</v>
      </c>
      <c r="G5095">
        <f t="shared" si="159"/>
        <v>-0.13010868534702039</v>
      </c>
    </row>
    <row r="5096" spans="1:7" x14ac:dyDescent="0.25">
      <c r="A5096">
        <v>1</v>
      </c>
      <c r="B5096">
        <v>60</v>
      </c>
      <c r="C5096">
        <v>16.600000000000001</v>
      </c>
      <c r="D5096">
        <v>745</v>
      </c>
      <c r="E5096">
        <v>1</v>
      </c>
      <c r="F5096">
        <f t="shared" si="160"/>
        <v>0.92</v>
      </c>
      <c r="G5096">
        <f t="shared" si="159"/>
        <v>-8.3381608939051013E-2</v>
      </c>
    </row>
    <row r="5097" spans="1:7" x14ac:dyDescent="0.25">
      <c r="A5097">
        <v>0</v>
      </c>
      <c r="B5097">
        <v>28</v>
      </c>
      <c r="C5097">
        <v>16.579999999999998</v>
      </c>
      <c r="D5097">
        <v>770</v>
      </c>
      <c r="E5097">
        <v>1</v>
      </c>
      <c r="F5097">
        <f t="shared" si="160"/>
        <v>0.92</v>
      </c>
      <c r="G5097">
        <f t="shared" si="159"/>
        <v>-8.3381608939051013E-2</v>
      </c>
    </row>
    <row r="5098" spans="1:7" x14ac:dyDescent="0.25">
      <c r="A5098">
        <v>0</v>
      </c>
      <c r="B5098">
        <v>72</v>
      </c>
      <c r="C5098">
        <v>21.7</v>
      </c>
      <c r="D5098">
        <v>670</v>
      </c>
      <c r="E5098">
        <v>0</v>
      </c>
      <c r="F5098">
        <f t="shared" si="160"/>
        <v>0.66100000000000003</v>
      </c>
      <c r="G5098">
        <f t="shared" si="159"/>
        <v>-1.0817551716016869</v>
      </c>
    </row>
    <row r="5099" spans="1:7" x14ac:dyDescent="0.25">
      <c r="A5099">
        <v>0</v>
      </c>
      <c r="B5099">
        <v>48</v>
      </c>
      <c r="C5099">
        <v>17.399999999999999</v>
      </c>
      <c r="D5099">
        <v>715</v>
      </c>
      <c r="E5099">
        <v>1</v>
      </c>
      <c r="F5099">
        <f t="shared" si="160"/>
        <v>0.80600000000000005</v>
      </c>
      <c r="G5099">
        <f t="shared" si="159"/>
        <v>-0.21567153647550871</v>
      </c>
    </row>
    <row r="5100" spans="1:7" x14ac:dyDescent="0.25">
      <c r="A5100">
        <v>1</v>
      </c>
      <c r="B5100">
        <v>32</v>
      </c>
      <c r="C5100">
        <v>11.29</v>
      </c>
      <c r="D5100">
        <v>720</v>
      </c>
      <c r="E5100">
        <v>1</v>
      </c>
      <c r="F5100">
        <f t="shared" si="160"/>
        <v>0.80600000000000005</v>
      </c>
      <c r="G5100">
        <f t="shared" si="159"/>
        <v>-0.21567153647550871</v>
      </c>
    </row>
    <row r="5101" spans="1:7" x14ac:dyDescent="0.25">
      <c r="A5101">
        <v>0</v>
      </c>
      <c r="B5101">
        <v>95</v>
      </c>
      <c r="C5101">
        <v>2.73</v>
      </c>
      <c r="D5101">
        <v>695</v>
      </c>
      <c r="E5101">
        <v>0</v>
      </c>
      <c r="F5101">
        <f t="shared" si="160"/>
        <v>0.878</v>
      </c>
      <c r="G5101">
        <f t="shared" si="159"/>
        <v>-2.1037342342488805</v>
      </c>
    </row>
    <row r="5102" spans="1:7" x14ac:dyDescent="0.25">
      <c r="A5102">
        <v>1</v>
      </c>
      <c r="B5102">
        <v>54</v>
      </c>
      <c r="C5102">
        <v>23.73</v>
      </c>
      <c r="D5102">
        <v>660</v>
      </c>
      <c r="E5102">
        <v>0</v>
      </c>
      <c r="F5102">
        <f t="shared" si="160"/>
        <v>0.71699999999999997</v>
      </c>
      <c r="G5102">
        <f t="shared" si="159"/>
        <v>-1.2623083813388993</v>
      </c>
    </row>
    <row r="5103" spans="1:7" x14ac:dyDescent="0.25">
      <c r="A5103">
        <v>0</v>
      </c>
      <c r="B5103">
        <v>40</v>
      </c>
      <c r="C5103">
        <v>10.62</v>
      </c>
      <c r="D5103">
        <v>680</v>
      </c>
      <c r="E5103">
        <v>1</v>
      </c>
      <c r="F5103">
        <f t="shared" si="160"/>
        <v>0.80600000000000005</v>
      </c>
      <c r="G5103">
        <f t="shared" si="159"/>
        <v>-0.21567153647550871</v>
      </c>
    </row>
    <row r="5104" spans="1:7" x14ac:dyDescent="0.25">
      <c r="A5104">
        <v>0</v>
      </c>
      <c r="B5104">
        <v>97.378</v>
      </c>
      <c r="C5104">
        <v>17.850000000000001</v>
      </c>
      <c r="D5104">
        <v>705</v>
      </c>
      <c r="E5104">
        <v>1</v>
      </c>
      <c r="F5104">
        <f t="shared" si="160"/>
        <v>0.82099999999999995</v>
      </c>
      <c r="G5104">
        <f t="shared" si="159"/>
        <v>-0.1972321695297089</v>
      </c>
    </row>
    <row r="5105" spans="1:7" x14ac:dyDescent="0.25">
      <c r="A5105">
        <v>1</v>
      </c>
      <c r="B5105">
        <v>101.6</v>
      </c>
      <c r="C5105">
        <v>25.79</v>
      </c>
      <c r="D5105">
        <v>700</v>
      </c>
      <c r="E5105">
        <v>1</v>
      </c>
      <c r="F5105">
        <f t="shared" si="160"/>
        <v>0.79</v>
      </c>
      <c r="G5105">
        <f t="shared" si="159"/>
        <v>-0.23572233352106983</v>
      </c>
    </row>
    <row r="5106" spans="1:7" x14ac:dyDescent="0.25">
      <c r="A5106">
        <v>1</v>
      </c>
      <c r="B5106">
        <v>50</v>
      </c>
      <c r="C5106">
        <v>8.64</v>
      </c>
      <c r="D5106">
        <v>680</v>
      </c>
      <c r="E5106">
        <v>1</v>
      </c>
      <c r="F5106">
        <f t="shared" si="160"/>
        <v>0.80600000000000005</v>
      </c>
      <c r="G5106">
        <f t="shared" si="159"/>
        <v>-0.21567153647550871</v>
      </c>
    </row>
    <row r="5107" spans="1:7" x14ac:dyDescent="0.25">
      <c r="A5107">
        <v>1</v>
      </c>
      <c r="B5107">
        <v>190</v>
      </c>
      <c r="C5107">
        <v>16.38</v>
      </c>
      <c r="D5107">
        <v>720</v>
      </c>
      <c r="E5107">
        <v>1</v>
      </c>
      <c r="F5107">
        <f t="shared" si="160"/>
        <v>0.82099999999999995</v>
      </c>
      <c r="G5107">
        <f t="shared" si="159"/>
        <v>-0.1972321695297089</v>
      </c>
    </row>
    <row r="5108" spans="1:7" x14ac:dyDescent="0.25">
      <c r="A5108">
        <v>1</v>
      </c>
      <c r="B5108">
        <v>51.2</v>
      </c>
      <c r="C5108">
        <v>22.59</v>
      </c>
      <c r="D5108">
        <v>785</v>
      </c>
      <c r="E5108">
        <v>1</v>
      </c>
      <c r="F5108">
        <f t="shared" si="160"/>
        <v>0.85499999999999998</v>
      </c>
      <c r="G5108">
        <f t="shared" si="159"/>
        <v>-0.15665381004537685</v>
      </c>
    </row>
    <row r="5109" spans="1:7" x14ac:dyDescent="0.25">
      <c r="A5109">
        <v>1</v>
      </c>
      <c r="B5109">
        <v>95</v>
      </c>
      <c r="C5109">
        <v>12.01</v>
      </c>
      <c r="D5109">
        <v>660</v>
      </c>
      <c r="E5109">
        <v>1</v>
      </c>
      <c r="F5109">
        <f t="shared" si="160"/>
        <v>0.82099999999999995</v>
      </c>
      <c r="G5109">
        <f t="shared" si="159"/>
        <v>-0.1972321695297089</v>
      </c>
    </row>
    <row r="5110" spans="1:7" x14ac:dyDescent="0.25">
      <c r="A5110">
        <v>0</v>
      </c>
      <c r="B5110">
        <v>55</v>
      </c>
      <c r="C5110">
        <v>22.51</v>
      </c>
      <c r="D5110">
        <v>665</v>
      </c>
      <c r="E5110">
        <v>1</v>
      </c>
      <c r="F5110">
        <f t="shared" si="160"/>
        <v>0.66100000000000003</v>
      </c>
      <c r="G5110">
        <f t="shared" si="159"/>
        <v>-0.41400143913045073</v>
      </c>
    </row>
    <row r="5111" spans="1:7" x14ac:dyDescent="0.25">
      <c r="A5111">
        <v>1</v>
      </c>
      <c r="B5111">
        <v>65</v>
      </c>
      <c r="C5111">
        <v>16.93</v>
      </c>
      <c r="D5111">
        <v>705</v>
      </c>
      <c r="E5111">
        <v>1</v>
      </c>
      <c r="F5111">
        <f t="shared" si="160"/>
        <v>0.82099999999999995</v>
      </c>
      <c r="G5111">
        <f t="shared" si="159"/>
        <v>-0.1972321695297089</v>
      </c>
    </row>
    <row r="5112" spans="1:7" x14ac:dyDescent="0.25">
      <c r="A5112">
        <v>0</v>
      </c>
      <c r="B5112">
        <v>17.004000000000001</v>
      </c>
      <c r="C5112">
        <v>23.29</v>
      </c>
      <c r="D5112">
        <v>700</v>
      </c>
      <c r="E5112">
        <v>0</v>
      </c>
      <c r="F5112">
        <f t="shared" si="160"/>
        <v>0.79</v>
      </c>
      <c r="G5112">
        <f t="shared" si="159"/>
        <v>-1.5606477482646686</v>
      </c>
    </row>
    <row r="5113" spans="1:7" x14ac:dyDescent="0.25">
      <c r="A5113">
        <v>1</v>
      </c>
      <c r="B5113">
        <v>105</v>
      </c>
      <c r="C5113">
        <v>14.81</v>
      </c>
      <c r="D5113">
        <v>720</v>
      </c>
      <c r="E5113">
        <v>1</v>
      </c>
      <c r="F5113">
        <f t="shared" si="160"/>
        <v>0.82099999999999995</v>
      </c>
      <c r="G5113">
        <f t="shared" si="159"/>
        <v>-0.1972321695297089</v>
      </c>
    </row>
    <row r="5114" spans="1:7" x14ac:dyDescent="0.25">
      <c r="A5114">
        <v>1</v>
      </c>
      <c r="B5114">
        <v>60</v>
      </c>
      <c r="C5114">
        <v>6.61</v>
      </c>
      <c r="D5114">
        <v>660</v>
      </c>
      <c r="E5114">
        <v>0</v>
      </c>
      <c r="F5114">
        <f t="shared" si="160"/>
        <v>0.72899999999999998</v>
      </c>
      <c r="G5114">
        <f t="shared" si="159"/>
        <v>-1.305636458102436</v>
      </c>
    </row>
    <row r="5115" spans="1:7" x14ac:dyDescent="0.25">
      <c r="A5115">
        <v>0</v>
      </c>
      <c r="B5115">
        <v>51</v>
      </c>
      <c r="C5115">
        <v>14.92</v>
      </c>
      <c r="D5115">
        <v>690</v>
      </c>
      <c r="E5115">
        <v>1</v>
      </c>
      <c r="F5115">
        <f t="shared" si="160"/>
        <v>0.80600000000000005</v>
      </c>
      <c r="G5115">
        <f t="shared" si="159"/>
        <v>-0.21567153647550871</v>
      </c>
    </row>
    <row r="5116" spans="1:7" x14ac:dyDescent="0.25">
      <c r="A5116">
        <v>0</v>
      </c>
      <c r="B5116">
        <v>110</v>
      </c>
      <c r="C5116">
        <v>14.42</v>
      </c>
      <c r="D5116">
        <v>665</v>
      </c>
      <c r="E5116">
        <v>1</v>
      </c>
      <c r="F5116">
        <f t="shared" si="160"/>
        <v>0.82099999999999995</v>
      </c>
      <c r="G5116">
        <f t="shared" si="159"/>
        <v>-0.1972321695297089</v>
      </c>
    </row>
    <row r="5117" spans="1:7" x14ac:dyDescent="0.25">
      <c r="A5117">
        <v>1</v>
      </c>
      <c r="B5117">
        <v>70</v>
      </c>
      <c r="C5117">
        <v>18.739999999999998</v>
      </c>
      <c r="D5117">
        <v>680</v>
      </c>
      <c r="E5117">
        <v>1</v>
      </c>
      <c r="F5117">
        <f t="shared" si="160"/>
        <v>0.82099999999999995</v>
      </c>
      <c r="G5117">
        <f t="shared" si="159"/>
        <v>-0.1972321695297089</v>
      </c>
    </row>
    <row r="5118" spans="1:7" x14ac:dyDescent="0.25">
      <c r="A5118">
        <v>1</v>
      </c>
      <c r="B5118">
        <v>27</v>
      </c>
      <c r="C5118">
        <v>14.27</v>
      </c>
      <c r="D5118">
        <v>680</v>
      </c>
      <c r="E5118">
        <v>1</v>
      </c>
      <c r="F5118">
        <f t="shared" si="160"/>
        <v>0.80600000000000005</v>
      </c>
      <c r="G5118">
        <f t="shared" si="159"/>
        <v>-0.21567153647550871</v>
      </c>
    </row>
    <row r="5119" spans="1:7" x14ac:dyDescent="0.25">
      <c r="A5119">
        <v>0</v>
      </c>
      <c r="B5119">
        <v>48</v>
      </c>
      <c r="C5119">
        <v>32.880000000000003</v>
      </c>
      <c r="D5119">
        <v>705</v>
      </c>
      <c r="E5119">
        <v>0</v>
      </c>
      <c r="F5119">
        <f t="shared" si="160"/>
        <v>0.69299999999999995</v>
      </c>
      <c r="G5119">
        <f t="shared" si="159"/>
        <v>-1.1809075313949398</v>
      </c>
    </row>
    <row r="5120" spans="1:7" x14ac:dyDescent="0.25">
      <c r="A5120">
        <v>1</v>
      </c>
      <c r="B5120">
        <v>70</v>
      </c>
      <c r="C5120">
        <v>21.48</v>
      </c>
      <c r="D5120">
        <v>680</v>
      </c>
      <c r="E5120">
        <v>0</v>
      </c>
      <c r="F5120">
        <f t="shared" si="160"/>
        <v>0.71699999999999997</v>
      </c>
      <c r="G5120">
        <f t="shared" si="159"/>
        <v>-1.2623083813388993</v>
      </c>
    </row>
    <row r="5121" spans="1:7" x14ac:dyDescent="0.25">
      <c r="A5121">
        <v>0</v>
      </c>
      <c r="B5121">
        <v>12</v>
      </c>
      <c r="C5121">
        <v>18.2</v>
      </c>
      <c r="D5121">
        <v>690</v>
      </c>
      <c r="E5121">
        <v>0</v>
      </c>
      <c r="F5121">
        <f t="shared" si="160"/>
        <v>0.80600000000000005</v>
      </c>
      <c r="G5121">
        <f t="shared" si="159"/>
        <v>-1.6398971199188093</v>
      </c>
    </row>
    <row r="5122" spans="1:7" x14ac:dyDescent="0.25">
      <c r="A5122">
        <v>0</v>
      </c>
      <c r="B5122">
        <v>49</v>
      </c>
      <c r="C5122">
        <v>12.4</v>
      </c>
      <c r="D5122">
        <v>685</v>
      </c>
      <c r="E5122">
        <v>1</v>
      </c>
      <c r="F5122">
        <f t="shared" si="160"/>
        <v>0.80600000000000005</v>
      </c>
      <c r="G5122">
        <f t="shared" si="159"/>
        <v>-0.21567153647550871</v>
      </c>
    </row>
    <row r="5123" spans="1:7" x14ac:dyDescent="0.25">
      <c r="A5123">
        <v>1</v>
      </c>
      <c r="B5123">
        <v>98</v>
      </c>
      <c r="C5123">
        <v>8.7899999999999991</v>
      </c>
      <c r="D5123">
        <v>685</v>
      </c>
      <c r="E5123">
        <v>1</v>
      </c>
      <c r="F5123">
        <f t="shared" si="160"/>
        <v>0.878</v>
      </c>
      <c r="G5123">
        <f t="shared" si="159"/>
        <v>-0.13010868534702039</v>
      </c>
    </row>
    <row r="5124" spans="1:7" x14ac:dyDescent="0.25">
      <c r="A5124">
        <v>1</v>
      </c>
      <c r="B5124">
        <v>44</v>
      </c>
      <c r="C5124">
        <v>11.92</v>
      </c>
      <c r="D5124">
        <v>665</v>
      </c>
      <c r="E5124">
        <v>1</v>
      </c>
      <c r="F5124">
        <f t="shared" si="160"/>
        <v>0.72899999999999998</v>
      </c>
      <c r="G5124">
        <f t="shared" si="159"/>
        <v>-0.31608154697347896</v>
      </c>
    </row>
    <row r="5125" spans="1:7" x14ac:dyDescent="0.25">
      <c r="A5125">
        <v>1</v>
      </c>
      <c r="B5125">
        <v>59</v>
      </c>
      <c r="C5125">
        <v>23.96</v>
      </c>
      <c r="D5125">
        <v>705</v>
      </c>
      <c r="E5125">
        <v>1</v>
      </c>
      <c r="F5125">
        <f t="shared" si="160"/>
        <v>0.79</v>
      </c>
      <c r="G5125">
        <f t="shared" si="159"/>
        <v>-0.23572233352106983</v>
      </c>
    </row>
    <row r="5126" spans="1:7" x14ac:dyDescent="0.25">
      <c r="A5126">
        <v>0</v>
      </c>
      <c r="B5126">
        <v>49</v>
      </c>
      <c r="C5126">
        <v>26.11</v>
      </c>
      <c r="D5126">
        <v>670</v>
      </c>
      <c r="E5126">
        <v>1</v>
      </c>
      <c r="F5126">
        <f t="shared" si="160"/>
        <v>0.66100000000000003</v>
      </c>
      <c r="G5126">
        <f t="shared" ref="G5126:G5189" si="161">IF(E5126=1,LN(F5126),LN(1-F5126))</f>
        <v>-0.41400143913045073</v>
      </c>
    </row>
    <row r="5127" spans="1:7" x14ac:dyDescent="0.25">
      <c r="A5127">
        <v>1</v>
      </c>
      <c r="B5127">
        <v>38</v>
      </c>
      <c r="C5127">
        <v>24.79</v>
      </c>
      <c r="D5127">
        <v>685</v>
      </c>
      <c r="E5127">
        <v>1</v>
      </c>
      <c r="F5127">
        <f t="shared" si="160"/>
        <v>0.71699999999999997</v>
      </c>
      <c r="G5127">
        <f t="shared" si="161"/>
        <v>-0.33267943838251673</v>
      </c>
    </row>
    <row r="5128" spans="1:7" x14ac:dyDescent="0.25">
      <c r="A5128">
        <v>1</v>
      </c>
      <c r="B5128">
        <v>142</v>
      </c>
      <c r="C5128">
        <v>9.3000000000000007</v>
      </c>
      <c r="D5128">
        <v>725</v>
      </c>
      <c r="E5128">
        <v>1</v>
      </c>
      <c r="F5128">
        <f t="shared" si="160"/>
        <v>0.92</v>
      </c>
      <c r="G5128">
        <f t="shared" si="161"/>
        <v>-8.3381608939051013E-2</v>
      </c>
    </row>
    <row r="5129" spans="1:7" x14ac:dyDescent="0.25">
      <c r="A5129">
        <v>0</v>
      </c>
      <c r="B5129">
        <v>65</v>
      </c>
      <c r="C5129">
        <v>14.84</v>
      </c>
      <c r="D5129">
        <v>665</v>
      </c>
      <c r="E5129">
        <v>0</v>
      </c>
      <c r="F5129">
        <f t="shared" si="160"/>
        <v>0.82099999999999995</v>
      </c>
      <c r="G5129">
        <f t="shared" si="161"/>
        <v>-1.7203694731413819</v>
      </c>
    </row>
    <row r="5130" spans="1:7" x14ac:dyDescent="0.25">
      <c r="A5130">
        <v>0</v>
      </c>
      <c r="B5130">
        <v>42</v>
      </c>
      <c r="C5130">
        <v>12.69</v>
      </c>
      <c r="D5130">
        <v>705</v>
      </c>
      <c r="E5130">
        <v>1</v>
      </c>
      <c r="F5130">
        <f t="shared" si="160"/>
        <v>0.80600000000000005</v>
      </c>
      <c r="G5130">
        <f t="shared" si="161"/>
        <v>-0.21567153647550871</v>
      </c>
    </row>
    <row r="5131" spans="1:7" x14ac:dyDescent="0.25">
      <c r="A5131">
        <v>1</v>
      </c>
      <c r="B5131">
        <v>48.7</v>
      </c>
      <c r="C5131">
        <v>13.55</v>
      </c>
      <c r="D5131">
        <v>785</v>
      </c>
      <c r="E5131">
        <v>0</v>
      </c>
      <c r="F5131">
        <f t="shared" si="160"/>
        <v>0.92</v>
      </c>
      <c r="G5131">
        <f t="shared" si="161"/>
        <v>-2.5257286443082561</v>
      </c>
    </row>
    <row r="5132" spans="1:7" x14ac:dyDescent="0.25">
      <c r="A5132">
        <v>1</v>
      </c>
      <c r="B5132">
        <v>44</v>
      </c>
      <c r="C5132">
        <v>17.16</v>
      </c>
      <c r="D5132">
        <v>675</v>
      </c>
      <c r="E5132">
        <v>1</v>
      </c>
      <c r="F5132">
        <f t="shared" si="160"/>
        <v>0.80600000000000005</v>
      </c>
      <c r="G5132">
        <f t="shared" si="161"/>
        <v>-0.21567153647550871</v>
      </c>
    </row>
    <row r="5133" spans="1:7" x14ac:dyDescent="0.25">
      <c r="A5133">
        <v>0</v>
      </c>
      <c r="B5133">
        <v>85</v>
      </c>
      <c r="C5133">
        <v>22.26</v>
      </c>
      <c r="D5133">
        <v>715</v>
      </c>
      <c r="E5133">
        <v>0</v>
      </c>
      <c r="F5133">
        <f t="shared" si="160"/>
        <v>0.79</v>
      </c>
      <c r="G5133">
        <f t="shared" si="161"/>
        <v>-1.5606477482646686</v>
      </c>
    </row>
    <row r="5134" spans="1:7" x14ac:dyDescent="0.25">
      <c r="A5134">
        <v>1</v>
      </c>
      <c r="B5134">
        <v>148</v>
      </c>
      <c r="C5134">
        <v>10.91</v>
      </c>
      <c r="D5134">
        <v>725</v>
      </c>
      <c r="E5134">
        <v>1</v>
      </c>
      <c r="F5134">
        <f t="shared" si="160"/>
        <v>0.92</v>
      </c>
      <c r="G5134">
        <f t="shared" si="161"/>
        <v>-8.3381608939051013E-2</v>
      </c>
    </row>
    <row r="5135" spans="1:7" x14ac:dyDescent="0.25">
      <c r="A5135">
        <v>0</v>
      </c>
      <c r="B5135">
        <v>25</v>
      </c>
      <c r="C5135">
        <v>13.73</v>
      </c>
      <c r="D5135">
        <v>670</v>
      </c>
      <c r="E5135">
        <v>0</v>
      </c>
      <c r="F5135">
        <f t="shared" si="160"/>
        <v>0.80600000000000005</v>
      </c>
      <c r="G5135">
        <f t="shared" si="161"/>
        <v>-1.6398971199188093</v>
      </c>
    </row>
    <row r="5136" spans="1:7" x14ac:dyDescent="0.25">
      <c r="A5136">
        <v>1</v>
      </c>
      <c r="B5136">
        <v>85</v>
      </c>
      <c r="C5136">
        <v>13.93</v>
      </c>
      <c r="D5136">
        <v>780</v>
      </c>
      <c r="E5136">
        <v>1</v>
      </c>
      <c r="F5136">
        <f t="shared" si="160"/>
        <v>0.92</v>
      </c>
      <c r="G5136">
        <f t="shared" si="161"/>
        <v>-8.3381608939051013E-2</v>
      </c>
    </row>
    <row r="5137" spans="1:7" x14ac:dyDescent="0.25">
      <c r="A5137">
        <v>0</v>
      </c>
      <c r="B5137">
        <v>50</v>
      </c>
      <c r="C5137">
        <v>16.23</v>
      </c>
      <c r="D5137">
        <v>715</v>
      </c>
      <c r="E5137">
        <v>1</v>
      </c>
      <c r="F5137">
        <f t="shared" si="160"/>
        <v>0.80600000000000005</v>
      </c>
      <c r="G5137">
        <f t="shared" si="161"/>
        <v>-0.21567153647550871</v>
      </c>
    </row>
    <row r="5138" spans="1:7" x14ac:dyDescent="0.25">
      <c r="A5138">
        <v>1</v>
      </c>
      <c r="B5138">
        <v>97.7</v>
      </c>
      <c r="C5138">
        <v>0.18</v>
      </c>
      <c r="D5138">
        <v>725</v>
      </c>
      <c r="E5138">
        <v>1</v>
      </c>
      <c r="F5138">
        <f t="shared" si="160"/>
        <v>0.92</v>
      </c>
      <c r="G5138">
        <f t="shared" si="161"/>
        <v>-8.3381608939051013E-2</v>
      </c>
    </row>
    <row r="5139" spans="1:7" x14ac:dyDescent="0.25">
      <c r="A5139">
        <v>1</v>
      </c>
      <c r="B5139">
        <v>39</v>
      </c>
      <c r="C5139">
        <v>20.399999999999999</v>
      </c>
      <c r="D5139">
        <v>785</v>
      </c>
      <c r="E5139">
        <v>1</v>
      </c>
      <c r="F5139">
        <f t="shared" si="160"/>
        <v>0.85499999999999998</v>
      </c>
      <c r="G5139">
        <f t="shared" si="161"/>
        <v>-0.15665381004537685</v>
      </c>
    </row>
    <row r="5140" spans="1:7" x14ac:dyDescent="0.25">
      <c r="A5140">
        <v>0</v>
      </c>
      <c r="B5140">
        <v>20</v>
      </c>
      <c r="C5140">
        <v>29.65</v>
      </c>
      <c r="D5140">
        <v>670</v>
      </c>
      <c r="E5140">
        <v>1</v>
      </c>
      <c r="F5140">
        <f t="shared" si="160"/>
        <v>0.66100000000000003</v>
      </c>
      <c r="G5140">
        <f t="shared" si="161"/>
        <v>-0.41400143913045073</v>
      </c>
    </row>
    <row r="5141" spans="1:7" x14ac:dyDescent="0.25">
      <c r="A5141">
        <v>1</v>
      </c>
      <c r="B5141">
        <v>120</v>
      </c>
      <c r="C5141">
        <v>14.61</v>
      </c>
      <c r="D5141">
        <v>700</v>
      </c>
      <c r="E5141">
        <v>1</v>
      </c>
      <c r="F5141">
        <f t="shared" si="160"/>
        <v>0.82099999999999995</v>
      </c>
      <c r="G5141">
        <f t="shared" si="161"/>
        <v>-0.1972321695297089</v>
      </c>
    </row>
    <row r="5142" spans="1:7" x14ac:dyDescent="0.25">
      <c r="A5142">
        <v>1</v>
      </c>
      <c r="B5142">
        <v>56</v>
      </c>
      <c r="C5142">
        <v>10.91</v>
      </c>
      <c r="D5142">
        <v>695</v>
      </c>
      <c r="E5142">
        <v>1</v>
      </c>
      <c r="F5142">
        <f t="shared" si="160"/>
        <v>0.80600000000000005</v>
      </c>
      <c r="G5142">
        <f t="shared" si="161"/>
        <v>-0.21567153647550871</v>
      </c>
    </row>
    <row r="5143" spans="1:7" x14ac:dyDescent="0.25">
      <c r="A5143">
        <v>0</v>
      </c>
      <c r="B5143">
        <v>25</v>
      </c>
      <c r="C5143">
        <v>37.78</v>
      </c>
      <c r="D5143">
        <v>685</v>
      </c>
      <c r="E5143">
        <v>1</v>
      </c>
      <c r="F5143">
        <f t="shared" si="160"/>
        <v>0.54600000000000004</v>
      </c>
      <c r="G5143">
        <f t="shared" si="161"/>
        <v>-0.60513630323723189</v>
      </c>
    </row>
    <row r="5144" spans="1:7" x14ac:dyDescent="0.25">
      <c r="A5144">
        <v>1</v>
      </c>
      <c r="B5144">
        <v>46</v>
      </c>
      <c r="C5144">
        <v>24.34</v>
      </c>
      <c r="D5144">
        <v>705</v>
      </c>
      <c r="E5144">
        <v>1</v>
      </c>
      <c r="F5144">
        <f t="shared" si="160"/>
        <v>0.79</v>
      </c>
      <c r="G5144">
        <f t="shared" si="161"/>
        <v>-0.23572233352106983</v>
      </c>
    </row>
    <row r="5145" spans="1:7" x14ac:dyDescent="0.25">
      <c r="A5145">
        <v>0</v>
      </c>
      <c r="B5145">
        <v>86</v>
      </c>
      <c r="C5145">
        <v>16.91</v>
      </c>
      <c r="D5145">
        <v>745</v>
      </c>
      <c r="E5145">
        <v>1</v>
      </c>
      <c r="F5145">
        <f t="shared" si="160"/>
        <v>0.92</v>
      </c>
      <c r="G5145">
        <f t="shared" si="161"/>
        <v>-8.3381608939051013E-2</v>
      </c>
    </row>
    <row r="5146" spans="1:7" x14ac:dyDescent="0.25">
      <c r="A5146">
        <v>1</v>
      </c>
      <c r="B5146">
        <v>100</v>
      </c>
      <c r="C5146">
        <v>19.690000000000001</v>
      </c>
      <c r="D5146">
        <v>680</v>
      </c>
      <c r="E5146">
        <v>1</v>
      </c>
      <c r="F5146">
        <f t="shared" si="160"/>
        <v>0.82099999999999995</v>
      </c>
      <c r="G5146">
        <f t="shared" si="161"/>
        <v>-0.1972321695297089</v>
      </c>
    </row>
    <row r="5147" spans="1:7" x14ac:dyDescent="0.25">
      <c r="A5147">
        <v>0</v>
      </c>
      <c r="B5147">
        <v>43</v>
      </c>
      <c r="C5147">
        <v>27.8</v>
      </c>
      <c r="D5147">
        <v>695</v>
      </c>
      <c r="E5147">
        <v>0</v>
      </c>
      <c r="F5147">
        <f t="shared" si="160"/>
        <v>0.79</v>
      </c>
      <c r="G5147">
        <f t="shared" si="161"/>
        <v>-1.5606477482646686</v>
      </c>
    </row>
    <row r="5148" spans="1:7" x14ac:dyDescent="0.25">
      <c r="A5148">
        <v>1</v>
      </c>
      <c r="B5148">
        <v>70</v>
      </c>
      <c r="C5148">
        <v>28.1</v>
      </c>
      <c r="D5148">
        <v>820</v>
      </c>
      <c r="E5148">
        <v>1</v>
      </c>
      <c r="F5148">
        <f t="shared" si="160"/>
        <v>0.85499999999999998</v>
      </c>
      <c r="G5148">
        <f t="shared" si="161"/>
        <v>-0.15665381004537685</v>
      </c>
    </row>
    <row r="5149" spans="1:7" x14ac:dyDescent="0.25">
      <c r="A5149">
        <v>1</v>
      </c>
      <c r="B5149">
        <v>23</v>
      </c>
      <c r="C5149">
        <v>27.4</v>
      </c>
      <c r="D5149">
        <v>690</v>
      </c>
      <c r="E5149">
        <v>0</v>
      </c>
      <c r="F5149">
        <f t="shared" si="160"/>
        <v>0.79</v>
      </c>
      <c r="G5149">
        <f t="shared" si="161"/>
        <v>-1.5606477482646686</v>
      </c>
    </row>
    <row r="5150" spans="1:7" x14ac:dyDescent="0.25">
      <c r="A5150">
        <v>1</v>
      </c>
      <c r="B5150">
        <v>66.370999999999995</v>
      </c>
      <c r="C5150">
        <v>18.84</v>
      </c>
      <c r="D5150">
        <v>680</v>
      </c>
      <c r="E5150">
        <v>1</v>
      </c>
      <c r="F5150">
        <f t="shared" si="160"/>
        <v>0.82099999999999995</v>
      </c>
      <c r="G5150">
        <f t="shared" si="161"/>
        <v>-0.1972321695297089</v>
      </c>
    </row>
    <row r="5151" spans="1:7" x14ac:dyDescent="0.25">
      <c r="A5151">
        <v>1</v>
      </c>
      <c r="B5151">
        <v>103</v>
      </c>
      <c r="C5151">
        <v>5.67</v>
      </c>
      <c r="D5151">
        <v>665</v>
      </c>
      <c r="E5151">
        <v>1</v>
      </c>
      <c r="F5151">
        <f t="shared" si="160"/>
        <v>0.878</v>
      </c>
      <c r="G5151">
        <f t="shared" si="161"/>
        <v>-0.13010868534702039</v>
      </c>
    </row>
    <row r="5152" spans="1:7" x14ac:dyDescent="0.25">
      <c r="A5152">
        <v>0</v>
      </c>
      <c r="B5152">
        <v>45</v>
      </c>
      <c r="C5152">
        <v>21.01</v>
      </c>
      <c r="D5152">
        <v>660</v>
      </c>
      <c r="E5152">
        <v>1</v>
      </c>
      <c r="F5152">
        <f t="shared" si="160"/>
        <v>0.66100000000000003</v>
      </c>
      <c r="G5152">
        <f t="shared" si="161"/>
        <v>-0.41400143913045073</v>
      </c>
    </row>
    <row r="5153" spans="1:7" x14ac:dyDescent="0.25">
      <c r="A5153">
        <v>0</v>
      </c>
      <c r="B5153">
        <v>32</v>
      </c>
      <c r="C5153">
        <v>18.190000000000001</v>
      </c>
      <c r="D5153">
        <v>670</v>
      </c>
      <c r="E5153">
        <v>1</v>
      </c>
      <c r="F5153">
        <f t="shared" si="160"/>
        <v>0.80600000000000005</v>
      </c>
      <c r="G5153">
        <f t="shared" si="161"/>
        <v>-0.21567153647550871</v>
      </c>
    </row>
    <row r="5154" spans="1:7" x14ac:dyDescent="0.25">
      <c r="A5154">
        <v>0</v>
      </c>
      <c r="B5154">
        <v>22</v>
      </c>
      <c r="C5154">
        <v>19.690000000000001</v>
      </c>
      <c r="D5154">
        <v>690</v>
      </c>
      <c r="E5154">
        <v>1</v>
      </c>
      <c r="F5154">
        <f t="shared" si="160"/>
        <v>0.80600000000000005</v>
      </c>
      <c r="G5154">
        <f t="shared" si="161"/>
        <v>-0.21567153647550871</v>
      </c>
    </row>
    <row r="5155" spans="1:7" x14ac:dyDescent="0.25">
      <c r="A5155">
        <v>0</v>
      </c>
      <c r="B5155">
        <v>50</v>
      </c>
      <c r="C5155">
        <v>18.07</v>
      </c>
      <c r="D5155">
        <v>700</v>
      </c>
      <c r="E5155">
        <v>0</v>
      </c>
      <c r="F5155">
        <f t="shared" si="160"/>
        <v>0.80600000000000005</v>
      </c>
      <c r="G5155">
        <f t="shared" si="161"/>
        <v>-1.6398971199188093</v>
      </c>
    </row>
    <row r="5156" spans="1:7" x14ac:dyDescent="0.25">
      <c r="A5156">
        <v>1</v>
      </c>
      <c r="B5156">
        <v>90</v>
      </c>
      <c r="C5156">
        <v>8.23</v>
      </c>
      <c r="D5156">
        <v>680</v>
      </c>
      <c r="E5156">
        <v>1</v>
      </c>
      <c r="F5156">
        <f t="shared" si="160"/>
        <v>0.878</v>
      </c>
      <c r="G5156">
        <f t="shared" si="161"/>
        <v>-0.13010868534702039</v>
      </c>
    </row>
    <row r="5157" spans="1:7" x14ac:dyDescent="0.25">
      <c r="A5157">
        <v>1</v>
      </c>
      <c r="B5157">
        <v>44</v>
      </c>
      <c r="C5157">
        <v>30.63</v>
      </c>
      <c r="D5157">
        <v>660</v>
      </c>
      <c r="E5157">
        <v>1</v>
      </c>
      <c r="F5157">
        <f t="shared" si="160"/>
        <v>0.71699999999999997</v>
      </c>
      <c r="G5157">
        <f t="shared" si="161"/>
        <v>-0.33267943838251673</v>
      </c>
    </row>
    <row r="5158" spans="1:7" x14ac:dyDescent="0.25">
      <c r="A5158">
        <v>1</v>
      </c>
      <c r="B5158">
        <v>58</v>
      </c>
      <c r="C5158">
        <v>22.68</v>
      </c>
      <c r="D5158">
        <v>660</v>
      </c>
      <c r="E5158">
        <v>1</v>
      </c>
      <c r="F5158">
        <f t="shared" si="160"/>
        <v>0.71699999999999997</v>
      </c>
      <c r="G5158">
        <f t="shared" si="161"/>
        <v>-0.33267943838251673</v>
      </c>
    </row>
    <row r="5159" spans="1:7" x14ac:dyDescent="0.25">
      <c r="A5159">
        <v>1</v>
      </c>
      <c r="B5159">
        <v>95</v>
      </c>
      <c r="C5159">
        <v>10.029999999999999</v>
      </c>
      <c r="D5159">
        <v>785</v>
      </c>
      <c r="E5159">
        <v>1</v>
      </c>
      <c r="F5159">
        <f t="shared" ref="F5159:F5222" si="162">IF(C5159&lt;=19.85,IF(D5159&lt;=722.5,IF(B5159&lt;=60.41,IF(D5159&lt;=667.5,0.729,0.806),IF(C5159&lt;=9.905,0.878,0.821)),0.92),IF(D5159&lt;=687.5,IF(C5159&lt;=31.375,IF(A5159&lt;=0.5,0.661,0.717),0.546),IF(D5159&lt;=727.5,IF(C5159&lt;=29.88,0.79,0.693),0.855)))</f>
        <v>0.92</v>
      </c>
      <c r="G5159">
        <f t="shared" si="161"/>
        <v>-8.3381608939051013E-2</v>
      </c>
    </row>
    <row r="5160" spans="1:7" x14ac:dyDescent="0.25">
      <c r="A5160">
        <v>1</v>
      </c>
      <c r="B5160">
        <v>77</v>
      </c>
      <c r="C5160">
        <v>8.98</v>
      </c>
      <c r="D5160">
        <v>760</v>
      </c>
      <c r="E5160">
        <v>1</v>
      </c>
      <c r="F5160">
        <f t="shared" si="162"/>
        <v>0.92</v>
      </c>
      <c r="G5160">
        <f t="shared" si="161"/>
        <v>-8.3381608939051013E-2</v>
      </c>
    </row>
    <row r="5161" spans="1:7" x14ac:dyDescent="0.25">
      <c r="A5161">
        <v>0</v>
      </c>
      <c r="B5161">
        <v>0</v>
      </c>
      <c r="C5161">
        <v>0</v>
      </c>
      <c r="D5161">
        <v>660</v>
      </c>
      <c r="E5161">
        <v>1</v>
      </c>
      <c r="F5161">
        <f t="shared" si="162"/>
        <v>0.72899999999999998</v>
      </c>
      <c r="G5161">
        <f t="shared" si="161"/>
        <v>-0.31608154697347896</v>
      </c>
    </row>
    <row r="5162" spans="1:7" x14ac:dyDescent="0.25">
      <c r="A5162">
        <v>1</v>
      </c>
      <c r="B5162">
        <v>75</v>
      </c>
      <c r="C5162">
        <v>26.48</v>
      </c>
      <c r="D5162">
        <v>695</v>
      </c>
      <c r="E5162">
        <v>1</v>
      </c>
      <c r="F5162">
        <f t="shared" si="162"/>
        <v>0.79</v>
      </c>
      <c r="G5162">
        <f t="shared" si="161"/>
        <v>-0.23572233352106983</v>
      </c>
    </row>
    <row r="5163" spans="1:7" x14ac:dyDescent="0.25">
      <c r="A5163">
        <v>0</v>
      </c>
      <c r="B5163">
        <v>28</v>
      </c>
      <c r="C5163">
        <v>14.74</v>
      </c>
      <c r="D5163">
        <v>705</v>
      </c>
      <c r="E5163">
        <v>1</v>
      </c>
      <c r="F5163">
        <f t="shared" si="162"/>
        <v>0.80600000000000005</v>
      </c>
      <c r="G5163">
        <f t="shared" si="161"/>
        <v>-0.21567153647550871</v>
      </c>
    </row>
    <row r="5164" spans="1:7" x14ac:dyDescent="0.25">
      <c r="A5164">
        <v>1</v>
      </c>
      <c r="B5164">
        <v>80</v>
      </c>
      <c r="C5164">
        <v>11.84</v>
      </c>
      <c r="D5164">
        <v>660</v>
      </c>
      <c r="E5164">
        <v>1</v>
      </c>
      <c r="F5164">
        <f t="shared" si="162"/>
        <v>0.82099999999999995</v>
      </c>
      <c r="G5164">
        <f t="shared" si="161"/>
        <v>-0.1972321695297089</v>
      </c>
    </row>
    <row r="5165" spans="1:7" x14ac:dyDescent="0.25">
      <c r="A5165">
        <v>0</v>
      </c>
      <c r="B5165">
        <v>50</v>
      </c>
      <c r="C5165">
        <v>21.89</v>
      </c>
      <c r="D5165">
        <v>685</v>
      </c>
      <c r="E5165">
        <v>1</v>
      </c>
      <c r="F5165">
        <f t="shared" si="162"/>
        <v>0.66100000000000003</v>
      </c>
      <c r="G5165">
        <f t="shared" si="161"/>
        <v>-0.41400143913045073</v>
      </c>
    </row>
    <row r="5166" spans="1:7" x14ac:dyDescent="0.25">
      <c r="A5166">
        <v>1</v>
      </c>
      <c r="B5166">
        <v>122</v>
      </c>
      <c r="C5166">
        <v>20.63</v>
      </c>
      <c r="D5166">
        <v>680</v>
      </c>
      <c r="E5166">
        <v>1</v>
      </c>
      <c r="F5166">
        <f t="shared" si="162"/>
        <v>0.71699999999999997</v>
      </c>
      <c r="G5166">
        <f t="shared" si="161"/>
        <v>-0.33267943838251673</v>
      </c>
    </row>
    <row r="5167" spans="1:7" x14ac:dyDescent="0.25">
      <c r="A5167">
        <v>0</v>
      </c>
      <c r="B5167">
        <v>41.003999999999998</v>
      </c>
      <c r="C5167">
        <v>11.12</v>
      </c>
      <c r="D5167">
        <v>675</v>
      </c>
      <c r="E5167">
        <v>0</v>
      </c>
      <c r="F5167">
        <f t="shared" si="162"/>
        <v>0.80600000000000005</v>
      </c>
      <c r="G5167">
        <f t="shared" si="161"/>
        <v>-1.6398971199188093</v>
      </c>
    </row>
    <row r="5168" spans="1:7" x14ac:dyDescent="0.25">
      <c r="A5168">
        <v>1</v>
      </c>
      <c r="B5168">
        <v>86</v>
      </c>
      <c r="C5168">
        <v>18.989999999999998</v>
      </c>
      <c r="D5168">
        <v>675</v>
      </c>
      <c r="E5168">
        <v>0</v>
      </c>
      <c r="F5168">
        <f t="shared" si="162"/>
        <v>0.82099999999999995</v>
      </c>
      <c r="G5168">
        <f t="shared" si="161"/>
        <v>-1.7203694731413819</v>
      </c>
    </row>
    <row r="5169" spans="1:7" x14ac:dyDescent="0.25">
      <c r="A5169">
        <v>0</v>
      </c>
      <c r="B5169">
        <v>150</v>
      </c>
      <c r="C5169">
        <v>6.08</v>
      </c>
      <c r="D5169">
        <v>715</v>
      </c>
      <c r="E5169">
        <v>1</v>
      </c>
      <c r="F5169">
        <f t="shared" si="162"/>
        <v>0.878</v>
      </c>
      <c r="G5169">
        <f t="shared" si="161"/>
        <v>-0.13010868534702039</v>
      </c>
    </row>
    <row r="5170" spans="1:7" x14ac:dyDescent="0.25">
      <c r="A5170">
        <v>0</v>
      </c>
      <c r="B5170">
        <v>70.902000000000001</v>
      </c>
      <c r="C5170">
        <v>14.4</v>
      </c>
      <c r="D5170">
        <v>710</v>
      </c>
      <c r="E5170">
        <v>1</v>
      </c>
      <c r="F5170">
        <f t="shared" si="162"/>
        <v>0.82099999999999995</v>
      </c>
      <c r="G5170">
        <f t="shared" si="161"/>
        <v>-0.1972321695297089</v>
      </c>
    </row>
    <row r="5171" spans="1:7" x14ac:dyDescent="0.25">
      <c r="A5171">
        <v>0</v>
      </c>
      <c r="B5171">
        <v>38</v>
      </c>
      <c r="C5171">
        <v>19.36</v>
      </c>
      <c r="D5171">
        <v>660</v>
      </c>
      <c r="E5171">
        <v>0</v>
      </c>
      <c r="F5171">
        <f t="shared" si="162"/>
        <v>0.72899999999999998</v>
      </c>
      <c r="G5171">
        <f t="shared" si="161"/>
        <v>-1.305636458102436</v>
      </c>
    </row>
    <row r="5172" spans="1:7" x14ac:dyDescent="0.25">
      <c r="A5172">
        <v>1</v>
      </c>
      <c r="B5172">
        <v>52</v>
      </c>
      <c r="C5172">
        <v>24.92</v>
      </c>
      <c r="D5172">
        <v>680</v>
      </c>
      <c r="E5172">
        <v>1</v>
      </c>
      <c r="F5172">
        <f t="shared" si="162"/>
        <v>0.71699999999999997</v>
      </c>
      <c r="G5172">
        <f t="shared" si="161"/>
        <v>-0.33267943838251673</v>
      </c>
    </row>
    <row r="5173" spans="1:7" x14ac:dyDescent="0.25">
      <c r="A5173">
        <v>1</v>
      </c>
      <c r="B5173">
        <v>130</v>
      </c>
      <c r="C5173">
        <v>8.8699999999999992</v>
      </c>
      <c r="D5173">
        <v>725</v>
      </c>
      <c r="E5173">
        <v>1</v>
      </c>
      <c r="F5173">
        <f t="shared" si="162"/>
        <v>0.92</v>
      </c>
      <c r="G5173">
        <f t="shared" si="161"/>
        <v>-8.3381608939051013E-2</v>
      </c>
    </row>
    <row r="5174" spans="1:7" x14ac:dyDescent="0.25">
      <c r="A5174">
        <v>0</v>
      </c>
      <c r="B5174">
        <v>55</v>
      </c>
      <c r="C5174">
        <v>20.95</v>
      </c>
      <c r="D5174">
        <v>720</v>
      </c>
      <c r="E5174">
        <v>1</v>
      </c>
      <c r="F5174">
        <f t="shared" si="162"/>
        <v>0.79</v>
      </c>
      <c r="G5174">
        <f t="shared" si="161"/>
        <v>-0.23572233352106983</v>
      </c>
    </row>
    <row r="5175" spans="1:7" x14ac:dyDescent="0.25">
      <c r="A5175">
        <v>0</v>
      </c>
      <c r="B5175">
        <v>86.665999999999997</v>
      </c>
      <c r="C5175">
        <v>24.08</v>
      </c>
      <c r="D5175">
        <v>660</v>
      </c>
      <c r="E5175">
        <v>1</v>
      </c>
      <c r="F5175">
        <f t="shared" si="162"/>
        <v>0.66100000000000003</v>
      </c>
      <c r="G5175">
        <f t="shared" si="161"/>
        <v>-0.41400143913045073</v>
      </c>
    </row>
    <row r="5176" spans="1:7" x14ac:dyDescent="0.25">
      <c r="A5176">
        <v>1</v>
      </c>
      <c r="B5176">
        <v>43.594639999999998</v>
      </c>
      <c r="C5176">
        <v>8.26</v>
      </c>
      <c r="D5176">
        <v>710</v>
      </c>
      <c r="E5176">
        <v>1</v>
      </c>
      <c r="F5176">
        <f t="shared" si="162"/>
        <v>0.80600000000000005</v>
      </c>
      <c r="G5176">
        <f t="shared" si="161"/>
        <v>-0.21567153647550871</v>
      </c>
    </row>
    <row r="5177" spans="1:7" x14ac:dyDescent="0.25">
      <c r="A5177">
        <v>1</v>
      </c>
      <c r="B5177">
        <v>83</v>
      </c>
      <c r="C5177">
        <v>14.47</v>
      </c>
      <c r="D5177">
        <v>700</v>
      </c>
      <c r="E5177">
        <v>1</v>
      </c>
      <c r="F5177">
        <f t="shared" si="162"/>
        <v>0.82099999999999995</v>
      </c>
      <c r="G5177">
        <f t="shared" si="161"/>
        <v>-0.1972321695297089</v>
      </c>
    </row>
    <row r="5178" spans="1:7" x14ac:dyDescent="0.25">
      <c r="A5178">
        <v>0</v>
      </c>
      <c r="B5178">
        <v>52</v>
      </c>
      <c r="C5178">
        <v>10.29</v>
      </c>
      <c r="D5178">
        <v>665</v>
      </c>
      <c r="E5178">
        <v>1</v>
      </c>
      <c r="F5178">
        <f t="shared" si="162"/>
        <v>0.72899999999999998</v>
      </c>
      <c r="G5178">
        <f t="shared" si="161"/>
        <v>-0.31608154697347896</v>
      </c>
    </row>
    <row r="5179" spans="1:7" x14ac:dyDescent="0.25">
      <c r="A5179">
        <v>1</v>
      </c>
      <c r="B5179">
        <v>46</v>
      </c>
      <c r="C5179">
        <v>13.42</v>
      </c>
      <c r="D5179">
        <v>725</v>
      </c>
      <c r="E5179">
        <v>1</v>
      </c>
      <c r="F5179">
        <f t="shared" si="162"/>
        <v>0.92</v>
      </c>
      <c r="G5179">
        <f t="shared" si="161"/>
        <v>-8.3381608939051013E-2</v>
      </c>
    </row>
    <row r="5180" spans="1:7" x14ac:dyDescent="0.25">
      <c r="A5180">
        <v>1</v>
      </c>
      <c r="B5180">
        <v>35</v>
      </c>
      <c r="C5180">
        <v>13.14</v>
      </c>
      <c r="D5180">
        <v>695</v>
      </c>
      <c r="E5180">
        <v>0</v>
      </c>
      <c r="F5180">
        <f t="shared" si="162"/>
        <v>0.80600000000000005</v>
      </c>
      <c r="G5180">
        <f t="shared" si="161"/>
        <v>-1.6398971199188093</v>
      </c>
    </row>
    <row r="5181" spans="1:7" x14ac:dyDescent="0.25">
      <c r="A5181">
        <v>1</v>
      </c>
      <c r="B5181">
        <v>100</v>
      </c>
      <c r="C5181">
        <v>7.33</v>
      </c>
      <c r="D5181">
        <v>780</v>
      </c>
      <c r="E5181">
        <v>1</v>
      </c>
      <c r="F5181">
        <f t="shared" si="162"/>
        <v>0.92</v>
      </c>
      <c r="G5181">
        <f t="shared" si="161"/>
        <v>-8.3381608939051013E-2</v>
      </c>
    </row>
    <row r="5182" spans="1:7" x14ac:dyDescent="0.25">
      <c r="A5182">
        <v>1</v>
      </c>
      <c r="B5182">
        <v>62</v>
      </c>
      <c r="C5182">
        <v>23.38</v>
      </c>
      <c r="D5182">
        <v>690</v>
      </c>
      <c r="E5182">
        <v>1</v>
      </c>
      <c r="F5182">
        <f t="shared" si="162"/>
        <v>0.79</v>
      </c>
      <c r="G5182">
        <f t="shared" si="161"/>
        <v>-0.23572233352106983</v>
      </c>
    </row>
    <row r="5183" spans="1:7" x14ac:dyDescent="0.25">
      <c r="A5183">
        <v>1</v>
      </c>
      <c r="B5183">
        <v>68</v>
      </c>
      <c r="C5183">
        <v>26.54</v>
      </c>
      <c r="D5183">
        <v>670</v>
      </c>
      <c r="E5183">
        <v>0</v>
      </c>
      <c r="F5183">
        <f t="shared" si="162"/>
        <v>0.71699999999999997</v>
      </c>
      <c r="G5183">
        <f t="shared" si="161"/>
        <v>-1.2623083813388993</v>
      </c>
    </row>
    <row r="5184" spans="1:7" x14ac:dyDescent="0.25">
      <c r="A5184">
        <v>1</v>
      </c>
      <c r="B5184">
        <v>32</v>
      </c>
      <c r="C5184">
        <v>7.8</v>
      </c>
      <c r="D5184">
        <v>675</v>
      </c>
      <c r="E5184">
        <v>1</v>
      </c>
      <c r="F5184">
        <f t="shared" si="162"/>
        <v>0.80600000000000005</v>
      </c>
      <c r="G5184">
        <f t="shared" si="161"/>
        <v>-0.21567153647550871</v>
      </c>
    </row>
    <row r="5185" spans="1:7" x14ac:dyDescent="0.25">
      <c r="A5185">
        <v>0</v>
      </c>
      <c r="B5185">
        <v>105</v>
      </c>
      <c r="C5185">
        <v>5.29</v>
      </c>
      <c r="D5185">
        <v>660</v>
      </c>
      <c r="E5185">
        <v>1</v>
      </c>
      <c r="F5185">
        <f t="shared" si="162"/>
        <v>0.878</v>
      </c>
      <c r="G5185">
        <f t="shared" si="161"/>
        <v>-0.13010868534702039</v>
      </c>
    </row>
    <row r="5186" spans="1:7" x14ac:dyDescent="0.25">
      <c r="A5186">
        <v>1</v>
      </c>
      <c r="B5186">
        <v>96</v>
      </c>
      <c r="C5186">
        <v>22.61</v>
      </c>
      <c r="D5186">
        <v>705</v>
      </c>
      <c r="E5186">
        <v>1</v>
      </c>
      <c r="F5186">
        <f t="shared" si="162"/>
        <v>0.79</v>
      </c>
      <c r="G5186">
        <f t="shared" si="161"/>
        <v>-0.23572233352106983</v>
      </c>
    </row>
    <row r="5187" spans="1:7" x14ac:dyDescent="0.25">
      <c r="A5187">
        <v>1</v>
      </c>
      <c r="B5187">
        <v>90</v>
      </c>
      <c r="C5187">
        <v>18.989999999999998</v>
      </c>
      <c r="D5187">
        <v>660</v>
      </c>
      <c r="E5187">
        <v>0</v>
      </c>
      <c r="F5187">
        <f t="shared" si="162"/>
        <v>0.82099999999999995</v>
      </c>
      <c r="G5187">
        <f t="shared" si="161"/>
        <v>-1.7203694731413819</v>
      </c>
    </row>
    <row r="5188" spans="1:7" x14ac:dyDescent="0.25">
      <c r="A5188">
        <v>1</v>
      </c>
      <c r="B5188">
        <v>75</v>
      </c>
      <c r="C5188">
        <v>10.8</v>
      </c>
      <c r="D5188">
        <v>660</v>
      </c>
      <c r="E5188">
        <v>0</v>
      </c>
      <c r="F5188">
        <f t="shared" si="162"/>
        <v>0.82099999999999995</v>
      </c>
      <c r="G5188">
        <f t="shared" si="161"/>
        <v>-1.7203694731413819</v>
      </c>
    </row>
    <row r="5189" spans="1:7" x14ac:dyDescent="0.25">
      <c r="A5189">
        <v>0</v>
      </c>
      <c r="B5189">
        <v>90</v>
      </c>
      <c r="C5189">
        <v>10.91</v>
      </c>
      <c r="D5189">
        <v>660</v>
      </c>
      <c r="E5189">
        <v>1</v>
      </c>
      <c r="F5189">
        <f t="shared" si="162"/>
        <v>0.82099999999999995</v>
      </c>
      <c r="G5189">
        <f t="shared" si="161"/>
        <v>-0.1972321695297089</v>
      </c>
    </row>
    <row r="5190" spans="1:7" x14ac:dyDescent="0.25">
      <c r="A5190">
        <v>0</v>
      </c>
      <c r="B5190">
        <v>30</v>
      </c>
      <c r="C5190">
        <v>25.92</v>
      </c>
      <c r="D5190">
        <v>695</v>
      </c>
      <c r="E5190">
        <v>1</v>
      </c>
      <c r="F5190">
        <f t="shared" si="162"/>
        <v>0.79</v>
      </c>
      <c r="G5190">
        <f t="shared" ref="G5190:G5253" si="163">IF(E5190=1,LN(F5190),LN(1-F5190))</f>
        <v>-0.23572233352106983</v>
      </c>
    </row>
    <row r="5191" spans="1:7" x14ac:dyDescent="0.25">
      <c r="A5191">
        <v>1</v>
      </c>
      <c r="B5191">
        <v>42</v>
      </c>
      <c r="C5191">
        <v>23.57</v>
      </c>
      <c r="D5191">
        <v>765</v>
      </c>
      <c r="E5191">
        <v>0</v>
      </c>
      <c r="F5191">
        <f t="shared" si="162"/>
        <v>0.85499999999999998</v>
      </c>
      <c r="G5191">
        <f t="shared" si="163"/>
        <v>-1.9310215365615626</v>
      </c>
    </row>
    <row r="5192" spans="1:7" x14ac:dyDescent="0.25">
      <c r="A5192">
        <v>0</v>
      </c>
      <c r="B5192">
        <v>42</v>
      </c>
      <c r="C5192">
        <v>7.43</v>
      </c>
      <c r="D5192">
        <v>660</v>
      </c>
      <c r="E5192">
        <v>1</v>
      </c>
      <c r="F5192">
        <f t="shared" si="162"/>
        <v>0.72899999999999998</v>
      </c>
      <c r="G5192">
        <f t="shared" si="163"/>
        <v>-0.31608154697347896</v>
      </c>
    </row>
    <row r="5193" spans="1:7" x14ac:dyDescent="0.25">
      <c r="A5193">
        <v>0</v>
      </c>
      <c r="B5193">
        <v>32</v>
      </c>
      <c r="C5193">
        <v>22.58</v>
      </c>
      <c r="D5193">
        <v>695</v>
      </c>
      <c r="E5193">
        <v>1</v>
      </c>
      <c r="F5193">
        <f t="shared" si="162"/>
        <v>0.79</v>
      </c>
      <c r="G5193">
        <f t="shared" si="163"/>
        <v>-0.23572233352106983</v>
      </c>
    </row>
    <row r="5194" spans="1:7" x14ac:dyDescent="0.25">
      <c r="A5194">
        <v>1</v>
      </c>
      <c r="B5194">
        <v>52</v>
      </c>
      <c r="C5194">
        <v>13.5</v>
      </c>
      <c r="D5194">
        <v>735</v>
      </c>
      <c r="E5194">
        <v>1</v>
      </c>
      <c r="F5194">
        <f t="shared" si="162"/>
        <v>0.92</v>
      </c>
      <c r="G5194">
        <f t="shared" si="163"/>
        <v>-8.3381608939051013E-2</v>
      </c>
    </row>
    <row r="5195" spans="1:7" x14ac:dyDescent="0.25">
      <c r="A5195">
        <v>0</v>
      </c>
      <c r="B5195">
        <v>65</v>
      </c>
      <c r="C5195">
        <v>4.99</v>
      </c>
      <c r="D5195">
        <v>735</v>
      </c>
      <c r="E5195">
        <v>1</v>
      </c>
      <c r="F5195">
        <f t="shared" si="162"/>
        <v>0.92</v>
      </c>
      <c r="G5195">
        <f t="shared" si="163"/>
        <v>-8.3381608939051013E-2</v>
      </c>
    </row>
    <row r="5196" spans="1:7" x14ac:dyDescent="0.25">
      <c r="A5196">
        <v>1</v>
      </c>
      <c r="B5196">
        <v>130</v>
      </c>
      <c r="C5196">
        <v>16.22</v>
      </c>
      <c r="D5196">
        <v>775</v>
      </c>
      <c r="E5196">
        <v>1</v>
      </c>
      <c r="F5196">
        <f t="shared" si="162"/>
        <v>0.92</v>
      </c>
      <c r="G5196">
        <f t="shared" si="163"/>
        <v>-8.3381608939051013E-2</v>
      </c>
    </row>
    <row r="5197" spans="1:7" x14ac:dyDescent="0.25">
      <c r="A5197">
        <v>1</v>
      </c>
      <c r="B5197">
        <v>84</v>
      </c>
      <c r="C5197">
        <v>23.13</v>
      </c>
      <c r="D5197">
        <v>705</v>
      </c>
      <c r="E5197">
        <v>1</v>
      </c>
      <c r="F5197">
        <f t="shared" si="162"/>
        <v>0.79</v>
      </c>
      <c r="G5197">
        <f t="shared" si="163"/>
        <v>-0.23572233352106983</v>
      </c>
    </row>
    <row r="5198" spans="1:7" x14ac:dyDescent="0.25">
      <c r="A5198">
        <v>1</v>
      </c>
      <c r="B5198">
        <v>42</v>
      </c>
      <c r="C5198">
        <v>13.14</v>
      </c>
      <c r="D5198">
        <v>700</v>
      </c>
      <c r="E5198">
        <v>1</v>
      </c>
      <c r="F5198">
        <f t="shared" si="162"/>
        <v>0.80600000000000005</v>
      </c>
      <c r="G5198">
        <f t="shared" si="163"/>
        <v>-0.21567153647550871</v>
      </c>
    </row>
    <row r="5199" spans="1:7" x14ac:dyDescent="0.25">
      <c r="A5199">
        <v>1</v>
      </c>
      <c r="B5199">
        <v>150</v>
      </c>
      <c r="C5199">
        <v>2.58</v>
      </c>
      <c r="D5199">
        <v>720</v>
      </c>
      <c r="E5199">
        <v>1</v>
      </c>
      <c r="F5199">
        <f t="shared" si="162"/>
        <v>0.878</v>
      </c>
      <c r="G5199">
        <f t="shared" si="163"/>
        <v>-0.13010868534702039</v>
      </c>
    </row>
    <row r="5200" spans="1:7" x14ac:dyDescent="0.25">
      <c r="A5200">
        <v>1</v>
      </c>
      <c r="B5200">
        <v>32</v>
      </c>
      <c r="C5200">
        <v>9.7100000000000009</v>
      </c>
      <c r="D5200">
        <v>670</v>
      </c>
      <c r="E5200">
        <v>1</v>
      </c>
      <c r="F5200">
        <f t="shared" si="162"/>
        <v>0.80600000000000005</v>
      </c>
      <c r="G5200">
        <f t="shared" si="163"/>
        <v>-0.21567153647550871</v>
      </c>
    </row>
    <row r="5201" spans="1:7" x14ac:dyDescent="0.25">
      <c r="A5201">
        <v>1</v>
      </c>
      <c r="B5201">
        <v>64</v>
      </c>
      <c r="C5201">
        <v>26.87</v>
      </c>
      <c r="D5201">
        <v>700</v>
      </c>
      <c r="E5201">
        <v>1</v>
      </c>
      <c r="F5201">
        <f t="shared" si="162"/>
        <v>0.79</v>
      </c>
      <c r="G5201">
        <f t="shared" si="163"/>
        <v>-0.23572233352106983</v>
      </c>
    </row>
    <row r="5202" spans="1:7" x14ac:dyDescent="0.25">
      <c r="A5202">
        <v>0</v>
      </c>
      <c r="B5202">
        <v>50</v>
      </c>
      <c r="C5202">
        <v>22.9</v>
      </c>
      <c r="D5202">
        <v>710</v>
      </c>
      <c r="E5202">
        <v>0</v>
      </c>
      <c r="F5202">
        <f t="shared" si="162"/>
        <v>0.79</v>
      </c>
      <c r="G5202">
        <f t="shared" si="163"/>
        <v>-1.5606477482646686</v>
      </c>
    </row>
    <row r="5203" spans="1:7" x14ac:dyDescent="0.25">
      <c r="A5203">
        <v>1</v>
      </c>
      <c r="B5203">
        <v>110</v>
      </c>
      <c r="C5203">
        <v>14.55</v>
      </c>
      <c r="D5203">
        <v>720</v>
      </c>
      <c r="E5203">
        <v>1</v>
      </c>
      <c r="F5203">
        <f t="shared" si="162"/>
        <v>0.82099999999999995</v>
      </c>
      <c r="G5203">
        <f t="shared" si="163"/>
        <v>-0.1972321695297089</v>
      </c>
    </row>
    <row r="5204" spans="1:7" x14ac:dyDescent="0.25">
      <c r="A5204">
        <v>1</v>
      </c>
      <c r="B5204">
        <v>160</v>
      </c>
      <c r="C5204">
        <v>12.34</v>
      </c>
      <c r="D5204">
        <v>665</v>
      </c>
      <c r="E5204">
        <v>1</v>
      </c>
      <c r="F5204">
        <f t="shared" si="162"/>
        <v>0.82099999999999995</v>
      </c>
      <c r="G5204">
        <f t="shared" si="163"/>
        <v>-0.1972321695297089</v>
      </c>
    </row>
    <row r="5205" spans="1:7" x14ac:dyDescent="0.25">
      <c r="A5205">
        <v>1</v>
      </c>
      <c r="B5205">
        <v>111</v>
      </c>
      <c r="C5205">
        <v>11.17</v>
      </c>
      <c r="D5205">
        <v>680</v>
      </c>
      <c r="E5205">
        <v>1</v>
      </c>
      <c r="F5205">
        <f t="shared" si="162"/>
        <v>0.82099999999999995</v>
      </c>
      <c r="G5205">
        <f t="shared" si="163"/>
        <v>-0.1972321695297089</v>
      </c>
    </row>
    <row r="5206" spans="1:7" x14ac:dyDescent="0.25">
      <c r="A5206">
        <v>0</v>
      </c>
      <c r="B5206">
        <v>31.571999999999999</v>
      </c>
      <c r="C5206">
        <v>23.72</v>
      </c>
      <c r="D5206">
        <v>675</v>
      </c>
      <c r="E5206">
        <v>0</v>
      </c>
      <c r="F5206">
        <f t="shared" si="162"/>
        <v>0.66100000000000003</v>
      </c>
      <c r="G5206">
        <f t="shared" si="163"/>
        <v>-1.0817551716016869</v>
      </c>
    </row>
    <row r="5207" spans="1:7" x14ac:dyDescent="0.25">
      <c r="A5207">
        <v>1</v>
      </c>
      <c r="B5207">
        <v>100</v>
      </c>
      <c r="C5207">
        <v>32.31</v>
      </c>
      <c r="D5207">
        <v>815</v>
      </c>
      <c r="E5207">
        <v>1</v>
      </c>
      <c r="F5207">
        <f t="shared" si="162"/>
        <v>0.85499999999999998</v>
      </c>
      <c r="G5207">
        <f t="shared" si="163"/>
        <v>-0.15665381004537685</v>
      </c>
    </row>
    <row r="5208" spans="1:7" x14ac:dyDescent="0.25">
      <c r="A5208">
        <v>0</v>
      </c>
      <c r="B5208">
        <v>55</v>
      </c>
      <c r="C5208">
        <v>11.08</v>
      </c>
      <c r="D5208">
        <v>680</v>
      </c>
      <c r="E5208">
        <v>1</v>
      </c>
      <c r="F5208">
        <f t="shared" si="162"/>
        <v>0.80600000000000005</v>
      </c>
      <c r="G5208">
        <f t="shared" si="163"/>
        <v>-0.21567153647550871</v>
      </c>
    </row>
    <row r="5209" spans="1:7" x14ac:dyDescent="0.25">
      <c r="A5209">
        <v>0</v>
      </c>
      <c r="B5209">
        <v>32</v>
      </c>
      <c r="C5209">
        <v>16.54</v>
      </c>
      <c r="D5209">
        <v>680</v>
      </c>
      <c r="E5209">
        <v>1</v>
      </c>
      <c r="F5209">
        <f t="shared" si="162"/>
        <v>0.80600000000000005</v>
      </c>
      <c r="G5209">
        <f t="shared" si="163"/>
        <v>-0.21567153647550871</v>
      </c>
    </row>
    <row r="5210" spans="1:7" x14ac:dyDescent="0.25">
      <c r="A5210">
        <v>1</v>
      </c>
      <c r="B5210">
        <v>70</v>
      </c>
      <c r="C5210">
        <v>29.3</v>
      </c>
      <c r="D5210">
        <v>670</v>
      </c>
      <c r="E5210">
        <v>0</v>
      </c>
      <c r="F5210">
        <f t="shared" si="162"/>
        <v>0.71699999999999997</v>
      </c>
      <c r="G5210">
        <f t="shared" si="163"/>
        <v>-1.2623083813388993</v>
      </c>
    </row>
    <row r="5211" spans="1:7" x14ac:dyDescent="0.25">
      <c r="A5211">
        <v>0</v>
      </c>
      <c r="B5211">
        <v>60</v>
      </c>
      <c r="C5211">
        <v>17.55</v>
      </c>
      <c r="D5211">
        <v>700</v>
      </c>
      <c r="E5211">
        <v>1</v>
      </c>
      <c r="F5211">
        <f t="shared" si="162"/>
        <v>0.80600000000000005</v>
      </c>
      <c r="G5211">
        <f t="shared" si="163"/>
        <v>-0.21567153647550871</v>
      </c>
    </row>
    <row r="5212" spans="1:7" x14ac:dyDescent="0.25">
      <c r="A5212">
        <v>0</v>
      </c>
      <c r="B5212">
        <v>99</v>
      </c>
      <c r="C5212">
        <v>14.58</v>
      </c>
      <c r="D5212">
        <v>705</v>
      </c>
      <c r="E5212">
        <v>1</v>
      </c>
      <c r="F5212">
        <f t="shared" si="162"/>
        <v>0.82099999999999995</v>
      </c>
      <c r="G5212">
        <f t="shared" si="163"/>
        <v>-0.1972321695297089</v>
      </c>
    </row>
    <row r="5213" spans="1:7" x14ac:dyDescent="0.25">
      <c r="A5213">
        <v>1</v>
      </c>
      <c r="B5213">
        <v>78</v>
      </c>
      <c r="C5213">
        <v>17.260000000000002</v>
      </c>
      <c r="D5213">
        <v>700</v>
      </c>
      <c r="E5213">
        <v>1</v>
      </c>
      <c r="F5213">
        <f t="shared" si="162"/>
        <v>0.82099999999999995</v>
      </c>
      <c r="G5213">
        <f t="shared" si="163"/>
        <v>-0.1972321695297089</v>
      </c>
    </row>
    <row r="5214" spans="1:7" x14ac:dyDescent="0.25">
      <c r="A5214">
        <v>0</v>
      </c>
      <c r="B5214">
        <v>42.369</v>
      </c>
      <c r="C5214">
        <v>29.85</v>
      </c>
      <c r="D5214">
        <v>660</v>
      </c>
      <c r="E5214">
        <v>1</v>
      </c>
      <c r="F5214">
        <f t="shared" si="162"/>
        <v>0.66100000000000003</v>
      </c>
      <c r="G5214">
        <f t="shared" si="163"/>
        <v>-0.41400143913045073</v>
      </c>
    </row>
    <row r="5215" spans="1:7" x14ac:dyDescent="0.25">
      <c r="A5215">
        <v>0</v>
      </c>
      <c r="B5215">
        <v>55</v>
      </c>
      <c r="C5215">
        <v>18.28</v>
      </c>
      <c r="D5215">
        <v>685</v>
      </c>
      <c r="E5215">
        <v>1</v>
      </c>
      <c r="F5215">
        <f t="shared" si="162"/>
        <v>0.80600000000000005</v>
      </c>
      <c r="G5215">
        <f t="shared" si="163"/>
        <v>-0.21567153647550871</v>
      </c>
    </row>
    <row r="5216" spans="1:7" x14ac:dyDescent="0.25">
      <c r="A5216">
        <v>1</v>
      </c>
      <c r="B5216">
        <v>152</v>
      </c>
      <c r="C5216">
        <v>8</v>
      </c>
      <c r="D5216">
        <v>670</v>
      </c>
      <c r="E5216">
        <v>1</v>
      </c>
      <c r="F5216">
        <f t="shared" si="162"/>
        <v>0.878</v>
      </c>
      <c r="G5216">
        <f t="shared" si="163"/>
        <v>-0.13010868534702039</v>
      </c>
    </row>
    <row r="5217" spans="1:7" x14ac:dyDescent="0.25">
      <c r="A5217">
        <v>1</v>
      </c>
      <c r="B5217">
        <v>68</v>
      </c>
      <c r="C5217">
        <v>16.059999999999999</v>
      </c>
      <c r="D5217">
        <v>690</v>
      </c>
      <c r="E5217">
        <v>1</v>
      </c>
      <c r="F5217">
        <f t="shared" si="162"/>
        <v>0.82099999999999995</v>
      </c>
      <c r="G5217">
        <f t="shared" si="163"/>
        <v>-0.1972321695297089</v>
      </c>
    </row>
    <row r="5218" spans="1:7" x14ac:dyDescent="0.25">
      <c r="A5218">
        <v>1</v>
      </c>
      <c r="B5218">
        <v>150</v>
      </c>
      <c r="C5218">
        <v>16.260000000000002</v>
      </c>
      <c r="D5218">
        <v>675</v>
      </c>
      <c r="E5218">
        <v>1</v>
      </c>
      <c r="F5218">
        <f t="shared" si="162"/>
        <v>0.82099999999999995</v>
      </c>
      <c r="G5218">
        <f t="shared" si="163"/>
        <v>-0.1972321695297089</v>
      </c>
    </row>
    <row r="5219" spans="1:7" x14ac:dyDescent="0.25">
      <c r="A5219">
        <v>0</v>
      </c>
      <c r="B5219">
        <v>17</v>
      </c>
      <c r="C5219">
        <v>38.770000000000003</v>
      </c>
      <c r="D5219">
        <v>660</v>
      </c>
      <c r="E5219">
        <v>0</v>
      </c>
      <c r="F5219">
        <f t="shared" si="162"/>
        <v>0.54600000000000004</v>
      </c>
      <c r="G5219">
        <f t="shared" si="163"/>
        <v>-0.78965808094078915</v>
      </c>
    </row>
    <row r="5220" spans="1:7" x14ac:dyDescent="0.25">
      <c r="A5220">
        <v>0</v>
      </c>
      <c r="B5220">
        <v>70</v>
      </c>
      <c r="C5220">
        <v>31.94</v>
      </c>
      <c r="D5220">
        <v>730</v>
      </c>
      <c r="E5220">
        <v>0</v>
      </c>
      <c r="F5220">
        <f t="shared" si="162"/>
        <v>0.85499999999999998</v>
      </c>
      <c r="G5220">
        <f t="shared" si="163"/>
        <v>-1.9310215365615626</v>
      </c>
    </row>
    <row r="5221" spans="1:7" x14ac:dyDescent="0.25">
      <c r="A5221">
        <v>1</v>
      </c>
      <c r="B5221">
        <v>95</v>
      </c>
      <c r="C5221">
        <v>4.55</v>
      </c>
      <c r="D5221">
        <v>715</v>
      </c>
      <c r="E5221">
        <v>1</v>
      </c>
      <c r="F5221">
        <f t="shared" si="162"/>
        <v>0.878</v>
      </c>
      <c r="G5221">
        <f t="shared" si="163"/>
        <v>-0.13010868534702039</v>
      </c>
    </row>
    <row r="5222" spans="1:7" x14ac:dyDescent="0.25">
      <c r="A5222">
        <v>1</v>
      </c>
      <c r="B5222">
        <v>83.7</v>
      </c>
      <c r="C5222">
        <v>18.59</v>
      </c>
      <c r="D5222">
        <v>810</v>
      </c>
      <c r="E5222">
        <v>1</v>
      </c>
      <c r="F5222">
        <f t="shared" si="162"/>
        <v>0.92</v>
      </c>
      <c r="G5222">
        <f t="shared" si="163"/>
        <v>-8.3381608939051013E-2</v>
      </c>
    </row>
    <row r="5223" spans="1:7" x14ac:dyDescent="0.25">
      <c r="A5223">
        <v>1</v>
      </c>
      <c r="B5223">
        <v>45</v>
      </c>
      <c r="C5223">
        <v>30.67</v>
      </c>
      <c r="D5223">
        <v>740</v>
      </c>
      <c r="E5223">
        <v>1</v>
      </c>
      <c r="F5223">
        <f t="shared" ref="F5223:F5286" si="164">IF(C5223&lt;=19.85,IF(D5223&lt;=722.5,IF(B5223&lt;=60.41,IF(D5223&lt;=667.5,0.729,0.806),IF(C5223&lt;=9.905,0.878,0.821)),0.92),IF(D5223&lt;=687.5,IF(C5223&lt;=31.375,IF(A5223&lt;=0.5,0.661,0.717),0.546),IF(D5223&lt;=727.5,IF(C5223&lt;=29.88,0.79,0.693),0.855)))</f>
        <v>0.85499999999999998</v>
      </c>
      <c r="G5223">
        <f t="shared" si="163"/>
        <v>-0.15665381004537685</v>
      </c>
    </row>
    <row r="5224" spans="1:7" x14ac:dyDescent="0.25">
      <c r="A5224">
        <v>1</v>
      </c>
      <c r="B5224">
        <v>800</v>
      </c>
      <c r="C5224">
        <v>2.17</v>
      </c>
      <c r="D5224">
        <v>670</v>
      </c>
      <c r="E5224">
        <v>1</v>
      </c>
      <c r="F5224">
        <f t="shared" si="164"/>
        <v>0.878</v>
      </c>
      <c r="G5224">
        <f t="shared" si="163"/>
        <v>-0.13010868534702039</v>
      </c>
    </row>
    <row r="5225" spans="1:7" x14ac:dyDescent="0.25">
      <c r="A5225">
        <v>1</v>
      </c>
      <c r="B5225">
        <v>300</v>
      </c>
      <c r="C5225">
        <v>16.12</v>
      </c>
      <c r="D5225">
        <v>680</v>
      </c>
      <c r="E5225">
        <v>1</v>
      </c>
      <c r="F5225">
        <f t="shared" si="164"/>
        <v>0.82099999999999995</v>
      </c>
      <c r="G5225">
        <f t="shared" si="163"/>
        <v>-0.1972321695297089</v>
      </c>
    </row>
    <row r="5226" spans="1:7" x14ac:dyDescent="0.25">
      <c r="A5226">
        <v>0</v>
      </c>
      <c r="B5226">
        <v>77.5</v>
      </c>
      <c r="C5226">
        <v>11.69</v>
      </c>
      <c r="D5226">
        <v>685</v>
      </c>
      <c r="E5226">
        <v>1</v>
      </c>
      <c r="F5226">
        <f t="shared" si="164"/>
        <v>0.82099999999999995</v>
      </c>
      <c r="G5226">
        <f t="shared" si="163"/>
        <v>-0.1972321695297089</v>
      </c>
    </row>
    <row r="5227" spans="1:7" x14ac:dyDescent="0.25">
      <c r="A5227">
        <v>0</v>
      </c>
      <c r="B5227">
        <v>55</v>
      </c>
      <c r="C5227">
        <v>21.71</v>
      </c>
      <c r="D5227">
        <v>680</v>
      </c>
      <c r="E5227">
        <v>0</v>
      </c>
      <c r="F5227">
        <f t="shared" si="164"/>
        <v>0.66100000000000003</v>
      </c>
      <c r="G5227">
        <f t="shared" si="163"/>
        <v>-1.0817551716016869</v>
      </c>
    </row>
    <row r="5228" spans="1:7" x14ac:dyDescent="0.25">
      <c r="A5228">
        <v>0</v>
      </c>
      <c r="B5228">
        <v>50.4</v>
      </c>
      <c r="C5228">
        <v>8.17</v>
      </c>
      <c r="D5228">
        <v>660</v>
      </c>
      <c r="E5228">
        <v>1</v>
      </c>
      <c r="F5228">
        <f t="shared" si="164"/>
        <v>0.72899999999999998</v>
      </c>
      <c r="G5228">
        <f t="shared" si="163"/>
        <v>-0.31608154697347896</v>
      </c>
    </row>
    <row r="5229" spans="1:7" x14ac:dyDescent="0.25">
      <c r="A5229">
        <v>0</v>
      </c>
      <c r="B5229">
        <v>37.342500000000001</v>
      </c>
      <c r="C5229">
        <v>24.97</v>
      </c>
      <c r="D5229">
        <v>755</v>
      </c>
      <c r="E5229">
        <v>1</v>
      </c>
      <c r="F5229">
        <f t="shared" si="164"/>
        <v>0.85499999999999998</v>
      </c>
      <c r="G5229">
        <f t="shared" si="163"/>
        <v>-0.15665381004537685</v>
      </c>
    </row>
    <row r="5230" spans="1:7" x14ac:dyDescent="0.25">
      <c r="A5230">
        <v>0</v>
      </c>
      <c r="B5230">
        <v>90</v>
      </c>
      <c r="C5230">
        <v>17.41</v>
      </c>
      <c r="D5230">
        <v>695</v>
      </c>
      <c r="E5230">
        <v>1</v>
      </c>
      <c r="F5230">
        <f t="shared" si="164"/>
        <v>0.82099999999999995</v>
      </c>
      <c r="G5230">
        <f t="shared" si="163"/>
        <v>-0.1972321695297089</v>
      </c>
    </row>
    <row r="5231" spans="1:7" x14ac:dyDescent="0.25">
      <c r="A5231">
        <v>0</v>
      </c>
      <c r="B5231">
        <v>62</v>
      </c>
      <c r="C5231">
        <v>20.79</v>
      </c>
      <c r="D5231">
        <v>685</v>
      </c>
      <c r="E5231">
        <v>1</v>
      </c>
      <c r="F5231">
        <f t="shared" si="164"/>
        <v>0.66100000000000003</v>
      </c>
      <c r="G5231">
        <f t="shared" si="163"/>
        <v>-0.41400143913045073</v>
      </c>
    </row>
    <row r="5232" spans="1:7" x14ac:dyDescent="0.25">
      <c r="A5232">
        <v>0</v>
      </c>
      <c r="B5232">
        <v>185</v>
      </c>
      <c r="C5232">
        <v>4.63</v>
      </c>
      <c r="D5232">
        <v>715</v>
      </c>
      <c r="E5232">
        <v>1</v>
      </c>
      <c r="F5232">
        <f t="shared" si="164"/>
        <v>0.878</v>
      </c>
      <c r="G5232">
        <f t="shared" si="163"/>
        <v>-0.13010868534702039</v>
      </c>
    </row>
    <row r="5233" spans="1:7" x14ac:dyDescent="0.25">
      <c r="A5233">
        <v>0</v>
      </c>
      <c r="B5233">
        <v>30</v>
      </c>
      <c r="C5233">
        <v>29.57</v>
      </c>
      <c r="D5233">
        <v>675</v>
      </c>
      <c r="E5233">
        <v>1</v>
      </c>
      <c r="F5233">
        <f t="shared" si="164"/>
        <v>0.66100000000000003</v>
      </c>
      <c r="G5233">
        <f t="shared" si="163"/>
        <v>-0.41400143913045073</v>
      </c>
    </row>
    <row r="5234" spans="1:7" x14ac:dyDescent="0.25">
      <c r="A5234">
        <v>1</v>
      </c>
      <c r="B5234">
        <v>70</v>
      </c>
      <c r="C5234">
        <v>12.86</v>
      </c>
      <c r="D5234">
        <v>775</v>
      </c>
      <c r="E5234">
        <v>1</v>
      </c>
      <c r="F5234">
        <f t="shared" si="164"/>
        <v>0.92</v>
      </c>
      <c r="G5234">
        <f t="shared" si="163"/>
        <v>-8.3381608939051013E-2</v>
      </c>
    </row>
    <row r="5235" spans="1:7" x14ac:dyDescent="0.25">
      <c r="A5235">
        <v>1</v>
      </c>
      <c r="B5235">
        <v>22</v>
      </c>
      <c r="C5235">
        <v>23.13</v>
      </c>
      <c r="D5235">
        <v>820</v>
      </c>
      <c r="E5235">
        <v>1</v>
      </c>
      <c r="F5235">
        <f t="shared" si="164"/>
        <v>0.85499999999999998</v>
      </c>
      <c r="G5235">
        <f t="shared" si="163"/>
        <v>-0.15665381004537685</v>
      </c>
    </row>
    <row r="5236" spans="1:7" x14ac:dyDescent="0.25">
      <c r="A5236">
        <v>1</v>
      </c>
      <c r="B5236">
        <v>63.5</v>
      </c>
      <c r="C5236">
        <v>1.64</v>
      </c>
      <c r="D5236">
        <v>665</v>
      </c>
      <c r="E5236">
        <v>1</v>
      </c>
      <c r="F5236">
        <f t="shared" si="164"/>
        <v>0.878</v>
      </c>
      <c r="G5236">
        <f t="shared" si="163"/>
        <v>-0.13010868534702039</v>
      </c>
    </row>
    <row r="5237" spans="1:7" x14ac:dyDescent="0.25">
      <c r="A5237">
        <v>0</v>
      </c>
      <c r="B5237">
        <v>248</v>
      </c>
      <c r="C5237">
        <v>8.7100000000000009</v>
      </c>
      <c r="D5237">
        <v>730</v>
      </c>
      <c r="E5237">
        <v>1</v>
      </c>
      <c r="F5237">
        <f t="shared" si="164"/>
        <v>0.92</v>
      </c>
      <c r="G5237">
        <f t="shared" si="163"/>
        <v>-8.3381608939051013E-2</v>
      </c>
    </row>
    <row r="5238" spans="1:7" x14ac:dyDescent="0.25">
      <c r="A5238">
        <v>1</v>
      </c>
      <c r="B5238">
        <v>44</v>
      </c>
      <c r="C5238">
        <v>8.43</v>
      </c>
      <c r="D5238">
        <v>825</v>
      </c>
      <c r="E5238">
        <v>1</v>
      </c>
      <c r="F5238">
        <f t="shared" si="164"/>
        <v>0.92</v>
      </c>
      <c r="G5238">
        <f t="shared" si="163"/>
        <v>-8.3381608939051013E-2</v>
      </c>
    </row>
    <row r="5239" spans="1:7" x14ac:dyDescent="0.25">
      <c r="A5239">
        <v>1</v>
      </c>
      <c r="B5239">
        <v>110</v>
      </c>
      <c r="C5239">
        <v>3.74</v>
      </c>
      <c r="D5239">
        <v>660</v>
      </c>
      <c r="E5239">
        <v>1</v>
      </c>
      <c r="F5239">
        <f t="shared" si="164"/>
        <v>0.878</v>
      </c>
      <c r="G5239">
        <f t="shared" si="163"/>
        <v>-0.13010868534702039</v>
      </c>
    </row>
    <row r="5240" spans="1:7" x14ac:dyDescent="0.25">
      <c r="A5240">
        <v>1</v>
      </c>
      <c r="B5240">
        <v>40</v>
      </c>
      <c r="C5240">
        <v>29.73</v>
      </c>
      <c r="D5240">
        <v>680</v>
      </c>
      <c r="E5240">
        <v>0</v>
      </c>
      <c r="F5240">
        <f t="shared" si="164"/>
        <v>0.71699999999999997</v>
      </c>
      <c r="G5240">
        <f t="shared" si="163"/>
        <v>-1.2623083813388993</v>
      </c>
    </row>
    <row r="5241" spans="1:7" x14ac:dyDescent="0.25">
      <c r="A5241">
        <v>1</v>
      </c>
      <c r="B5241">
        <v>125</v>
      </c>
      <c r="C5241">
        <v>17.239999999999998</v>
      </c>
      <c r="D5241">
        <v>670</v>
      </c>
      <c r="E5241">
        <v>1</v>
      </c>
      <c r="F5241">
        <f t="shared" si="164"/>
        <v>0.82099999999999995</v>
      </c>
      <c r="G5241">
        <f t="shared" si="163"/>
        <v>-0.1972321695297089</v>
      </c>
    </row>
    <row r="5242" spans="1:7" x14ac:dyDescent="0.25">
      <c r="A5242">
        <v>1</v>
      </c>
      <c r="B5242">
        <v>39</v>
      </c>
      <c r="C5242">
        <v>16.55</v>
      </c>
      <c r="D5242">
        <v>675</v>
      </c>
      <c r="E5242">
        <v>1</v>
      </c>
      <c r="F5242">
        <f t="shared" si="164"/>
        <v>0.80600000000000005</v>
      </c>
      <c r="G5242">
        <f t="shared" si="163"/>
        <v>-0.21567153647550871</v>
      </c>
    </row>
    <row r="5243" spans="1:7" x14ac:dyDescent="0.25">
      <c r="A5243">
        <v>1</v>
      </c>
      <c r="B5243">
        <v>42</v>
      </c>
      <c r="C5243">
        <v>27</v>
      </c>
      <c r="D5243">
        <v>670</v>
      </c>
      <c r="E5243">
        <v>1</v>
      </c>
      <c r="F5243">
        <f t="shared" si="164"/>
        <v>0.71699999999999997</v>
      </c>
      <c r="G5243">
        <f t="shared" si="163"/>
        <v>-0.33267943838251673</v>
      </c>
    </row>
    <row r="5244" spans="1:7" x14ac:dyDescent="0.25">
      <c r="A5244">
        <v>1</v>
      </c>
      <c r="B5244">
        <v>42</v>
      </c>
      <c r="C5244">
        <v>13.09</v>
      </c>
      <c r="D5244">
        <v>715</v>
      </c>
      <c r="E5244">
        <v>1</v>
      </c>
      <c r="F5244">
        <f t="shared" si="164"/>
        <v>0.80600000000000005</v>
      </c>
      <c r="G5244">
        <f t="shared" si="163"/>
        <v>-0.21567153647550871</v>
      </c>
    </row>
    <row r="5245" spans="1:7" x14ac:dyDescent="0.25">
      <c r="A5245">
        <v>0</v>
      </c>
      <c r="B5245">
        <v>40</v>
      </c>
      <c r="C5245">
        <v>20.73</v>
      </c>
      <c r="D5245">
        <v>665</v>
      </c>
      <c r="E5245">
        <v>0</v>
      </c>
      <c r="F5245">
        <f t="shared" si="164"/>
        <v>0.66100000000000003</v>
      </c>
      <c r="G5245">
        <f t="shared" si="163"/>
        <v>-1.0817551716016869</v>
      </c>
    </row>
    <row r="5246" spans="1:7" x14ac:dyDescent="0.25">
      <c r="A5246">
        <v>0</v>
      </c>
      <c r="B5246">
        <v>75</v>
      </c>
      <c r="C5246">
        <v>33.24</v>
      </c>
      <c r="D5246">
        <v>690</v>
      </c>
      <c r="E5246">
        <v>1</v>
      </c>
      <c r="F5246">
        <f t="shared" si="164"/>
        <v>0.69299999999999995</v>
      </c>
      <c r="G5246">
        <f t="shared" si="163"/>
        <v>-0.3667252797922339</v>
      </c>
    </row>
    <row r="5247" spans="1:7" x14ac:dyDescent="0.25">
      <c r="A5247">
        <v>1</v>
      </c>
      <c r="B5247">
        <v>18</v>
      </c>
      <c r="C5247">
        <v>17.329999999999998</v>
      </c>
      <c r="D5247">
        <v>690</v>
      </c>
      <c r="E5247">
        <v>0</v>
      </c>
      <c r="F5247">
        <f t="shared" si="164"/>
        <v>0.80600000000000005</v>
      </c>
      <c r="G5247">
        <f t="shared" si="163"/>
        <v>-1.6398971199188093</v>
      </c>
    </row>
    <row r="5248" spans="1:7" x14ac:dyDescent="0.25">
      <c r="A5248">
        <v>0</v>
      </c>
      <c r="B5248">
        <v>44</v>
      </c>
      <c r="C5248">
        <v>31.78</v>
      </c>
      <c r="D5248">
        <v>785</v>
      </c>
      <c r="E5248">
        <v>0</v>
      </c>
      <c r="F5248">
        <f t="shared" si="164"/>
        <v>0.85499999999999998</v>
      </c>
      <c r="G5248">
        <f t="shared" si="163"/>
        <v>-1.9310215365615626</v>
      </c>
    </row>
    <row r="5249" spans="1:7" x14ac:dyDescent="0.25">
      <c r="A5249">
        <v>1</v>
      </c>
      <c r="B5249">
        <v>83</v>
      </c>
      <c r="C5249">
        <v>15.66</v>
      </c>
      <c r="D5249">
        <v>695</v>
      </c>
      <c r="E5249">
        <v>1</v>
      </c>
      <c r="F5249">
        <f t="shared" si="164"/>
        <v>0.82099999999999995</v>
      </c>
      <c r="G5249">
        <f t="shared" si="163"/>
        <v>-0.1972321695297089</v>
      </c>
    </row>
    <row r="5250" spans="1:7" x14ac:dyDescent="0.25">
      <c r="A5250">
        <v>1</v>
      </c>
      <c r="B5250">
        <v>69</v>
      </c>
      <c r="C5250">
        <v>17.8</v>
      </c>
      <c r="D5250">
        <v>715</v>
      </c>
      <c r="E5250">
        <v>1</v>
      </c>
      <c r="F5250">
        <f t="shared" si="164"/>
        <v>0.82099999999999995</v>
      </c>
      <c r="G5250">
        <f t="shared" si="163"/>
        <v>-0.1972321695297089</v>
      </c>
    </row>
    <row r="5251" spans="1:7" x14ac:dyDescent="0.25">
      <c r="A5251">
        <v>0</v>
      </c>
      <c r="B5251">
        <v>150</v>
      </c>
      <c r="C5251">
        <v>2.0699999999999998</v>
      </c>
      <c r="D5251">
        <v>755</v>
      </c>
      <c r="E5251">
        <v>0</v>
      </c>
      <c r="F5251">
        <f t="shared" si="164"/>
        <v>0.92</v>
      </c>
      <c r="G5251">
        <f t="shared" si="163"/>
        <v>-2.5257286443082561</v>
      </c>
    </row>
    <row r="5252" spans="1:7" x14ac:dyDescent="0.25">
      <c r="A5252">
        <v>1</v>
      </c>
      <c r="B5252">
        <v>52</v>
      </c>
      <c r="C5252">
        <v>2.38</v>
      </c>
      <c r="D5252">
        <v>670</v>
      </c>
      <c r="E5252">
        <v>1</v>
      </c>
      <c r="F5252">
        <f t="shared" si="164"/>
        <v>0.80600000000000005</v>
      </c>
      <c r="G5252">
        <f t="shared" si="163"/>
        <v>-0.21567153647550871</v>
      </c>
    </row>
    <row r="5253" spans="1:7" x14ac:dyDescent="0.25">
      <c r="A5253">
        <v>1</v>
      </c>
      <c r="B5253">
        <v>44</v>
      </c>
      <c r="C5253">
        <v>6.44</v>
      </c>
      <c r="D5253">
        <v>680</v>
      </c>
      <c r="E5253">
        <v>1</v>
      </c>
      <c r="F5253">
        <f t="shared" si="164"/>
        <v>0.80600000000000005</v>
      </c>
      <c r="G5253">
        <f t="shared" si="163"/>
        <v>-0.21567153647550871</v>
      </c>
    </row>
    <row r="5254" spans="1:7" x14ac:dyDescent="0.25">
      <c r="A5254">
        <v>1</v>
      </c>
      <c r="B5254">
        <v>68.471999999999994</v>
      </c>
      <c r="C5254">
        <v>20.82</v>
      </c>
      <c r="D5254">
        <v>675</v>
      </c>
      <c r="E5254">
        <v>1</v>
      </c>
      <c r="F5254">
        <f t="shared" si="164"/>
        <v>0.71699999999999997</v>
      </c>
      <c r="G5254">
        <f t="shared" ref="G5254:G5317" si="165">IF(E5254=1,LN(F5254),LN(1-F5254))</f>
        <v>-0.33267943838251673</v>
      </c>
    </row>
    <row r="5255" spans="1:7" x14ac:dyDescent="0.25">
      <c r="A5255">
        <v>1</v>
      </c>
      <c r="B5255">
        <v>80</v>
      </c>
      <c r="C5255">
        <v>8.15</v>
      </c>
      <c r="D5255">
        <v>710</v>
      </c>
      <c r="E5255">
        <v>1</v>
      </c>
      <c r="F5255">
        <f t="shared" si="164"/>
        <v>0.878</v>
      </c>
      <c r="G5255">
        <f t="shared" si="165"/>
        <v>-0.13010868534702039</v>
      </c>
    </row>
    <row r="5256" spans="1:7" x14ac:dyDescent="0.25">
      <c r="A5256">
        <v>1</v>
      </c>
      <c r="B5256">
        <v>87.061000000000007</v>
      </c>
      <c r="C5256">
        <v>30.76</v>
      </c>
      <c r="D5256">
        <v>705</v>
      </c>
      <c r="E5256">
        <v>1</v>
      </c>
      <c r="F5256">
        <f t="shared" si="164"/>
        <v>0.69299999999999995</v>
      </c>
      <c r="G5256">
        <f t="shared" si="165"/>
        <v>-0.3667252797922339</v>
      </c>
    </row>
    <row r="5257" spans="1:7" x14ac:dyDescent="0.25">
      <c r="A5257">
        <v>0</v>
      </c>
      <c r="B5257">
        <v>80</v>
      </c>
      <c r="C5257">
        <v>21.12</v>
      </c>
      <c r="D5257">
        <v>670</v>
      </c>
      <c r="E5257">
        <v>1</v>
      </c>
      <c r="F5257">
        <f t="shared" si="164"/>
        <v>0.66100000000000003</v>
      </c>
      <c r="G5257">
        <f t="shared" si="165"/>
        <v>-0.41400143913045073</v>
      </c>
    </row>
    <row r="5258" spans="1:7" x14ac:dyDescent="0.25">
      <c r="A5258">
        <v>1</v>
      </c>
      <c r="B5258">
        <v>67</v>
      </c>
      <c r="C5258">
        <v>22.28</v>
      </c>
      <c r="D5258">
        <v>760</v>
      </c>
      <c r="E5258">
        <v>1</v>
      </c>
      <c r="F5258">
        <f t="shared" si="164"/>
        <v>0.85499999999999998</v>
      </c>
      <c r="G5258">
        <f t="shared" si="165"/>
        <v>-0.15665381004537685</v>
      </c>
    </row>
    <row r="5259" spans="1:7" x14ac:dyDescent="0.25">
      <c r="A5259">
        <v>0</v>
      </c>
      <c r="B5259">
        <v>70</v>
      </c>
      <c r="C5259">
        <v>26.05</v>
      </c>
      <c r="D5259">
        <v>680</v>
      </c>
      <c r="E5259">
        <v>0</v>
      </c>
      <c r="F5259">
        <f t="shared" si="164"/>
        <v>0.66100000000000003</v>
      </c>
      <c r="G5259">
        <f t="shared" si="165"/>
        <v>-1.0817551716016869</v>
      </c>
    </row>
    <row r="5260" spans="1:7" x14ac:dyDescent="0.25">
      <c r="A5260">
        <v>1</v>
      </c>
      <c r="B5260">
        <v>99.977999999999994</v>
      </c>
      <c r="C5260">
        <v>27.18</v>
      </c>
      <c r="D5260">
        <v>705</v>
      </c>
      <c r="E5260">
        <v>1</v>
      </c>
      <c r="F5260">
        <f t="shared" si="164"/>
        <v>0.79</v>
      </c>
      <c r="G5260">
        <f t="shared" si="165"/>
        <v>-0.23572233352106983</v>
      </c>
    </row>
    <row r="5261" spans="1:7" x14ac:dyDescent="0.25">
      <c r="A5261">
        <v>0</v>
      </c>
      <c r="B5261">
        <v>35</v>
      </c>
      <c r="C5261">
        <v>23.07</v>
      </c>
      <c r="D5261">
        <v>665</v>
      </c>
      <c r="E5261">
        <v>1</v>
      </c>
      <c r="F5261">
        <f t="shared" si="164"/>
        <v>0.66100000000000003</v>
      </c>
      <c r="G5261">
        <f t="shared" si="165"/>
        <v>-0.41400143913045073</v>
      </c>
    </row>
    <row r="5262" spans="1:7" x14ac:dyDescent="0.25">
      <c r="A5262">
        <v>1</v>
      </c>
      <c r="B5262">
        <v>50</v>
      </c>
      <c r="C5262">
        <v>10.97</v>
      </c>
      <c r="D5262">
        <v>785</v>
      </c>
      <c r="E5262">
        <v>1</v>
      </c>
      <c r="F5262">
        <f t="shared" si="164"/>
        <v>0.92</v>
      </c>
      <c r="G5262">
        <f t="shared" si="165"/>
        <v>-8.3381608939051013E-2</v>
      </c>
    </row>
    <row r="5263" spans="1:7" x14ac:dyDescent="0.25">
      <c r="A5263">
        <v>1</v>
      </c>
      <c r="B5263">
        <v>65.501999999999995</v>
      </c>
      <c r="C5263">
        <v>21.03</v>
      </c>
      <c r="D5263">
        <v>680</v>
      </c>
      <c r="E5263">
        <v>1</v>
      </c>
      <c r="F5263">
        <f t="shared" si="164"/>
        <v>0.71699999999999997</v>
      </c>
      <c r="G5263">
        <f t="shared" si="165"/>
        <v>-0.33267943838251673</v>
      </c>
    </row>
    <row r="5264" spans="1:7" x14ac:dyDescent="0.25">
      <c r="A5264">
        <v>1</v>
      </c>
      <c r="B5264">
        <v>55</v>
      </c>
      <c r="C5264">
        <v>23.17</v>
      </c>
      <c r="D5264">
        <v>705</v>
      </c>
      <c r="E5264">
        <v>1</v>
      </c>
      <c r="F5264">
        <f t="shared" si="164"/>
        <v>0.79</v>
      </c>
      <c r="G5264">
        <f t="shared" si="165"/>
        <v>-0.23572233352106983</v>
      </c>
    </row>
    <row r="5265" spans="1:7" x14ac:dyDescent="0.25">
      <c r="A5265">
        <v>1</v>
      </c>
      <c r="B5265">
        <v>75</v>
      </c>
      <c r="C5265">
        <v>10.38</v>
      </c>
      <c r="D5265">
        <v>670</v>
      </c>
      <c r="E5265">
        <v>1</v>
      </c>
      <c r="F5265">
        <f t="shared" si="164"/>
        <v>0.82099999999999995</v>
      </c>
      <c r="G5265">
        <f t="shared" si="165"/>
        <v>-0.1972321695297089</v>
      </c>
    </row>
    <row r="5266" spans="1:7" x14ac:dyDescent="0.25">
      <c r="A5266">
        <v>1</v>
      </c>
      <c r="B5266">
        <v>42.454000000000001</v>
      </c>
      <c r="C5266">
        <v>10.65</v>
      </c>
      <c r="D5266">
        <v>660</v>
      </c>
      <c r="E5266">
        <v>1</v>
      </c>
      <c r="F5266">
        <f t="shared" si="164"/>
        <v>0.72899999999999998</v>
      </c>
      <c r="G5266">
        <f t="shared" si="165"/>
        <v>-0.31608154697347896</v>
      </c>
    </row>
    <row r="5267" spans="1:7" x14ac:dyDescent="0.25">
      <c r="A5267">
        <v>0</v>
      </c>
      <c r="B5267">
        <v>95</v>
      </c>
      <c r="C5267">
        <v>7.51</v>
      </c>
      <c r="D5267">
        <v>740</v>
      </c>
      <c r="E5267">
        <v>1</v>
      </c>
      <c r="F5267">
        <f t="shared" si="164"/>
        <v>0.92</v>
      </c>
      <c r="G5267">
        <f t="shared" si="165"/>
        <v>-8.3381608939051013E-2</v>
      </c>
    </row>
    <row r="5268" spans="1:7" x14ac:dyDescent="0.25">
      <c r="A5268">
        <v>1</v>
      </c>
      <c r="B5268">
        <v>54.96</v>
      </c>
      <c r="C5268">
        <v>10.85</v>
      </c>
      <c r="D5268">
        <v>770</v>
      </c>
      <c r="E5268">
        <v>1</v>
      </c>
      <c r="F5268">
        <f t="shared" si="164"/>
        <v>0.92</v>
      </c>
      <c r="G5268">
        <f t="shared" si="165"/>
        <v>-8.3381608939051013E-2</v>
      </c>
    </row>
    <row r="5269" spans="1:7" x14ac:dyDescent="0.25">
      <c r="A5269">
        <v>1</v>
      </c>
      <c r="B5269">
        <v>44</v>
      </c>
      <c r="C5269">
        <v>23.15</v>
      </c>
      <c r="D5269">
        <v>675</v>
      </c>
      <c r="E5269">
        <v>1</v>
      </c>
      <c r="F5269">
        <f t="shared" si="164"/>
        <v>0.71699999999999997</v>
      </c>
      <c r="G5269">
        <f t="shared" si="165"/>
        <v>-0.33267943838251673</v>
      </c>
    </row>
    <row r="5270" spans="1:7" x14ac:dyDescent="0.25">
      <c r="A5270">
        <v>1</v>
      </c>
      <c r="B5270">
        <v>38</v>
      </c>
      <c r="C5270">
        <v>9.39</v>
      </c>
      <c r="D5270">
        <v>710</v>
      </c>
      <c r="E5270">
        <v>1</v>
      </c>
      <c r="F5270">
        <f t="shared" si="164"/>
        <v>0.80600000000000005</v>
      </c>
      <c r="G5270">
        <f t="shared" si="165"/>
        <v>-0.21567153647550871</v>
      </c>
    </row>
    <row r="5271" spans="1:7" x14ac:dyDescent="0.25">
      <c r="A5271">
        <v>1</v>
      </c>
      <c r="B5271">
        <v>26.5</v>
      </c>
      <c r="C5271">
        <v>25.77</v>
      </c>
      <c r="D5271">
        <v>735</v>
      </c>
      <c r="E5271">
        <v>1</v>
      </c>
      <c r="F5271">
        <f t="shared" si="164"/>
        <v>0.85499999999999998</v>
      </c>
      <c r="G5271">
        <f t="shared" si="165"/>
        <v>-0.15665381004537685</v>
      </c>
    </row>
    <row r="5272" spans="1:7" x14ac:dyDescent="0.25">
      <c r="A5272">
        <v>1</v>
      </c>
      <c r="B5272">
        <v>230</v>
      </c>
      <c r="C5272">
        <v>10.53</v>
      </c>
      <c r="D5272">
        <v>750</v>
      </c>
      <c r="E5272">
        <v>1</v>
      </c>
      <c r="F5272">
        <f t="shared" si="164"/>
        <v>0.92</v>
      </c>
      <c r="G5272">
        <f t="shared" si="165"/>
        <v>-8.3381608939051013E-2</v>
      </c>
    </row>
    <row r="5273" spans="1:7" x14ac:dyDescent="0.25">
      <c r="A5273">
        <v>0</v>
      </c>
      <c r="B5273">
        <v>50</v>
      </c>
      <c r="C5273">
        <v>10.42</v>
      </c>
      <c r="D5273">
        <v>725</v>
      </c>
      <c r="E5273">
        <v>1</v>
      </c>
      <c r="F5273">
        <f t="shared" si="164"/>
        <v>0.92</v>
      </c>
      <c r="G5273">
        <f t="shared" si="165"/>
        <v>-8.3381608939051013E-2</v>
      </c>
    </row>
    <row r="5274" spans="1:7" x14ac:dyDescent="0.25">
      <c r="A5274">
        <v>1</v>
      </c>
      <c r="B5274">
        <v>51</v>
      </c>
      <c r="C5274">
        <v>26.61</v>
      </c>
      <c r="D5274">
        <v>670</v>
      </c>
      <c r="E5274">
        <v>1</v>
      </c>
      <c r="F5274">
        <f t="shared" si="164"/>
        <v>0.71699999999999997</v>
      </c>
      <c r="G5274">
        <f t="shared" si="165"/>
        <v>-0.33267943838251673</v>
      </c>
    </row>
    <row r="5275" spans="1:7" x14ac:dyDescent="0.25">
      <c r="A5275">
        <v>1</v>
      </c>
      <c r="B5275">
        <v>115</v>
      </c>
      <c r="C5275">
        <v>11.64</v>
      </c>
      <c r="D5275">
        <v>735</v>
      </c>
      <c r="E5275">
        <v>1</v>
      </c>
      <c r="F5275">
        <f t="shared" si="164"/>
        <v>0.92</v>
      </c>
      <c r="G5275">
        <f t="shared" si="165"/>
        <v>-8.3381608939051013E-2</v>
      </c>
    </row>
    <row r="5276" spans="1:7" x14ac:dyDescent="0.25">
      <c r="A5276">
        <v>1</v>
      </c>
      <c r="B5276">
        <v>59</v>
      </c>
      <c r="C5276">
        <v>32.770000000000003</v>
      </c>
      <c r="D5276">
        <v>665</v>
      </c>
      <c r="E5276">
        <v>0</v>
      </c>
      <c r="F5276">
        <f t="shared" si="164"/>
        <v>0.54600000000000004</v>
      </c>
      <c r="G5276">
        <f t="shared" si="165"/>
        <v>-0.78965808094078915</v>
      </c>
    </row>
    <row r="5277" spans="1:7" x14ac:dyDescent="0.25">
      <c r="A5277">
        <v>0</v>
      </c>
      <c r="B5277">
        <v>65</v>
      </c>
      <c r="C5277">
        <v>18.43</v>
      </c>
      <c r="D5277">
        <v>675</v>
      </c>
      <c r="E5277">
        <v>1</v>
      </c>
      <c r="F5277">
        <f t="shared" si="164"/>
        <v>0.82099999999999995</v>
      </c>
      <c r="G5277">
        <f t="shared" si="165"/>
        <v>-0.1972321695297089</v>
      </c>
    </row>
    <row r="5278" spans="1:7" x14ac:dyDescent="0.25">
      <c r="A5278">
        <v>1</v>
      </c>
      <c r="B5278">
        <v>53.639000000000003</v>
      </c>
      <c r="C5278">
        <v>24.95</v>
      </c>
      <c r="D5278">
        <v>700</v>
      </c>
      <c r="E5278">
        <v>0</v>
      </c>
      <c r="F5278">
        <f t="shared" si="164"/>
        <v>0.79</v>
      </c>
      <c r="G5278">
        <f t="shared" si="165"/>
        <v>-1.5606477482646686</v>
      </c>
    </row>
    <row r="5279" spans="1:7" x14ac:dyDescent="0.25">
      <c r="A5279">
        <v>1</v>
      </c>
      <c r="B5279">
        <v>55</v>
      </c>
      <c r="C5279">
        <v>31.97</v>
      </c>
      <c r="D5279">
        <v>685</v>
      </c>
      <c r="E5279">
        <v>1</v>
      </c>
      <c r="F5279">
        <f t="shared" si="164"/>
        <v>0.54600000000000004</v>
      </c>
      <c r="G5279">
        <f t="shared" si="165"/>
        <v>-0.60513630323723189</v>
      </c>
    </row>
    <row r="5280" spans="1:7" x14ac:dyDescent="0.25">
      <c r="A5280">
        <v>0</v>
      </c>
      <c r="B5280">
        <v>63.036000000000001</v>
      </c>
      <c r="C5280">
        <v>16.489999999999998</v>
      </c>
      <c r="D5280">
        <v>660</v>
      </c>
      <c r="E5280">
        <v>1</v>
      </c>
      <c r="F5280">
        <f t="shared" si="164"/>
        <v>0.82099999999999995</v>
      </c>
      <c r="G5280">
        <f t="shared" si="165"/>
        <v>-0.1972321695297089</v>
      </c>
    </row>
    <row r="5281" spans="1:7" x14ac:dyDescent="0.25">
      <c r="A5281">
        <v>0</v>
      </c>
      <c r="B5281">
        <v>65</v>
      </c>
      <c r="C5281">
        <v>18.13</v>
      </c>
      <c r="D5281">
        <v>680</v>
      </c>
      <c r="E5281">
        <v>0</v>
      </c>
      <c r="F5281">
        <f t="shared" si="164"/>
        <v>0.82099999999999995</v>
      </c>
      <c r="G5281">
        <f t="shared" si="165"/>
        <v>-1.7203694731413819</v>
      </c>
    </row>
    <row r="5282" spans="1:7" x14ac:dyDescent="0.25">
      <c r="A5282">
        <v>0</v>
      </c>
      <c r="B5282">
        <v>87</v>
      </c>
      <c r="C5282">
        <v>13.24</v>
      </c>
      <c r="D5282">
        <v>680</v>
      </c>
      <c r="E5282">
        <v>1</v>
      </c>
      <c r="F5282">
        <f t="shared" si="164"/>
        <v>0.82099999999999995</v>
      </c>
      <c r="G5282">
        <f t="shared" si="165"/>
        <v>-0.1972321695297089</v>
      </c>
    </row>
    <row r="5283" spans="1:7" x14ac:dyDescent="0.25">
      <c r="A5283">
        <v>1</v>
      </c>
      <c r="B5283">
        <v>94</v>
      </c>
      <c r="C5283">
        <v>26.72</v>
      </c>
      <c r="D5283">
        <v>725</v>
      </c>
      <c r="E5283">
        <v>1</v>
      </c>
      <c r="F5283">
        <f t="shared" si="164"/>
        <v>0.79</v>
      </c>
      <c r="G5283">
        <f t="shared" si="165"/>
        <v>-0.23572233352106983</v>
      </c>
    </row>
    <row r="5284" spans="1:7" x14ac:dyDescent="0.25">
      <c r="A5284">
        <v>1</v>
      </c>
      <c r="B5284">
        <v>111</v>
      </c>
      <c r="C5284">
        <v>6.54</v>
      </c>
      <c r="D5284">
        <v>845</v>
      </c>
      <c r="E5284">
        <v>1</v>
      </c>
      <c r="F5284">
        <f t="shared" si="164"/>
        <v>0.92</v>
      </c>
      <c r="G5284">
        <f t="shared" si="165"/>
        <v>-8.3381608939051013E-2</v>
      </c>
    </row>
    <row r="5285" spans="1:7" x14ac:dyDescent="0.25">
      <c r="A5285">
        <v>0</v>
      </c>
      <c r="B5285">
        <v>66</v>
      </c>
      <c r="C5285">
        <v>32.67</v>
      </c>
      <c r="D5285">
        <v>690</v>
      </c>
      <c r="E5285">
        <v>1</v>
      </c>
      <c r="F5285">
        <f t="shared" si="164"/>
        <v>0.69299999999999995</v>
      </c>
      <c r="G5285">
        <f t="shared" si="165"/>
        <v>-0.3667252797922339</v>
      </c>
    </row>
    <row r="5286" spans="1:7" x14ac:dyDescent="0.25">
      <c r="A5286">
        <v>1</v>
      </c>
      <c r="B5286">
        <v>75</v>
      </c>
      <c r="C5286">
        <v>31.42</v>
      </c>
      <c r="D5286">
        <v>660</v>
      </c>
      <c r="E5286">
        <v>0</v>
      </c>
      <c r="F5286">
        <f t="shared" si="164"/>
        <v>0.54600000000000004</v>
      </c>
      <c r="G5286">
        <f t="shared" si="165"/>
        <v>-0.78965808094078915</v>
      </c>
    </row>
    <row r="5287" spans="1:7" x14ac:dyDescent="0.25">
      <c r="A5287">
        <v>1</v>
      </c>
      <c r="B5287">
        <v>54.72</v>
      </c>
      <c r="C5287">
        <v>5.66</v>
      </c>
      <c r="D5287">
        <v>665</v>
      </c>
      <c r="E5287">
        <v>0</v>
      </c>
      <c r="F5287">
        <f t="shared" ref="F5287:F5350" si="166">IF(C5287&lt;=19.85,IF(D5287&lt;=722.5,IF(B5287&lt;=60.41,IF(D5287&lt;=667.5,0.729,0.806),IF(C5287&lt;=9.905,0.878,0.821)),0.92),IF(D5287&lt;=687.5,IF(C5287&lt;=31.375,IF(A5287&lt;=0.5,0.661,0.717),0.546),IF(D5287&lt;=727.5,IF(C5287&lt;=29.88,0.79,0.693),0.855)))</f>
        <v>0.72899999999999998</v>
      </c>
      <c r="G5287">
        <f t="shared" si="165"/>
        <v>-1.305636458102436</v>
      </c>
    </row>
    <row r="5288" spans="1:7" x14ac:dyDescent="0.25">
      <c r="A5288">
        <v>1</v>
      </c>
      <c r="B5288">
        <v>52</v>
      </c>
      <c r="C5288">
        <v>9.4600000000000009</v>
      </c>
      <c r="D5288">
        <v>665</v>
      </c>
      <c r="E5288">
        <v>0</v>
      </c>
      <c r="F5288">
        <f t="shared" si="166"/>
        <v>0.72899999999999998</v>
      </c>
      <c r="G5288">
        <f t="shared" si="165"/>
        <v>-1.305636458102436</v>
      </c>
    </row>
    <row r="5289" spans="1:7" x14ac:dyDescent="0.25">
      <c r="A5289">
        <v>1</v>
      </c>
      <c r="B5289">
        <v>120</v>
      </c>
      <c r="C5289">
        <v>14.03</v>
      </c>
      <c r="D5289">
        <v>670</v>
      </c>
      <c r="E5289">
        <v>1</v>
      </c>
      <c r="F5289">
        <f t="shared" si="166"/>
        <v>0.82099999999999995</v>
      </c>
      <c r="G5289">
        <f t="shared" si="165"/>
        <v>-0.1972321695297089</v>
      </c>
    </row>
    <row r="5290" spans="1:7" x14ac:dyDescent="0.25">
      <c r="A5290">
        <v>0</v>
      </c>
      <c r="B5290">
        <v>39</v>
      </c>
      <c r="C5290">
        <v>11.88</v>
      </c>
      <c r="D5290">
        <v>740</v>
      </c>
      <c r="E5290">
        <v>1</v>
      </c>
      <c r="F5290">
        <f t="shared" si="166"/>
        <v>0.92</v>
      </c>
      <c r="G5290">
        <f t="shared" si="165"/>
        <v>-8.3381608939051013E-2</v>
      </c>
    </row>
    <row r="5291" spans="1:7" x14ac:dyDescent="0.25">
      <c r="A5291">
        <v>1</v>
      </c>
      <c r="B5291">
        <v>45</v>
      </c>
      <c r="C5291">
        <v>22.13</v>
      </c>
      <c r="D5291">
        <v>685</v>
      </c>
      <c r="E5291">
        <v>0</v>
      </c>
      <c r="F5291">
        <f t="shared" si="166"/>
        <v>0.71699999999999997</v>
      </c>
      <c r="G5291">
        <f t="shared" si="165"/>
        <v>-1.2623083813388993</v>
      </c>
    </row>
    <row r="5292" spans="1:7" x14ac:dyDescent="0.25">
      <c r="A5292">
        <v>0</v>
      </c>
      <c r="B5292">
        <v>85</v>
      </c>
      <c r="C5292">
        <v>18.14</v>
      </c>
      <c r="D5292">
        <v>730</v>
      </c>
      <c r="E5292">
        <v>0</v>
      </c>
      <c r="F5292">
        <f t="shared" si="166"/>
        <v>0.92</v>
      </c>
      <c r="G5292">
        <f t="shared" si="165"/>
        <v>-2.5257286443082561</v>
      </c>
    </row>
    <row r="5293" spans="1:7" x14ac:dyDescent="0.25">
      <c r="A5293">
        <v>0</v>
      </c>
      <c r="B5293">
        <v>60</v>
      </c>
      <c r="C5293">
        <v>4.0199999999999996</v>
      </c>
      <c r="D5293">
        <v>665</v>
      </c>
      <c r="E5293">
        <v>1</v>
      </c>
      <c r="F5293">
        <f t="shared" si="166"/>
        <v>0.72899999999999998</v>
      </c>
      <c r="G5293">
        <f t="shared" si="165"/>
        <v>-0.31608154697347896</v>
      </c>
    </row>
    <row r="5294" spans="1:7" x14ac:dyDescent="0.25">
      <c r="A5294">
        <v>1</v>
      </c>
      <c r="B5294">
        <v>62</v>
      </c>
      <c r="C5294">
        <v>15.51</v>
      </c>
      <c r="D5294">
        <v>670</v>
      </c>
      <c r="E5294">
        <v>1</v>
      </c>
      <c r="F5294">
        <f t="shared" si="166"/>
        <v>0.82099999999999995</v>
      </c>
      <c r="G5294">
        <f t="shared" si="165"/>
        <v>-0.1972321695297089</v>
      </c>
    </row>
    <row r="5295" spans="1:7" x14ac:dyDescent="0.25">
      <c r="A5295">
        <v>1</v>
      </c>
      <c r="B5295">
        <v>95.171999999999997</v>
      </c>
      <c r="C5295">
        <v>15.43</v>
      </c>
      <c r="D5295">
        <v>660</v>
      </c>
      <c r="E5295">
        <v>0</v>
      </c>
      <c r="F5295">
        <f t="shared" si="166"/>
        <v>0.82099999999999995</v>
      </c>
      <c r="G5295">
        <f t="shared" si="165"/>
        <v>-1.7203694731413819</v>
      </c>
    </row>
    <row r="5296" spans="1:7" x14ac:dyDescent="0.25">
      <c r="A5296">
        <v>0</v>
      </c>
      <c r="B5296">
        <v>56</v>
      </c>
      <c r="C5296">
        <v>27.82</v>
      </c>
      <c r="D5296">
        <v>685</v>
      </c>
      <c r="E5296">
        <v>1</v>
      </c>
      <c r="F5296">
        <f t="shared" si="166"/>
        <v>0.66100000000000003</v>
      </c>
      <c r="G5296">
        <f t="shared" si="165"/>
        <v>-0.41400143913045073</v>
      </c>
    </row>
    <row r="5297" spans="1:7" x14ac:dyDescent="0.25">
      <c r="A5297">
        <v>0</v>
      </c>
      <c r="B5297">
        <v>61</v>
      </c>
      <c r="C5297">
        <v>21.45</v>
      </c>
      <c r="D5297">
        <v>675</v>
      </c>
      <c r="E5297">
        <v>0</v>
      </c>
      <c r="F5297">
        <f t="shared" si="166"/>
        <v>0.66100000000000003</v>
      </c>
      <c r="G5297">
        <f t="shared" si="165"/>
        <v>-1.0817551716016869</v>
      </c>
    </row>
    <row r="5298" spans="1:7" x14ac:dyDescent="0.25">
      <c r="A5298">
        <v>1</v>
      </c>
      <c r="B5298">
        <v>75</v>
      </c>
      <c r="C5298">
        <v>21.54</v>
      </c>
      <c r="D5298">
        <v>710</v>
      </c>
      <c r="E5298">
        <v>1</v>
      </c>
      <c r="F5298">
        <f t="shared" si="166"/>
        <v>0.79</v>
      </c>
      <c r="G5298">
        <f t="shared" si="165"/>
        <v>-0.23572233352106983</v>
      </c>
    </row>
    <row r="5299" spans="1:7" x14ac:dyDescent="0.25">
      <c r="A5299">
        <v>0</v>
      </c>
      <c r="B5299">
        <v>45</v>
      </c>
      <c r="C5299">
        <v>6.77</v>
      </c>
      <c r="D5299">
        <v>665</v>
      </c>
      <c r="E5299">
        <v>1</v>
      </c>
      <c r="F5299">
        <f t="shared" si="166"/>
        <v>0.72899999999999998</v>
      </c>
      <c r="G5299">
        <f t="shared" si="165"/>
        <v>-0.31608154697347896</v>
      </c>
    </row>
    <row r="5300" spans="1:7" x14ac:dyDescent="0.25">
      <c r="A5300">
        <v>1</v>
      </c>
      <c r="B5300">
        <v>80.5</v>
      </c>
      <c r="C5300">
        <v>18.71</v>
      </c>
      <c r="D5300">
        <v>665</v>
      </c>
      <c r="E5300">
        <v>0</v>
      </c>
      <c r="F5300">
        <f t="shared" si="166"/>
        <v>0.82099999999999995</v>
      </c>
      <c r="G5300">
        <f t="shared" si="165"/>
        <v>-1.7203694731413819</v>
      </c>
    </row>
    <row r="5301" spans="1:7" x14ac:dyDescent="0.25">
      <c r="A5301">
        <v>0</v>
      </c>
      <c r="B5301">
        <v>35</v>
      </c>
      <c r="C5301">
        <v>26.3</v>
      </c>
      <c r="D5301">
        <v>705</v>
      </c>
      <c r="E5301">
        <v>1</v>
      </c>
      <c r="F5301">
        <f t="shared" si="166"/>
        <v>0.79</v>
      </c>
      <c r="G5301">
        <f t="shared" si="165"/>
        <v>-0.23572233352106983</v>
      </c>
    </row>
    <row r="5302" spans="1:7" x14ac:dyDescent="0.25">
      <c r="A5302">
        <v>0</v>
      </c>
      <c r="B5302">
        <v>40</v>
      </c>
      <c r="C5302">
        <v>12.29</v>
      </c>
      <c r="D5302">
        <v>735</v>
      </c>
      <c r="E5302">
        <v>0</v>
      </c>
      <c r="F5302">
        <f t="shared" si="166"/>
        <v>0.92</v>
      </c>
      <c r="G5302">
        <f t="shared" si="165"/>
        <v>-2.5257286443082561</v>
      </c>
    </row>
    <row r="5303" spans="1:7" x14ac:dyDescent="0.25">
      <c r="A5303">
        <v>1</v>
      </c>
      <c r="B5303">
        <v>90</v>
      </c>
      <c r="C5303">
        <v>0</v>
      </c>
      <c r="D5303">
        <v>700</v>
      </c>
      <c r="E5303">
        <v>1</v>
      </c>
      <c r="F5303">
        <f t="shared" si="166"/>
        <v>0.878</v>
      </c>
      <c r="G5303">
        <f t="shared" si="165"/>
        <v>-0.13010868534702039</v>
      </c>
    </row>
    <row r="5304" spans="1:7" x14ac:dyDescent="0.25">
      <c r="A5304">
        <v>1</v>
      </c>
      <c r="B5304">
        <v>104</v>
      </c>
      <c r="C5304">
        <v>12.16</v>
      </c>
      <c r="D5304">
        <v>770</v>
      </c>
      <c r="E5304">
        <v>1</v>
      </c>
      <c r="F5304">
        <f t="shared" si="166"/>
        <v>0.92</v>
      </c>
      <c r="G5304">
        <f t="shared" si="165"/>
        <v>-8.3381608939051013E-2</v>
      </c>
    </row>
    <row r="5305" spans="1:7" x14ac:dyDescent="0.25">
      <c r="A5305">
        <v>1</v>
      </c>
      <c r="B5305">
        <v>135</v>
      </c>
      <c r="C5305">
        <v>18.399999999999999</v>
      </c>
      <c r="D5305">
        <v>695</v>
      </c>
      <c r="E5305">
        <v>1</v>
      </c>
      <c r="F5305">
        <f t="shared" si="166"/>
        <v>0.82099999999999995</v>
      </c>
      <c r="G5305">
        <f t="shared" si="165"/>
        <v>-0.1972321695297089</v>
      </c>
    </row>
    <row r="5306" spans="1:7" x14ac:dyDescent="0.25">
      <c r="A5306">
        <v>0</v>
      </c>
      <c r="B5306">
        <v>85</v>
      </c>
      <c r="C5306">
        <v>21.46</v>
      </c>
      <c r="D5306">
        <v>700</v>
      </c>
      <c r="E5306">
        <v>1</v>
      </c>
      <c r="F5306">
        <f t="shared" si="166"/>
        <v>0.79</v>
      </c>
      <c r="G5306">
        <f t="shared" si="165"/>
        <v>-0.23572233352106983</v>
      </c>
    </row>
    <row r="5307" spans="1:7" x14ac:dyDescent="0.25">
      <c r="A5307">
        <v>1</v>
      </c>
      <c r="B5307">
        <v>34</v>
      </c>
      <c r="C5307">
        <v>16.760000000000002</v>
      </c>
      <c r="D5307">
        <v>700</v>
      </c>
      <c r="E5307">
        <v>1</v>
      </c>
      <c r="F5307">
        <f t="shared" si="166"/>
        <v>0.80600000000000005</v>
      </c>
      <c r="G5307">
        <f t="shared" si="165"/>
        <v>-0.21567153647550871</v>
      </c>
    </row>
    <row r="5308" spans="1:7" x14ac:dyDescent="0.25">
      <c r="A5308">
        <v>1</v>
      </c>
      <c r="B5308">
        <v>20</v>
      </c>
      <c r="C5308">
        <v>5.52</v>
      </c>
      <c r="D5308">
        <v>715</v>
      </c>
      <c r="E5308">
        <v>1</v>
      </c>
      <c r="F5308">
        <f t="shared" si="166"/>
        <v>0.80600000000000005</v>
      </c>
      <c r="G5308">
        <f t="shared" si="165"/>
        <v>-0.21567153647550871</v>
      </c>
    </row>
    <row r="5309" spans="1:7" x14ac:dyDescent="0.25">
      <c r="A5309">
        <v>0</v>
      </c>
      <c r="B5309">
        <v>36</v>
      </c>
      <c r="C5309">
        <v>22.83</v>
      </c>
      <c r="D5309">
        <v>720</v>
      </c>
      <c r="E5309">
        <v>1</v>
      </c>
      <c r="F5309">
        <f t="shared" si="166"/>
        <v>0.79</v>
      </c>
      <c r="G5309">
        <f t="shared" si="165"/>
        <v>-0.23572233352106983</v>
      </c>
    </row>
    <row r="5310" spans="1:7" x14ac:dyDescent="0.25">
      <c r="A5310">
        <v>0</v>
      </c>
      <c r="B5310">
        <v>65</v>
      </c>
      <c r="C5310">
        <v>10.47</v>
      </c>
      <c r="D5310">
        <v>670</v>
      </c>
      <c r="E5310">
        <v>0</v>
      </c>
      <c r="F5310">
        <f t="shared" si="166"/>
        <v>0.82099999999999995</v>
      </c>
      <c r="G5310">
        <f t="shared" si="165"/>
        <v>-1.7203694731413819</v>
      </c>
    </row>
    <row r="5311" spans="1:7" x14ac:dyDescent="0.25">
      <c r="A5311">
        <v>0</v>
      </c>
      <c r="B5311">
        <v>97</v>
      </c>
      <c r="C5311">
        <v>4.8</v>
      </c>
      <c r="D5311">
        <v>660</v>
      </c>
      <c r="E5311">
        <v>1</v>
      </c>
      <c r="F5311">
        <f t="shared" si="166"/>
        <v>0.878</v>
      </c>
      <c r="G5311">
        <f t="shared" si="165"/>
        <v>-0.13010868534702039</v>
      </c>
    </row>
    <row r="5312" spans="1:7" x14ac:dyDescent="0.25">
      <c r="A5312">
        <v>1</v>
      </c>
      <c r="B5312">
        <v>43</v>
      </c>
      <c r="C5312">
        <v>39.659999999999997</v>
      </c>
      <c r="D5312">
        <v>670</v>
      </c>
      <c r="E5312">
        <v>0</v>
      </c>
      <c r="F5312">
        <f t="shared" si="166"/>
        <v>0.54600000000000004</v>
      </c>
      <c r="G5312">
        <f t="shared" si="165"/>
        <v>-0.78965808094078915</v>
      </c>
    </row>
    <row r="5313" spans="1:7" x14ac:dyDescent="0.25">
      <c r="A5313">
        <v>0</v>
      </c>
      <c r="B5313">
        <v>90</v>
      </c>
      <c r="C5313">
        <v>3.85</v>
      </c>
      <c r="D5313">
        <v>735</v>
      </c>
      <c r="E5313">
        <v>1</v>
      </c>
      <c r="F5313">
        <f t="shared" si="166"/>
        <v>0.92</v>
      </c>
      <c r="G5313">
        <f t="shared" si="165"/>
        <v>-8.3381608939051013E-2</v>
      </c>
    </row>
    <row r="5314" spans="1:7" x14ac:dyDescent="0.25">
      <c r="A5314">
        <v>1</v>
      </c>
      <c r="B5314">
        <v>190</v>
      </c>
      <c r="C5314">
        <v>15.9</v>
      </c>
      <c r="D5314">
        <v>700</v>
      </c>
      <c r="E5314">
        <v>1</v>
      </c>
      <c r="F5314">
        <f t="shared" si="166"/>
        <v>0.82099999999999995</v>
      </c>
      <c r="G5314">
        <f t="shared" si="165"/>
        <v>-0.1972321695297089</v>
      </c>
    </row>
    <row r="5315" spans="1:7" x14ac:dyDescent="0.25">
      <c r="A5315">
        <v>1</v>
      </c>
      <c r="B5315">
        <v>79</v>
      </c>
      <c r="C5315">
        <v>14.01</v>
      </c>
      <c r="D5315">
        <v>660</v>
      </c>
      <c r="E5315">
        <v>1</v>
      </c>
      <c r="F5315">
        <f t="shared" si="166"/>
        <v>0.82099999999999995</v>
      </c>
      <c r="G5315">
        <f t="shared" si="165"/>
        <v>-0.1972321695297089</v>
      </c>
    </row>
    <row r="5316" spans="1:7" x14ac:dyDescent="0.25">
      <c r="A5316">
        <v>1</v>
      </c>
      <c r="B5316">
        <v>60</v>
      </c>
      <c r="C5316">
        <v>5.0199999999999996</v>
      </c>
      <c r="D5316">
        <v>670</v>
      </c>
      <c r="E5316">
        <v>1</v>
      </c>
      <c r="F5316">
        <f t="shared" si="166"/>
        <v>0.80600000000000005</v>
      </c>
      <c r="G5316">
        <f t="shared" si="165"/>
        <v>-0.21567153647550871</v>
      </c>
    </row>
    <row r="5317" spans="1:7" x14ac:dyDescent="0.25">
      <c r="A5317">
        <v>1</v>
      </c>
      <c r="B5317">
        <v>60</v>
      </c>
      <c r="C5317">
        <v>20.88</v>
      </c>
      <c r="D5317">
        <v>660</v>
      </c>
      <c r="E5317">
        <v>1</v>
      </c>
      <c r="F5317">
        <f t="shared" si="166"/>
        <v>0.71699999999999997</v>
      </c>
      <c r="G5317">
        <f t="shared" si="165"/>
        <v>-0.33267943838251673</v>
      </c>
    </row>
    <row r="5318" spans="1:7" x14ac:dyDescent="0.25">
      <c r="A5318">
        <v>0</v>
      </c>
      <c r="B5318">
        <v>38</v>
      </c>
      <c r="C5318">
        <v>14.78</v>
      </c>
      <c r="D5318">
        <v>725</v>
      </c>
      <c r="E5318">
        <v>1</v>
      </c>
      <c r="F5318">
        <f t="shared" si="166"/>
        <v>0.92</v>
      </c>
      <c r="G5318">
        <f t="shared" ref="G5318:G5381" si="167">IF(E5318=1,LN(F5318),LN(1-F5318))</f>
        <v>-8.3381608939051013E-2</v>
      </c>
    </row>
    <row r="5319" spans="1:7" x14ac:dyDescent="0.25">
      <c r="A5319">
        <v>1</v>
      </c>
      <c r="B5319">
        <v>110</v>
      </c>
      <c r="C5319">
        <v>13.02</v>
      </c>
      <c r="D5319">
        <v>695</v>
      </c>
      <c r="E5319">
        <v>1</v>
      </c>
      <c r="F5319">
        <f t="shared" si="166"/>
        <v>0.82099999999999995</v>
      </c>
      <c r="G5319">
        <f t="shared" si="167"/>
        <v>-0.1972321695297089</v>
      </c>
    </row>
    <row r="5320" spans="1:7" x14ac:dyDescent="0.25">
      <c r="A5320">
        <v>1</v>
      </c>
      <c r="B5320">
        <v>37</v>
      </c>
      <c r="C5320">
        <v>23.81</v>
      </c>
      <c r="D5320">
        <v>760</v>
      </c>
      <c r="E5320">
        <v>1</v>
      </c>
      <c r="F5320">
        <f t="shared" si="166"/>
        <v>0.85499999999999998</v>
      </c>
      <c r="G5320">
        <f t="shared" si="167"/>
        <v>-0.15665381004537685</v>
      </c>
    </row>
    <row r="5321" spans="1:7" x14ac:dyDescent="0.25">
      <c r="A5321">
        <v>1</v>
      </c>
      <c r="B5321">
        <v>75</v>
      </c>
      <c r="C5321">
        <v>4.4800000000000004</v>
      </c>
      <c r="D5321">
        <v>675</v>
      </c>
      <c r="E5321">
        <v>1</v>
      </c>
      <c r="F5321">
        <f t="shared" si="166"/>
        <v>0.878</v>
      </c>
      <c r="G5321">
        <f t="shared" si="167"/>
        <v>-0.13010868534702039</v>
      </c>
    </row>
    <row r="5322" spans="1:7" x14ac:dyDescent="0.25">
      <c r="A5322">
        <v>1</v>
      </c>
      <c r="B5322">
        <v>79</v>
      </c>
      <c r="C5322">
        <v>16.850000000000001</v>
      </c>
      <c r="D5322">
        <v>700</v>
      </c>
      <c r="E5322">
        <v>1</v>
      </c>
      <c r="F5322">
        <f t="shared" si="166"/>
        <v>0.82099999999999995</v>
      </c>
      <c r="G5322">
        <f t="shared" si="167"/>
        <v>-0.1972321695297089</v>
      </c>
    </row>
    <row r="5323" spans="1:7" x14ac:dyDescent="0.25">
      <c r="A5323">
        <v>0</v>
      </c>
      <c r="B5323">
        <v>29.015999999999998</v>
      </c>
      <c r="C5323">
        <v>13.98</v>
      </c>
      <c r="D5323">
        <v>750</v>
      </c>
      <c r="E5323">
        <v>1</v>
      </c>
      <c r="F5323">
        <f t="shared" si="166"/>
        <v>0.92</v>
      </c>
      <c r="G5323">
        <f t="shared" si="167"/>
        <v>-8.3381608939051013E-2</v>
      </c>
    </row>
    <row r="5324" spans="1:7" x14ac:dyDescent="0.25">
      <c r="A5324">
        <v>0</v>
      </c>
      <c r="B5324">
        <v>40</v>
      </c>
      <c r="C5324">
        <v>4.8600000000000003</v>
      </c>
      <c r="D5324">
        <v>675</v>
      </c>
      <c r="E5324">
        <v>1</v>
      </c>
      <c r="F5324">
        <f t="shared" si="166"/>
        <v>0.80600000000000005</v>
      </c>
      <c r="G5324">
        <f t="shared" si="167"/>
        <v>-0.21567153647550871</v>
      </c>
    </row>
    <row r="5325" spans="1:7" x14ac:dyDescent="0.25">
      <c r="A5325">
        <v>0</v>
      </c>
      <c r="B5325">
        <v>46.5</v>
      </c>
      <c r="C5325">
        <v>26.71</v>
      </c>
      <c r="D5325">
        <v>705</v>
      </c>
      <c r="E5325">
        <v>1</v>
      </c>
      <c r="F5325">
        <f t="shared" si="166"/>
        <v>0.79</v>
      </c>
      <c r="G5325">
        <f t="shared" si="167"/>
        <v>-0.23572233352106983</v>
      </c>
    </row>
    <row r="5326" spans="1:7" x14ac:dyDescent="0.25">
      <c r="A5326">
        <v>1</v>
      </c>
      <c r="B5326">
        <v>42</v>
      </c>
      <c r="C5326">
        <v>51.45</v>
      </c>
      <c r="D5326">
        <v>770</v>
      </c>
      <c r="E5326">
        <v>1</v>
      </c>
      <c r="F5326">
        <f t="shared" si="166"/>
        <v>0.85499999999999998</v>
      </c>
      <c r="G5326">
        <f t="shared" si="167"/>
        <v>-0.15665381004537685</v>
      </c>
    </row>
    <row r="5327" spans="1:7" x14ac:dyDescent="0.25">
      <c r="A5327">
        <v>0</v>
      </c>
      <c r="B5327">
        <v>64</v>
      </c>
      <c r="C5327">
        <v>36.020000000000003</v>
      </c>
      <c r="D5327">
        <v>720</v>
      </c>
      <c r="E5327">
        <v>1</v>
      </c>
      <c r="F5327">
        <f t="shared" si="166"/>
        <v>0.69299999999999995</v>
      </c>
      <c r="G5327">
        <f t="shared" si="167"/>
        <v>-0.3667252797922339</v>
      </c>
    </row>
    <row r="5328" spans="1:7" x14ac:dyDescent="0.25">
      <c r="A5328">
        <v>0</v>
      </c>
      <c r="B5328">
        <v>60</v>
      </c>
      <c r="C5328">
        <v>5.0999999999999996</v>
      </c>
      <c r="D5328">
        <v>660</v>
      </c>
      <c r="E5328">
        <v>1</v>
      </c>
      <c r="F5328">
        <f t="shared" si="166"/>
        <v>0.72899999999999998</v>
      </c>
      <c r="G5328">
        <f t="shared" si="167"/>
        <v>-0.31608154697347896</v>
      </c>
    </row>
    <row r="5329" spans="1:7" x14ac:dyDescent="0.25">
      <c r="A5329">
        <v>1</v>
      </c>
      <c r="B5329">
        <v>50</v>
      </c>
      <c r="C5329">
        <v>33.799999999999997</v>
      </c>
      <c r="D5329">
        <v>735</v>
      </c>
      <c r="E5329">
        <v>1</v>
      </c>
      <c r="F5329">
        <f t="shared" si="166"/>
        <v>0.85499999999999998</v>
      </c>
      <c r="G5329">
        <f t="shared" si="167"/>
        <v>-0.15665381004537685</v>
      </c>
    </row>
    <row r="5330" spans="1:7" x14ac:dyDescent="0.25">
      <c r="A5330">
        <v>1</v>
      </c>
      <c r="B5330">
        <v>50</v>
      </c>
      <c r="C5330">
        <v>16.63</v>
      </c>
      <c r="D5330">
        <v>670</v>
      </c>
      <c r="E5330">
        <v>1</v>
      </c>
      <c r="F5330">
        <f t="shared" si="166"/>
        <v>0.80600000000000005</v>
      </c>
      <c r="G5330">
        <f t="shared" si="167"/>
        <v>-0.21567153647550871</v>
      </c>
    </row>
    <row r="5331" spans="1:7" x14ac:dyDescent="0.25">
      <c r="A5331">
        <v>1</v>
      </c>
      <c r="B5331">
        <v>80</v>
      </c>
      <c r="C5331">
        <v>14.58</v>
      </c>
      <c r="D5331">
        <v>665</v>
      </c>
      <c r="E5331">
        <v>1</v>
      </c>
      <c r="F5331">
        <f t="shared" si="166"/>
        <v>0.82099999999999995</v>
      </c>
      <c r="G5331">
        <f t="shared" si="167"/>
        <v>-0.1972321695297089</v>
      </c>
    </row>
    <row r="5332" spans="1:7" x14ac:dyDescent="0.25">
      <c r="A5332">
        <v>1</v>
      </c>
      <c r="B5332">
        <v>25</v>
      </c>
      <c r="C5332">
        <v>10.18</v>
      </c>
      <c r="D5332">
        <v>685</v>
      </c>
      <c r="E5332">
        <v>1</v>
      </c>
      <c r="F5332">
        <f t="shared" si="166"/>
        <v>0.80600000000000005</v>
      </c>
      <c r="G5332">
        <f t="shared" si="167"/>
        <v>-0.21567153647550871</v>
      </c>
    </row>
    <row r="5333" spans="1:7" x14ac:dyDescent="0.25">
      <c r="A5333">
        <v>1</v>
      </c>
      <c r="B5333">
        <v>49</v>
      </c>
      <c r="C5333">
        <v>11.05</v>
      </c>
      <c r="D5333">
        <v>660</v>
      </c>
      <c r="E5333">
        <v>1</v>
      </c>
      <c r="F5333">
        <f t="shared" si="166"/>
        <v>0.72899999999999998</v>
      </c>
      <c r="G5333">
        <f t="shared" si="167"/>
        <v>-0.31608154697347896</v>
      </c>
    </row>
    <row r="5334" spans="1:7" x14ac:dyDescent="0.25">
      <c r="A5334">
        <v>0</v>
      </c>
      <c r="B5334">
        <v>76</v>
      </c>
      <c r="C5334">
        <v>18.5</v>
      </c>
      <c r="D5334">
        <v>720</v>
      </c>
      <c r="E5334">
        <v>1</v>
      </c>
      <c r="F5334">
        <f t="shared" si="166"/>
        <v>0.82099999999999995</v>
      </c>
      <c r="G5334">
        <f t="shared" si="167"/>
        <v>-0.1972321695297089</v>
      </c>
    </row>
    <row r="5335" spans="1:7" x14ac:dyDescent="0.25">
      <c r="A5335">
        <v>1</v>
      </c>
      <c r="B5335">
        <v>81</v>
      </c>
      <c r="C5335">
        <v>19.97</v>
      </c>
      <c r="D5335">
        <v>690</v>
      </c>
      <c r="E5335">
        <v>1</v>
      </c>
      <c r="F5335">
        <f t="shared" si="166"/>
        <v>0.79</v>
      </c>
      <c r="G5335">
        <f t="shared" si="167"/>
        <v>-0.23572233352106983</v>
      </c>
    </row>
    <row r="5336" spans="1:7" x14ac:dyDescent="0.25">
      <c r="A5336">
        <v>0</v>
      </c>
      <c r="B5336">
        <v>62</v>
      </c>
      <c r="C5336">
        <v>13.57</v>
      </c>
      <c r="D5336">
        <v>670</v>
      </c>
      <c r="E5336">
        <v>1</v>
      </c>
      <c r="F5336">
        <f t="shared" si="166"/>
        <v>0.82099999999999995</v>
      </c>
      <c r="G5336">
        <f t="shared" si="167"/>
        <v>-0.1972321695297089</v>
      </c>
    </row>
    <row r="5337" spans="1:7" x14ac:dyDescent="0.25">
      <c r="A5337">
        <v>1</v>
      </c>
      <c r="B5337">
        <v>50</v>
      </c>
      <c r="C5337">
        <v>12.77</v>
      </c>
      <c r="D5337">
        <v>735</v>
      </c>
      <c r="E5337">
        <v>1</v>
      </c>
      <c r="F5337">
        <f t="shared" si="166"/>
        <v>0.92</v>
      </c>
      <c r="G5337">
        <f t="shared" si="167"/>
        <v>-8.3381608939051013E-2</v>
      </c>
    </row>
    <row r="5338" spans="1:7" x14ac:dyDescent="0.25">
      <c r="A5338">
        <v>0</v>
      </c>
      <c r="B5338">
        <v>54</v>
      </c>
      <c r="C5338">
        <v>16.2</v>
      </c>
      <c r="D5338">
        <v>715</v>
      </c>
      <c r="E5338">
        <v>1</v>
      </c>
      <c r="F5338">
        <f t="shared" si="166"/>
        <v>0.80600000000000005</v>
      </c>
      <c r="G5338">
        <f t="shared" si="167"/>
        <v>-0.21567153647550871</v>
      </c>
    </row>
    <row r="5339" spans="1:7" x14ac:dyDescent="0.25">
      <c r="A5339">
        <v>1</v>
      </c>
      <c r="B5339">
        <v>63</v>
      </c>
      <c r="C5339">
        <v>20.420000000000002</v>
      </c>
      <c r="D5339">
        <v>665</v>
      </c>
      <c r="E5339">
        <v>1</v>
      </c>
      <c r="F5339">
        <f t="shared" si="166"/>
        <v>0.71699999999999997</v>
      </c>
      <c r="G5339">
        <f t="shared" si="167"/>
        <v>-0.33267943838251673</v>
      </c>
    </row>
    <row r="5340" spans="1:7" x14ac:dyDescent="0.25">
      <c r="A5340">
        <v>0</v>
      </c>
      <c r="B5340">
        <v>40</v>
      </c>
      <c r="C5340">
        <v>20.46</v>
      </c>
      <c r="D5340">
        <v>700</v>
      </c>
      <c r="E5340">
        <v>0</v>
      </c>
      <c r="F5340">
        <f t="shared" si="166"/>
        <v>0.79</v>
      </c>
      <c r="G5340">
        <f t="shared" si="167"/>
        <v>-1.5606477482646686</v>
      </c>
    </row>
    <row r="5341" spans="1:7" x14ac:dyDescent="0.25">
      <c r="A5341">
        <v>0</v>
      </c>
      <c r="B5341">
        <v>47</v>
      </c>
      <c r="C5341">
        <v>18.39</v>
      </c>
      <c r="D5341">
        <v>680</v>
      </c>
      <c r="E5341">
        <v>1</v>
      </c>
      <c r="F5341">
        <f t="shared" si="166"/>
        <v>0.80600000000000005</v>
      </c>
      <c r="G5341">
        <f t="shared" si="167"/>
        <v>-0.21567153647550871</v>
      </c>
    </row>
    <row r="5342" spans="1:7" x14ac:dyDescent="0.25">
      <c r="A5342">
        <v>1</v>
      </c>
      <c r="B5342">
        <v>66</v>
      </c>
      <c r="C5342">
        <v>3.62</v>
      </c>
      <c r="D5342">
        <v>700</v>
      </c>
      <c r="E5342">
        <v>1</v>
      </c>
      <c r="F5342">
        <f t="shared" si="166"/>
        <v>0.878</v>
      </c>
      <c r="G5342">
        <f t="shared" si="167"/>
        <v>-0.13010868534702039</v>
      </c>
    </row>
    <row r="5343" spans="1:7" x14ac:dyDescent="0.25">
      <c r="A5343">
        <v>1</v>
      </c>
      <c r="B5343">
        <v>45</v>
      </c>
      <c r="C5343">
        <v>23.68</v>
      </c>
      <c r="D5343">
        <v>670</v>
      </c>
      <c r="E5343">
        <v>1</v>
      </c>
      <c r="F5343">
        <f t="shared" si="166"/>
        <v>0.71699999999999997</v>
      </c>
      <c r="G5343">
        <f t="shared" si="167"/>
        <v>-0.33267943838251673</v>
      </c>
    </row>
    <row r="5344" spans="1:7" x14ac:dyDescent="0.25">
      <c r="A5344">
        <v>1</v>
      </c>
      <c r="B5344">
        <v>146</v>
      </c>
      <c r="C5344">
        <v>9.66</v>
      </c>
      <c r="D5344">
        <v>745</v>
      </c>
      <c r="E5344">
        <v>1</v>
      </c>
      <c r="F5344">
        <f t="shared" si="166"/>
        <v>0.92</v>
      </c>
      <c r="G5344">
        <f t="shared" si="167"/>
        <v>-8.3381608939051013E-2</v>
      </c>
    </row>
    <row r="5345" spans="1:7" x14ac:dyDescent="0.25">
      <c r="A5345">
        <v>1</v>
      </c>
      <c r="B5345">
        <v>140</v>
      </c>
      <c r="C5345">
        <v>20.329999999999998</v>
      </c>
      <c r="D5345">
        <v>680</v>
      </c>
      <c r="E5345">
        <v>1</v>
      </c>
      <c r="F5345">
        <f t="shared" si="166"/>
        <v>0.71699999999999997</v>
      </c>
      <c r="G5345">
        <f t="shared" si="167"/>
        <v>-0.33267943838251673</v>
      </c>
    </row>
    <row r="5346" spans="1:7" x14ac:dyDescent="0.25">
      <c r="A5346">
        <v>1</v>
      </c>
      <c r="B5346">
        <v>60</v>
      </c>
      <c r="C5346">
        <v>26.54</v>
      </c>
      <c r="D5346">
        <v>685</v>
      </c>
      <c r="E5346">
        <v>0</v>
      </c>
      <c r="F5346">
        <f t="shared" si="166"/>
        <v>0.71699999999999997</v>
      </c>
      <c r="G5346">
        <f t="shared" si="167"/>
        <v>-1.2623083813388993</v>
      </c>
    </row>
    <row r="5347" spans="1:7" x14ac:dyDescent="0.25">
      <c r="A5347">
        <v>1</v>
      </c>
      <c r="B5347">
        <v>120</v>
      </c>
      <c r="C5347">
        <v>10.71</v>
      </c>
      <c r="D5347">
        <v>735</v>
      </c>
      <c r="E5347">
        <v>1</v>
      </c>
      <c r="F5347">
        <f t="shared" si="166"/>
        <v>0.92</v>
      </c>
      <c r="G5347">
        <f t="shared" si="167"/>
        <v>-8.3381608939051013E-2</v>
      </c>
    </row>
    <row r="5348" spans="1:7" x14ac:dyDescent="0.25">
      <c r="A5348">
        <v>1</v>
      </c>
      <c r="B5348">
        <v>50</v>
      </c>
      <c r="C5348">
        <v>20.81</v>
      </c>
      <c r="D5348">
        <v>665</v>
      </c>
      <c r="E5348">
        <v>0</v>
      </c>
      <c r="F5348">
        <f t="shared" si="166"/>
        <v>0.71699999999999997</v>
      </c>
      <c r="G5348">
        <f t="shared" si="167"/>
        <v>-1.2623083813388993</v>
      </c>
    </row>
    <row r="5349" spans="1:7" x14ac:dyDescent="0.25">
      <c r="A5349">
        <v>0</v>
      </c>
      <c r="B5349">
        <v>24</v>
      </c>
      <c r="C5349">
        <v>35.65</v>
      </c>
      <c r="D5349">
        <v>675</v>
      </c>
      <c r="E5349">
        <v>0</v>
      </c>
      <c r="F5349">
        <f t="shared" si="166"/>
        <v>0.54600000000000004</v>
      </c>
      <c r="G5349">
        <f t="shared" si="167"/>
        <v>-0.78965808094078915</v>
      </c>
    </row>
    <row r="5350" spans="1:7" x14ac:dyDescent="0.25">
      <c r="A5350">
        <v>1</v>
      </c>
      <c r="B5350">
        <v>67</v>
      </c>
      <c r="C5350">
        <v>8.9700000000000006</v>
      </c>
      <c r="D5350">
        <v>675</v>
      </c>
      <c r="E5350">
        <v>1</v>
      </c>
      <c r="F5350">
        <f t="shared" si="166"/>
        <v>0.878</v>
      </c>
      <c r="G5350">
        <f t="shared" si="167"/>
        <v>-0.13010868534702039</v>
      </c>
    </row>
    <row r="5351" spans="1:7" x14ac:dyDescent="0.25">
      <c r="A5351">
        <v>1</v>
      </c>
      <c r="B5351">
        <v>75</v>
      </c>
      <c r="C5351">
        <v>22.85</v>
      </c>
      <c r="D5351">
        <v>740</v>
      </c>
      <c r="E5351">
        <v>1</v>
      </c>
      <c r="F5351">
        <f t="shared" ref="F5351:F5414" si="168">IF(C5351&lt;=19.85,IF(D5351&lt;=722.5,IF(B5351&lt;=60.41,IF(D5351&lt;=667.5,0.729,0.806),IF(C5351&lt;=9.905,0.878,0.821)),0.92),IF(D5351&lt;=687.5,IF(C5351&lt;=31.375,IF(A5351&lt;=0.5,0.661,0.717),0.546),IF(D5351&lt;=727.5,IF(C5351&lt;=29.88,0.79,0.693),0.855)))</f>
        <v>0.85499999999999998</v>
      </c>
      <c r="G5351">
        <f t="shared" si="167"/>
        <v>-0.15665381004537685</v>
      </c>
    </row>
    <row r="5352" spans="1:7" x14ac:dyDescent="0.25">
      <c r="A5352">
        <v>1</v>
      </c>
      <c r="B5352">
        <v>55</v>
      </c>
      <c r="C5352">
        <v>36.020000000000003</v>
      </c>
      <c r="D5352">
        <v>685</v>
      </c>
      <c r="E5352">
        <v>0</v>
      </c>
      <c r="F5352">
        <f t="shared" si="168"/>
        <v>0.54600000000000004</v>
      </c>
      <c r="G5352">
        <f t="shared" si="167"/>
        <v>-0.78965808094078915</v>
      </c>
    </row>
    <row r="5353" spans="1:7" x14ac:dyDescent="0.25">
      <c r="A5353">
        <v>1</v>
      </c>
      <c r="B5353">
        <v>35</v>
      </c>
      <c r="C5353">
        <v>15.02</v>
      </c>
      <c r="D5353">
        <v>755</v>
      </c>
      <c r="E5353">
        <v>1</v>
      </c>
      <c r="F5353">
        <f t="shared" si="168"/>
        <v>0.92</v>
      </c>
      <c r="G5353">
        <f t="shared" si="167"/>
        <v>-8.3381608939051013E-2</v>
      </c>
    </row>
    <row r="5354" spans="1:7" x14ac:dyDescent="0.25">
      <c r="A5354">
        <v>1</v>
      </c>
      <c r="B5354">
        <v>365</v>
      </c>
      <c r="C5354">
        <v>6.96</v>
      </c>
      <c r="D5354">
        <v>705</v>
      </c>
      <c r="E5354">
        <v>1</v>
      </c>
      <c r="F5354">
        <f t="shared" si="168"/>
        <v>0.878</v>
      </c>
      <c r="G5354">
        <f t="shared" si="167"/>
        <v>-0.13010868534702039</v>
      </c>
    </row>
    <row r="5355" spans="1:7" x14ac:dyDescent="0.25">
      <c r="A5355">
        <v>0</v>
      </c>
      <c r="B5355">
        <v>64</v>
      </c>
      <c r="C5355">
        <v>15.13</v>
      </c>
      <c r="D5355">
        <v>665</v>
      </c>
      <c r="E5355">
        <v>1</v>
      </c>
      <c r="F5355">
        <f t="shared" si="168"/>
        <v>0.82099999999999995</v>
      </c>
      <c r="G5355">
        <f t="shared" si="167"/>
        <v>-0.1972321695297089</v>
      </c>
    </row>
    <row r="5356" spans="1:7" x14ac:dyDescent="0.25">
      <c r="A5356">
        <v>0</v>
      </c>
      <c r="B5356">
        <v>48.88</v>
      </c>
      <c r="C5356">
        <v>21.95</v>
      </c>
      <c r="D5356">
        <v>700</v>
      </c>
      <c r="E5356">
        <v>1</v>
      </c>
      <c r="F5356">
        <f t="shared" si="168"/>
        <v>0.79</v>
      </c>
      <c r="G5356">
        <f t="shared" si="167"/>
        <v>-0.23572233352106983</v>
      </c>
    </row>
    <row r="5357" spans="1:7" x14ac:dyDescent="0.25">
      <c r="A5357">
        <v>0</v>
      </c>
      <c r="B5357">
        <v>58</v>
      </c>
      <c r="C5357">
        <v>13.9</v>
      </c>
      <c r="D5357">
        <v>670</v>
      </c>
      <c r="E5357">
        <v>0</v>
      </c>
      <c r="F5357">
        <f t="shared" si="168"/>
        <v>0.80600000000000005</v>
      </c>
      <c r="G5357">
        <f t="shared" si="167"/>
        <v>-1.6398971199188093</v>
      </c>
    </row>
    <row r="5358" spans="1:7" x14ac:dyDescent="0.25">
      <c r="A5358">
        <v>1</v>
      </c>
      <c r="B5358">
        <v>82</v>
      </c>
      <c r="C5358">
        <v>27.21</v>
      </c>
      <c r="D5358">
        <v>680</v>
      </c>
      <c r="E5358">
        <v>1</v>
      </c>
      <c r="F5358">
        <f t="shared" si="168"/>
        <v>0.71699999999999997</v>
      </c>
      <c r="G5358">
        <f t="shared" si="167"/>
        <v>-0.33267943838251673</v>
      </c>
    </row>
    <row r="5359" spans="1:7" x14ac:dyDescent="0.25">
      <c r="A5359">
        <v>1</v>
      </c>
      <c r="B5359">
        <v>72</v>
      </c>
      <c r="C5359">
        <v>17.57</v>
      </c>
      <c r="D5359">
        <v>665</v>
      </c>
      <c r="E5359">
        <v>1</v>
      </c>
      <c r="F5359">
        <f t="shared" si="168"/>
        <v>0.82099999999999995</v>
      </c>
      <c r="G5359">
        <f t="shared" si="167"/>
        <v>-0.1972321695297089</v>
      </c>
    </row>
    <row r="5360" spans="1:7" x14ac:dyDescent="0.25">
      <c r="A5360">
        <v>0</v>
      </c>
      <c r="B5360">
        <v>30</v>
      </c>
      <c r="C5360">
        <v>25.32</v>
      </c>
      <c r="D5360">
        <v>685</v>
      </c>
      <c r="E5360">
        <v>0</v>
      </c>
      <c r="F5360">
        <f t="shared" si="168"/>
        <v>0.66100000000000003</v>
      </c>
      <c r="G5360">
        <f t="shared" si="167"/>
        <v>-1.0817551716016869</v>
      </c>
    </row>
    <row r="5361" spans="1:7" x14ac:dyDescent="0.25">
      <c r="A5361">
        <v>1</v>
      </c>
      <c r="B5361">
        <v>47</v>
      </c>
      <c r="C5361">
        <v>27.68</v>
      </c>
      <c r="D5361">
        <v>665</v>
      </c>
      <c r="E5361">
        <v>1</v>
      </c>
      <c r="F5361">
        <f t="shared" si="168"/>
        <v>0.71699999999999997</v>
      </c>
      <c r="G5361">
        <f t="shared" si="167"/>
        <v>-0.33267943838251673</v>
      </c>
    </row>
    <row r="5362" spans="1:7" x14ac:dyDescent="0.25">
      <c r="A5362">
        <v>1</v>
      </c>
      <c r="B5362">
        <v>57</v>
      </c>
      <c r="C5362">
        <v>31.2</v>
      </c>
      <c r="D5362">
        <v>700</v>
      </c>
      <c r="E5362">
        <v>0</v>
      </c>
      <c r="F5362">
        <f t="shared" si="168"/>
        <v>0.69299999999999995</v>
      </c>
      <c r="G5362">
        <f t="shared" si="167"/>
        <v>-1.1809075313949398</v>
      </c>
    </row>
    <row r="5363" spans="1:7" x14ac:dyDescent="0.25">
      <c r="A5363">
        <v>1</v>
      </c>
      <c r="B5363">
        <v>53.5</v>
      </c>
      <c r="C5363">
        <v>15.75</v>
      </c>
      <c r="D5363">
        <v>660</v>
      </c>
      <c r="E5363">
        <v>1</v>
      </c>
      <c r="F5363">
        <f t="shared" si="168"/>
        <v>0.72899999999999998</v>
      </c>
      <c r="G5363">
        <f t="shared" si="167"/>
        <v>-0.31608154697347896</v>
      </c>
    </row>
    <row r="5364" spans="1:7" x14ac:dyDescent="0.25">
      <c r="A5364">
        <v>0</v>
      </c>
      <c r="B5364">
        <v>23</v>
      </c>
      <c r="C5364">
        <v>14.41</v>
      </c>
      <c r="D5364">
        <v>670</v>
      </c>
      <c r="E5364">
        <v>0</v>
      </c>
      <c r="F5364">
        <f t="shared" si="168"/>
        <v>0.80600000000000005</v>
      </c>
      <c r="G5364">
        <f t="shared" si="167"/>
        <v>-1.6398971199188093</v>
      </c>
    </row>
    <row r="5365" spans="1:7" x14ac:dyDescent="0.25">
      <c r="A5365">
        <v>1</v>
      </c>
      <c r="B5365">
        <v>91</v>
      </c>
      <c r="C5365">
        <v>26.83</v>
      </c>
      <c r="D5365">
        <v>680</v>
      </c>
      <c r="E5365">
        <v>1</v>
      </c>
      <c r="F5365">
        <f t="shared" si="168"/>
        <v>0.71699999999999997</v>
      </c>
      <c r="G5365">
        <f t="shared" si="167"/>
        <v>-0.33267943838251673</v>
      </c>
    </row>
    <row r="5366" spans="1:7" x14ac:dyDescent="0.25">
      <c r="A5366">
        <v>0</v>
      </c>
      <c r="B5366">
        <v>33</v>
      </c>
      <c r="C5366">
        <v>2.1800000000000002</v>
      </c>
      <c r="D5366">
        <v>755</v>
      </c>
      <c r="E5366">
        <v>1</v>
      </c>
      <c r="F5366">
        <f t="shared" si="168"/>
        <v>0.92</v>
      </c>
      <c r="G5366">
        <f t="shared" si="167"/>
        <v>-8.3381608939051013E-2</v>
      </c>
    </row>
    <row r="5367" spans="1:7" x14ac:dyDescent="0.25">
      <c r="A5367">
        <v>1</v>
      </c>
      <c r="B5367">
        <v>37</v>
      </c>
      <c r="C5367">
        <v>26.18</v>
      </c>
      <c r="D5367">
        <v>690</v>
      </c>
      <c r="E5367">
        <v>1</v>
      </c>
      <c r="F5367">
        <f t="shared" si="168"/>
        <v>0.79</v>
      </c>
      <c r="G5367">
        <f t="shared" si="167"/>
        <v>-0.23572233352106983</v>
      </c>
    </row>
    <row r="5368" spans="1:7" x14ac:dyDescent="0.25">
      <c r="A5368">
        <v>1</v>
      </c>
      <c r="B5368">
        <v>80</v>
      </c>
      <c r="C5368">
        <v>22.27</v>
      </c>
      <c r="D5368">
        <v>765</v>
      </c>
      <c r="E5368">
        <v>1</v>
      </c>
      <c r="F5368">
        <f t="shared" si="168"/>
        <v>0.85499999999999998</v>
      </c>
      <c r="G5368">
        <f t="shared" si="167"/>
        <v>-0.15665381004537685</v>
      </c>
    </row>
    <row r="5369" spans="1:7" x14ac:dyDescent="0.25">
      <c r="A5369">
        <v>1</v>
      </c>
      <c r="B5369">
        <v>32.299999999999997</v>
      </c>
      <c r="C5369">
        <v>25.79</v>
      </c>
      <c r="D5369">
        <v>665</v>
      </c>
      <c r="E5369">
        <v>1</v>
      </c>
      <c r="F5369">
        <f t="shared" si="168"/>
        <v>0.71699999999999997</v>
      </c>
      <c r="G5369">
        <f t="shared" si="167"/>
        <v>-0.33267943838251673</v>
      </c>
    </row>
    <row r="5370" spans="1:7" x14ac:dyDescent="0.25">
      <c r="A5370">
        <v>1</v>
      </c>
      <c r="B5370">
        <v>75</v>
      </c>
      <c r="C5370">
        <v>20.37</v>
      </c>
      <c r="D5370">
        <v>675</v>
      </c>
      <c r="E5370">
        <v>1</v>
      </c>
      <c r="F5370">
        <f t="shared" si="168"/>
        <v>0.71699999999999997</v>
      </c>
      <c r="G5370">
        <f t="shared" si="167"/>
        <v>-0.33267943838251673</v>
      </c>
    </row>
    <row r="5371" spans="1:7" x14ac:dyDescent="0.25">
      <c r="A5371">
        <v>0</v>
      </c>
      <c r="B5371">
        <v>46</v>
      </c>
      <c r="C5371">
        <v>20.350000000000001</v>
      </c>
      <c r="D5371">
        <v>680</v>
      </c>
      <c r="E5371">
        <v>0</v>
      </c>
      <c r="F5371">
        <f t="shared" si="168"/>
        <v>0.66100000000000003</v>
      </c>
      <c r="G5371">
        <f t="shared" si="167"/>
        <v>-1.0817551716016869</v>
      </c>
    </row>
    <row r="5372" spans="1:7" x14ac:dyDescent="0.25">
      <c r="A5372">
        <v>0</v>
      </c>
      <c r="B5372">
        <v>44</v>
      </c>
      <c r="C5372">
        <v>30.36</v>
      </c>
      <c r="D5372">
        <v>660</v>
      </c>
      <c r="E5372">
        <v>1</v>
      </c>
      <c r="F5372">
        <f t="shared" si="168"/>
        <v>0.66100000000000003</v>
      </c>
      <c r="G5372">
        <f t="shared" si="167"/>
        <v>-0.41400143913045073</v>
      </c>
    </row>
    <row r="5373" spans="1:7" x14ac:dyDescent="0.25">
      <c r="A5373">
        <v>1</v>
      </c>
      <c r="B5373">
        <v>19</v>
      </c>
      <c r="C5373">
        <v>23.75</v>
      </c>
      <c r="D5373">
        <v>700</v>
      </c>
      <c r="E5373">
        <v>0</v>
      </c>
      <c r="F5373">
        <f t="shared" si="168"/>
        <v>0.79</v>
      </c>
      <c r="G5373">
        <f t="shared" si="167"/>
        <v>-1.5606477482646686</v>
      </c>
    </row>
    <row r="5374" spans="1:7" x14ac:dyDescent="0.25">
      <c r="A5374">
        <v>0</v>
      </c>
      <c r="B5374">
        <v>86.5</v>
      </c>
      <c r="C5374">
        <v>12.1</v>
      </c>
      <c r="D5374">
        <v>675</v>
      </c>
      <c r="E5374">
        <v>1</v>
      </c>
      <c r="F5374">
        <f t="shared" si="168"/>
        <v>0.82099999999999995</v>
      </c>
      <c r="G5374">
        <f t="shared" si="167"/>
        <v>-0.1972321695297089</v>
      </c>
    </row>
    <row r="5375" spans="1:7" x14ac:dyDescent="0.25">
      <c r="A5375">
        <v>0</v>
      </c>
      <c r="B5375">
        <v>42</v>
      </c>
      <c r="C5375">
        <v>31.17</v>
      </c>
      <c r="D5375">
        <v>700</v>
      </c>
      <c r="E5375">
        <v>1</v>
      </c>
      <c r="F5375">
        <f t="shared" si="168"/>
        <v>0.69299999999999995</v>
      </c>
      <c r="G5375">
        <f t="shared" si="167"/>
        <v>-0.3667252797922339</v>
      </c>
    </row>
    <row r="5376" spans="1:7" x14ac:dyDescent="0.25">
      <c r="A5376">
        <v>1</v>
      </c>
      <c r="B5376">
        <v>57.5</v>
      </c>
      <c r="C5376">
        <v>8.14</v>
      </c>
      <c r="D5376">
        <v>700</v>
      </c>
      <c r="E5376">
        <v>1</v>
      </c>
      <c r="F5376">
        <f t="shared" si="168"/>
        <v>0.80600000000000005</v>
      </c>
      <c r="G5376">
        <f t="shared" si="167"/>
        <v>-0.21567153647550871</v>
      </c>
    </row>
    <row r="5377" spans="1:7" x14ac:dyDescent="0.25">
      <c r="A5377">
        <v>1</v>
      </c>
      <c r="B5377">
        <v>200</v>
      </c>
      <c r="C5377">
        <v>25.51</v>
      </c>
      <c r="D5377">
        <v>695</v>
      </c>
      <c r="E5377">
        <v>0</v>
      </c>
      <c r="F5377">
        <f t="shared" si="168"/>
        <v>0.79</v>
      </c>
      <c r="G5377">
        <f t="shared" si="167"/>
        <v>-1.5606477482646686</v>
      </c>
    </row>
    <row r="5378" spans="1:7" x14ac:dyDescent="0.25">
      <c r="A5378">
        <v>1</v>
      </c>
      <c r="B5378">
        <v>130</v>
      </c>
      <c r="C5378">
        <v>16.46</v>
      </c>
      <c r="D5378">
        <v>730</v>
      </c>
      <c r="E5378">
        <v>0</v>
      </c>
      <c r="F5378">
        <f t="shared" si="168"/>
        <v>0.92</v>
      </c>
      <c r="G5378">
        <f t="shared" si="167"/>
        <v>-2.5257286443082561</v>
      </c>
    </row>
    <row r="5379" spans="1:7" x14ac:dyDescent="0.25">
      <c r="A5379">
        <v>0</v>
      </c>
      <c r="B5379">
        <v>19.463999999999999</v>
      </c>
      <c r="C5379">
        <v>13.87</v>
      </c>
      <c r="D5379">
        <v>695</v>
      </c>
      <c r="E5379">
        <v>0</v>
      </c>
      <c r="F5379">
        <f t="shared" si="168"/>
        <v>0.80600000000000005</v>
      </c>
      <c r="G5379">
        <f t="shared" si="167"/>
        <v>-1.6398971199188093</v>
      </c>
    </row>
    <row r="5380" spans="1:7" x14ac:dyDescent="0.25">
      <c r="A5380">
        <v>0</v>
      </c>
      <c r="B5380">
        <v>53</v>
      </c>
      <c r="C5380">
        <v>21.81</v>
      </c>
      <c r="D5380">
        <v>660</v>
      </c>
      <c r="E5380">
        <v>0</v>
      </c>
      <c r="F5380">
        <f t="shared" si="168"/>
        <v>0.66100000000000003</v>
      </c>
      <c r="G5380">
        <f t="shared" si="167"/>
        <v>-1.0817551716016869</v>
      </c>
    </row>
    <row r="5381" spans="1:7" x14ac:dyDescent="0.25">
      <c r="A5381">
        <v>0</v>
      </c>
      <c r="B5381">
        <v>74</v>
      </c>
      <c r="C5381">
        <v>22.87</v>
      </c>
      <c r="D5381">
        <v>680</v>
      </c>
      <c r="E5381">
        <v>1</v>
      </c>
      <c r="F5381">
        <f t="shared" si="168"/>
        <v>0.66100000000000003</v>
      </c>
      <c r="G5381">
        <f t="shared" si="167"/>
        <v>-0.41400143913045073</v>
      </c>
    </row>
    <row r="5382" spans="1:7" x14ac:dyDescent="0.25">
      <c r="A5382">
        <v>1</v>
      </c>
      <c r="B5382">
        <v>99</v>
      </c>
      <c r="C5382">
        <v>23.21</v>
      </c>
      <c r="D5382">
        <v>695</v>
      </c>
      <c r="E5382">
        <v>1</v>
      </c>
      <c r="F5382">
        <f t="shared" si="168"/>
        <v>0.79</v>
      </c>
      <c r="G5382">
        <f t="shared" ref="G5382:G5445" si="169">IF(E5382=1,LN(F5382),LN(1-F5382))</f>
        <v>-0.23572233352106983</v>
      </c>
    </row>
    <row r="5383" spans="1:7" x14ac:dyDescent="0.25">
      <c r="A5383">
        <v>1</v>
      </c>
      <c r="B5383">
        <v>240.72</v>
      </c>
      <c r="C5383">
        <v>10.47</v>
      </c>
      <c r="D5383">
        <v>720</v>
      </c>
      <c r="E5383">
        <v>0</v>
      </c>
      <c r="F5383">
        <f t="shared" si="168"/>
        <v>0.82099999999999995</v>
      </c>
      <c r="G5383">
        <f t="shared" si="169"/>
        <v>-1.7203694731413819</v>
      </c>
    </row>
    <row r="5384" spans="1:7" x14ac:dyDescent="0.25">
      <c r="A5384">
        <v>1</v>
      </c>
      <c r="B5384">
        <v>125</v>
      </c>
      <c r="C5384">
        <v>9.75</v>
      </c>
      <c r="D5384">
        <v>730</v>
      </c>
      <c r="E5384">
        <v>1</v>
      </c>
      <c r="F5384">
        <f t="shared" si="168"/>
        <v>0.92</v>
      </c>
      <c r="G5384">
        <f t="shared" si="169"/>
        <v>-8.3381608939051013E-2</v>
      </c>
    </row>
    <row r="5385" spans="1:7" x14ac:dyDescent="0.25">
      <c r="A5385">
        <v>1</v>
      </c>
      <c r="B5385">
        <v>102.5</v>
      </c>
      <c r="C5385">
        <v>8.85</v>
      </c>
      <c r="D5385">
        <v>690</v>
      </c>
      <c r="E5385">
        <v>1</v>
      </c>
      <c r="F5385">
        <f t="shared" si="168"/>
        <v>0.878</v>
      </c>
      <c r="G5385">
        <f t="shared" si="169"/>
        <v>-0.13010868534702039</v>
      </c>
    </row>
    <row r="5386" spans="1:7" x14ac:dyDescent="0.25">
      <c r="A5386">
        <v>1</v>
      </c>
      <c r="B5386">
        <v>130</v>
      </c>
      <c r="C5386">
        <v>19.190000000000001</v>
      </c>
      <c r="D5386">
        <v>665</v>
      </c>
      <c r="E5386">
        <v>1</v>
      </c>
      <c r="F5386">
        <f t="shared" si="168"/>
        <v>0.82099999999999995</v>
      </c>
      <c r="G5386">
        <f t="shared" si="169"/>
        <v>-0.1972321695297089</v>
      </c>
    </row>
    <row r="5387" spans="1:7" x14ac:dyDescent="0.25">
      <c r="A5387">
        <v>0</v>
      </c>
      <c r="B5387">
        <v>102</v>
      </c>
      <c r="C5387">
        <v>12.99</v>
      </c>
      <c r="D5387">
        <v>730</v>
      </c>
      <c r="E5387">
        <v>0</v>
      </c>
      <c r="F5387">
        <f t="shared" si="168"/>
        <v>0.92</v>
      </c>
      <c r="G5387">
        <f t="shared" si="169"/>
        <v>-2.5257286443082561</v>
      </c>
    </row>
    <row r="5388" spans="1:7" x14ac:dyDescent="0.25">
      <c r="A5388">
        <v>1</v>
      </c>
      <c r="B5388">
        <v>92</v>
      </c>
      <c r="C5388">
        <v>15.25</v>
      </c>
      <c r="D5388">
        <v>685</v>
      </c>
      <c r="E5388">
        <v>1</v>
      </c>
      <c r="F5388">
        <f t="shared" si="168"/>
        <v>0.82099999999999995</v>
      </c>
      <c r="G5388">
        <f t="shared" si="169"/>
        <v>-0.1972321695297089</v>
      </c>
    </row>
    <row r="5389" spans="1:7" x14ac:dyDescent="0.25">
      <c r="A5389">
        <v>1</v>
      </c>
      <c r="B5389">
        <v>60</v>
      </c>
      <c r="C5389">
        <v>34.119999999999997</v>
      </c>
      <c r="D5389">
        <v>805</v>
      </c>
      <c r="E5389">
        <v>1</v>
      </c>
      <c r="F5389">
        <f t="shared" si="168"/>
        <v>0.85499999999999998</v>
      </c>
      <c r="G5389">
        <f t="shared" si="169"/>
        <v>-0.15665381004537685</v>
      </c>
    </row>
    <row r="5390" spans="1:7" x14ac:dyDescent="0.25">
      <c r="A5390">
        <v>0</v>
      </c>
      <c r="B5390">
        <v>50</v>
      </c>
      <c r="C5390">
        <v>12.15</v>
      </c>
      <c r="D5390">
        <v>710</v>
      </c>
      <c r="E5390">
        <v>0</v>
      </c>
      <c r="F5390">
        <f t="shared" si="168"/>
        <v>0.80600000000000005</v>
      </c>
      <c r="G5390">
        <f t="shared" si="169"/>
        <v>-1.6398971199188093</v>
      </c>
    </row>
    <row r="5391" spans="1:7" x14ac:dyDescent="0.25">
      <c r="A5391">
        <v>0</v>
      </c>
      <c r="B5391">
        <v>125</v>
      </c>
      <c r="C5391">
        <v>23.06</v>
      </c>
      <c r="D5391">
        <v>730</v>
      </c>
      <c r="E5391">
        <v>1</v>
      </c>
      <c r="F5391">
        <f t="shared" si="168"/>
        <v>0.85499999999999998</v>
      </c>
      <c r="G5391">
        <f t="shared" si="169"/>
        <v>-0.15665381004537685</v>
      </c>
    </row>
    <row r="5392" spans="1:7" x14ac:dyDescent="0.25">
      <c r="A5392">
        <v>1</v>
      </c>
      <c r="B5392">
        <v>38.4</v>
      </c>
      <c r="C5392">
        <v>0</v>
      </c>
      <c r="D5392">
        <v>685</v>
      </c>
      <c r="E5392">
        <v>1</v>
      </c>
      <c r="F5392">
        <f t="shared" si="168"/>
        <v>0.80600000000000005</v>
      </c>
      <c r="G5392">
        <f t="shared" si="169"/>
        <v>-0.21567153647550871</v>
      </c>
    </row>
    <row r="5393" spans="1:7" x14ac:dyDescent="0.25">
      <c r="A5393">
        <v>1</v>
      </c>
      <c r="B5393">
        <v>72</v>
      </c>
      <c r="C5393">
        <v>27.78</v>
      </c>
      <c r="D5393">
        <v>670</v>
      </c>
      <c r="E5393">
        <v>0</v>
      </c>
      <c r="F5393">
        <f t="shared" si="168"/>
        <v>0.71699999999999997</v>
      </c>
      <c r="G5393">
        <f t="shared" si="169"/>
        <v>-1.2623083813388993</v>
      </c>
    </row>
    <row r="5394" spans="1:7" x14ac:dyDescent="0.25">
      <c r="A5394">
        <v>1</v>
      </c>
      <c r="B5394">
        <v>80</v>
      </c>
      <c r="C5394">
        <v>14.7</v>
      </c>
      <c r="D5394">
        <v>665</v>
      </c>
      <c r="E5394">
        <v>1</v>
      </c>
      <c r="F5394">
        <f t="shared" si="168"/>
        <v>0.82099999999999995</v>
      </c>
      <c r="G5394">
        <f t="shared" si="169"/>
        <v>-0.1972321695297089</v>
      </c>
    </row>
    <row r="5395" spans="1:7" x14ac:dyDescent="0.25">
      <c r="A5395">
        <v>1</v>
      </c>
      <c r="B5395">
        <v>27</v>
      </c>
      <c r="C5395">
        <v>31.42</v>
      </c>
      <c r="D5395">
        <v>685</v>
      </c>
      <c r="E5395">
        <v>0</v>
      </c>
      <c r="F5395">
        <f t="shared" si="168"/>
        <v>0.54600000000000004</v>
      </c>
      <c r="G5395">
        <f t="shared" si="169"/>
        <v>-0.78965808094078915</v>
      </c>
    </row>
    <row r="5396" spans="1:7" x14ac:dyDescent="0.25">
      <c r="A5396">
        <v>1</v>
      </c>
      <c r="B5396">
        <v>36</v>
      </c>
      <c r="C5396">
        <v>11.3</v>
      </c>
      <c r="D5396">
        <v>660</v>
      </c>
      <c r="E5396">
        <v>1</v>
      </c>
      <c r="F5396">
        <f t="shared" si="168"/>
        <v>0.72899999999999998</v>
      </c>
      <c r="G5396">
        <f t="shared" si="169"/>
        <v>-0.31608154697347896</v>
      </c>
    </row>
    <row r="5397" spans="1:7" x14ac:dyDescent="0.25">
      <c r="A5397">
        <v>0</v>
      </c>
      <c r="B5397">
        <v>60</v>
      </c>
      <c r="C5397">
        <v>20.28</v>
      </c>
      <c r="D5397">
        <v>660</v>
      </c>
      <c r="E5397">
        <v>0</v>
      </c>
      <c r="F5397">
        <f t="shared" si="168"/>
        <v>0.66100000000000003</v>
      </c>
      <c r="G5397">
        <f t="shared" si="169"/>
        <v>-1.0817551716016869</v>
      </c>
    </row>
    <row r="5398" spans="1:7" x14ac:dyDescent="0.25">
      <c r="A5398">
        <v>1</v>
      </c>
      <c r="B5398">
        <v>130</v>
      </c>
      <c r="C5398">
        <v>31.75</v>
      </c>
      <c r="D5398">
        <v>705</v>
      </c>
      <c r="E5398">
        <v>0</v>
      </c>
      <c r="F5398">
        <f t="shared" si="168"/>
        <v>0.69299999999999995</v>
      </c>
      <c r="G5398">
        <f t="shared" si="169"/>
        <v>-1.1809075313949398</v>
      </c>
    </row>
    <row r="5399" spans="1:7" x14ac:dyDescent="0.25">
      <c r="A5399">
        <v>1</v>
      </c>
      <c r="B5399">
        <v>90</v>
      </c>
      <c r="C5399">
        <v>10.32</v>
      </c>
      <c r="D5399">
        <v>680</v>
      </c>
      <c r="E5399">
        <v>1</v>
      </c>
      <c r="F5399">
        <f t="shared" si="168"/>
        <v>0.82099999999999995</v>
      </c>
      <c r="G5399">
        <f t="shared" si="169"/>
        <v>-0.1972321695297089</v>
      </c>
    </row>
    <row r="5400" spans="1:7" x14ac:dyDescent="0.25">
      <c r="A5400">
        <v>1</v>
      </c>
      <c r="B5400">
        <v>56</v>
      </c>
      <c r="C5400">
        <v>13.13</v>
      </c>
      <c r="D5400">
        <v>690</v>
      </c>
      <c r="E5400">
        <v>1</v>
      </c>
      <c r="F5400">
        <f t="shared" si="168"/>
        <v>0.80600000000000005</v>
      </c>
      <c r="G5400">
        <f t="shared" si="169"/>
        <v>-0.21567153647550871</v>
      </c>
    </row>
    <row r="5401" spans="1:7" x14ac:dyDescent="0.25">
      <c r="A5401">
        <v>0</v>
      </c>
      <c r="B5401">
        <v>65.004000000000005</v>
      </c>
      <c r="C5401">
        <v>22.85</v>
      </c>
      <c r="D5401">
        <v>680</v>
      </c>
      <c r="E5401">
        <v>1</v>
      </c>
      <c r="F5401">
        <f t="shared" si="168"/>
        <v>0.66100000000000003</v>
      </c>
      <c r="G5401">
        <f t="shared" si="169"/>
        <v>-0.41400143913045073</v>
      </c>
    </row>
    <row r="5402" spans="1:7" x14ac:dyDescent="0.25">
      <c r="A5402">
        <v>0</v>
      </c>
      <c r="B5402">
        <v>36</v>
      </c>
      <c r="C5402">
        <v>8.73</v>
      </c>
      <c r="D5402">
        <v>685</v>
      </c>
      <c r="E5402">
        <v>1</v>
      </c>
      <c r="F5402">
        <f t="shared" si="168"/>
        <v>0.80600000000000005</v>
      </c>
      <c r="G5402">
        <f t="shared" si="169"/>
        <v>-0.21567153647550871</v>
      </c>
    </row>
    <row r="5403" spans="1:7" x14ac:dyDescent="0.25">
      <c r="A5403">
        <v>0</v>
      </c>
      <c r="B5403">
        <v>80</v>
      </c>
      <c r="C5403">
        <v>26.94</v>
      </c>
      <c r="D5403">
        <v>685</v>
      </c>
      <c r="E5403">
        <v>1</v>
      </c>
      <c r="F5403">
        <f t="shared" si="168"/>
        <v>0.66100000000000003</v>
      </c>
      <c r="G5403">
        <f t="shared" si="169"/>
        <v>-0.41400143913045073</v>
      </c>
    </row>
    <row r="5404" spans="1:7" x14ac:dyDescent="0.25">
      <c r="A5404">
        <v>0</v>
      </c>
      <c r="B5404">
        <v>50</v>
      </c>
      <c r="C5404">
        <v>19.78</v>
      </c>
      <c r="D5404">
        <v>670</v>
      </c>
      <c r="E5404">
        <v>1</v>
      </c>
      <c r="F5404">
        <f t="shared" si="168"/>
        <v>0.80600000000000005</v>
      </c>
      <c r="G5404">
        <f t="shared" si="169"/>
        <v>-0.21567153647550871</v>
      </c>
    </row>
    <row r="5405" spans="1:7" x14ac:dyDescent="0.25">
      <c r="A5405">
        <v>0</v>
      </c>
      <c r="B5405">
        <v>55.1616</v>
      </c>
      <c r="C5405">
        <v>21.54</v>
      </c>
      <c r="D5405">
        <v>670</v>
      </c>
      <c r="E5405">
        <v>0</v>
      </c>
      <c r="F5405">
        <f t="shared" si="168"/>
        <v>0.66100000000000003</v>
      </c>
      <c r="G5405">
        <f t="shared" si="169"/>
        <v>-1.0817551716016869</v>
      </c>
    </row>
    <row r="5406" spans="1:7" x14ac:dyDescent="0.25">
      <c r="A5406">
        <v>0</v>
      </c>
      <c r="B5406">
        <v>165</v>
      </c>
      <c r="C5406">
        <v>11.06</v>
      </c>
      <c r="D5406">
        <v>680</v>
      </c>
      <c r="E5406">
        <v>1</v>
      </c>
      <c r="F5406">
        <f t="shared" si="168"/>
        <v>0.82099999999999995</v>
      </c>
      <c r="G5406">
        <f t="shared" si="169"/>
        <v>-0.1972321695297089</v>
      </c>
    </row>
    <row r="5407" spans="1:7" x14ac:dyDescent="0.25">
      <c r="A5407">
        <v>0</v>
      </c>
      <c r="B5407">
        <v>40</v>
      </c>
      <c r="C5407">
        <v>20.52</v>
      </c>
      <c r="D5407">
        <v>700</v>
      </c>
      <c r="E5407">
        <v>1</v>
      </c>
      <c r="F5407">
        <f t="shared" si="168"/>
        <v>0.79</v>
      </c>
      <c r="G5407">
        <f t="shared" si="169"/>
        <v>-0.23572233352106983</v>
      </c>
    </row>
    <row r="5408" spans="1:7" x14ac:dyDescent="0.25">
      <c r="A5408">
        <v>0</v>
      </c>
      <c r="B5408">
        <v>22.5</v>
      </c>
      <c r="C5408">
        <v>19.52</v>
      </c>
      <c r="D5408">
        <v>750</v>
      </c>
      <c r="E5408">
        <v>1</v>
      </c>
      <c r="F5408">
        <f t="shared" si="168"/>
        <v>0.92</v>
      </c>
      <c r="G5408">
        <f t="shared" si="169"/>
        <v>-8.3381608939051013E-2</v>
      </c>
    </row>
    <row r="5409" spans="1:7" x14ac:dyDescent="0.25">
      <c r="A5409">
        <v>1</v>
      </c>
      <c r="B5409">
        <v>37.756999999999998</v>
      </c>
      <c r="C5409">
        <v>10.93</v>
      </c>
      <c r="D5409">
        <v>695</v>
      </c>
      <c r="E5409">
        <v>1</v>
      </c>
      <c r="F5409">
        <f t="shared" si="168"/>
        <v>0.80600000000000005</v>
      </c>
      <c r="G5409">
        <f t="shared" si="169"/>
        <v>-0.21567153647550871</v>
      </c>
    </row>
    <row r="5410" spans="1:7" x14ac:dyDescent="0.25">
      <c r="A5410">
        <v>1</v>
      </c>
      <c r="B5410">
        <v>110</v>
      </c>
      <c r="C5410">
        <v>6.27</v>
      </c>
      <c r="D5410">
        <v>710</v>
      </c>
      <c r="E5410">
        <v>0</v>
      </c>
      <c r="F5410">
        <f t="shared" si="168"/>
        <v>0.878</v>
      </c>
      <c r="G5410">
        <f t="shared" si="169"/>
        <v>-2.1037342342488805</v>
      </c>
    </row>
    <row r="5411" spans="1:7" x14ac:dyDescent="0.25">
      <c r="A5411">
        <v>0</v>
      </c>
      <c r="B5411">
        <v>114</v>
      </c>
      <c r="C5411">
        <v>10.18</v>
      </c>
      <c r="D5411">
        <v>660</v>
      </c>
      <c r="E5411">
        <v>1</v>
      </c>
      <c r="F5411">
        <f t="shared" si="168"/>
        <v>0.82099999999999995</v>
      </c>
      <c r="G5411">
        <f t="shared" si="169"/>
        <v>-0.1972321695297089</v>
      </c>
    </row>
    <row r="5412" spans="1:7" x14ac:dyDescent="0.25">
      <c r="A5412">
        <v>1</v>
      </c>
      <c r="B5412">
        <v>175</v>
      </c>
      <c r="C5412">
        <v>10.18</v>
      </c>
      <c r="D5412">
        <v>745</v>
      </c>
      <c r="E5412">
        <v>1</v>
      </c>
      <c r="F5412">
        <f t="shared" si="168"/>
        <v>0.92</v>
      </c>
      <c r="G5412">
        <f t="shared" si="169"/>
        <v>-8.3381608939051013E-2</v>
      </c>
    </row>
    <row r="5413" spans="1:7" x14ac:dyDescent="0.25">
      <c r="A5413">
        <v>1</v>
      </c>
      <c r="B5413">
        <v>50</v>
      </c>
      <c r="C5413">
        <v>15.77</v>
      </c>
      <c r="D5413">
        <v>695</v>
      </c>
      <c r="E5413">
        <v>1</v>
      </c>
      <c r="F5413">
        <f t="shared" si="168"/>
        <v>0.80600000000000005</v>
      </c>
      <c r="G5413">
        <f t="shared" si="169"/>
        <v>-0.21567153647550871</v>
      </c>
    </row>
    <row r="5414" spans="1:7" x14ac:dyDescent="0.25">
      <c r="A5414">
        <v>0</v>
      </c>
      <c r="B5414">
        <v>139</v>
      </c>
      <c r="C5414">
        <v>2.86</v>
      </c>
      <c r="D5414">
        <v>660</v>
      </c>
      <c r="E5414">
        <v>1</v>
      </c>
      <c r="F5414">
        <f t="shared" si="168"/>
        <v>0.878</v>
      </c>
      <c r="G5414">
        <f t="shared" si="169"/>
        <v>-0.13010868534702039</v>
      </c>
    </row>
    <row r="5415" spans="1:7" x14ac:dyDescent="0.25">
      <c r="A5415">
        <v>1</v>
      </c>
      <c r="B5415">
        <v>79.717679999999987</v>
      </c>
      <c r="C5415">
        <v>26.25</v>
      </c>
      <c r="D5415">
        <v>675</v>
      </c>
      <c r="E5415">
        <v>0</v>
      </c>
      <c r="F5415">
        <f t="shared" ref="F5415:F5478" si="170">IF(C5415&lt;=19.85,IF(D5415&lt;=722.5,IF(B5415&lt;=60.41,IF(D5415&lt;=667.5,0.729,0.806),IF(C5415&lt;=9.905,0.878,0.821)),0.92),IF(D5415&lt;=687.5,IF(C5415&lt;=31.375,IF(A5415&lt;=0.5,0.661,0.717),0.546),IF(D5415&lt;=727.5,IF(C5415&lt;=29.88,0.79,0.693),0.855)))</f>
        <v>0.71699999999999997</v>
      </c>
      <c r="G5415">
        <f t="shared" si="169"/>
        <v>-1.2623083813388993</v>
      </c>
    </row>
    <row r="5416" spans="1:7" x14ac:dyDescent="0.25">
      <c r="A5416">
        <v>1</v>
      </c>
      <c r="B5416">
        <v>46.176000000000002</v>
      </c>
      <c r="C5416">
        <v>7.9</v>
      </c>
      <c r="D5416">
        <v>675</v>
      </c>
      <c r="E5416">
        <v>0</v>
      </c>
      <c r="F5416">
        <f t="shared" si="170"/>
        <v>0.80600000000000005</v>
      </c>
      <c r="G5416">
        <f t="shared" si="169"/>
        <v>-1.6398971199188093</v>
      </c>
    </row>
    <row r="5417" spans="1:7" x14ac:dyDescent="0.25">
      <c r="A5417">
        <v>1</v>
      </c>
      <c r="B5417">
        <v>48</v>
      </c>
      <c r="C5417">
        <v>21.83</v>
      </c>
      <c r="D5417">
        <v>690</v>
      </c>
      <c r="E5417">
        <v>0</v>
      </c>
      <c r="F5417">
        <f t="shared" si="170"/>
        <v>0.79</v>
      </c>
      <c r="G5417">
        <f t="shared" si="169"/>
        <v>-1.5606477482646686</v>
      </c>
    </row>
    <row r="5418" spans="1:7" x14ac:dyDescent="0.25">
      <c r="A5418">
        <v>0</v>
      </c>
      <c r="B5418">
        <v>65</v>
      </c>
      <c r="C5418">
        <v>19.350000000000001</v>
      </c>
      <c r="D5418">
        <v>665</v>
      </c>
      <c r="E5418">
        <v>1</v>
      </c>
      <c r="F5418">
        <f t="shared" si="170"/>
        <v>0.82099999999999995</v>
      </c>
      <c r="G5418">
        <f t="shared" si="169"/>
        <v>-0.1972321695297089</v>
      </c>
    </row>
    <row r="5419" spans="1:7" x14ac:dyDescent="0.25">
      <c r="A5419">
        <v>0</v>
      </c>
      <c r="B5419">
        <v>40</v>
      </c>
      <c r="C5419">
        <v>8.01</v>
      </c>
      <c r="D5419">
        <v>660</v>
      </c>
      <c r="E5419">
        <v>1</v>
      </c>
      <c r="F5419">
        <f t="shared" si="170"/>
        <v>0.72899999999999998</v>
      </c>
      <c r="G5419">
        <f t="shared" si="169"/>
        <v>-0.31608154697347896</v>
      </c>
    </row>
    <row r="5420" spans="1:7" x14ac:dyDescent="0.25">
      <c r="A5420">
        <v>0</v>
      </c>
      <c r="B5420">
        <v>42</v>
      </c>
      <c r="C5420">
        <v>12.57</v>
      </c>
      <c r="D5420">
        <v>680</v>
      </c>
      <c r="E5420">
        <v>0</v>
      </c>
      <c r="F5420">
        <f t="shared" si="170"/>
        <v>0.80600000000000005</v>
      </c>
      <c r="G5420">
        <f t="shared" si="169"/>
        <v>-1.6398971199188093</v>
      </c>
    </row>
    <row r="5421" spans="1:7" x14ac:dyDescent="0.25">
      <c r="A5421">
        <v>0</v>
      </c>
      <c r="B5421">
        <v>48</v>
      </c>
      <c r="C5421">
        <v>14.93</v>
      </c>
      <c r="D5421">
        <v>765</v>
      </c>
      <c r="E5421">
        <v>1</v>
      </c>
      <c r="F5421">
        <f t="shared" si="170"/>
        <v>0.92</v>
      </c>
      <c r="G5421">
        <f t="shared" si="169"/>
        <v>-8.3381608939051013E-2</v>
      </c>
    </row>
    <row r="5422" spans="1:7" x14ac:dyDescent="0.25">
      <c r="A5422">
        <v>0</v>
      </c>
      <c r="B5422">
        <v>55.6</v>
      </c>
      <c r="C5422">
        <v>18.02</v>
      </c>
      <c r="D5422">
        <v>680</v>
      </c>
      <c r="E5422">
        <v>1</v>
      </c>
      <c r="F5422">
        <f t="shared" si="170"/>
        <v>0.80600000000000005</v>
      </c>
      <c r="G5422">
        <f t="shared" si="169"/>
        <v>-0.21567153647550871</v>
      </c>
    </row>
    <row r="5423" spans="1:7" x14ac:dyDescent="0.25">
      <c r="A5423">
        <v>0</v>
      </c>
      <c r="B5423">
        <v>80</v>
      </c>
      <c r="C5423">
        <v>9.09</v>
      </c>
      <c r="D5423">
        <v>690</v>
      </c>
      <c r="E5423">
        <v>1</v>
      </c>
      <c r="F5423">
        <f t="shared" si="170"/>
        <v>0.878</v>
      </c>
      <c r="G5423">
        <f t="shared" si="169"/>
        <v>-0.13010868534702039</v>
      </c>
    </row>
    <row r="5424" spans="1:7" x14ac:dyDescent="0.25">
      <c r="A5424">
        <v>0</v>
      </c>
      <c r="B5424">
        <v>69.849999999999994</v>
      </c>
      <c r="C5424">
        <v>14.95</v>
      </c>
      <c r="D5424">
        <v>660</v>
      </c>
      <c r="E5424">
        <v>0</v>
      </c>
      <c r="F5424">
        <f t="shared" si="170"/>
        <v>0.82099999999999995</v>
      </c>
      <c r="G5424">
        <f t="shared" si="169"/>
        <v>-1.7203694731413819</v>
      </c>
    </row>
    <row r="5425" spans="1:7" x14ac:dyDescent="0.25">
      <c r="A5425">
        <v>1</v>
      </c>
      <c r="B5425">
        <v>52</v>
      </c>
      <c r="C5425">
        <v>10.57</v>
      </c>
      <c r="D5425">
        <v>670</v>
      </c>
      <c r="E5425">
        <v>1</v>
      </c>
      <c r="F5425">
        <f t="shared" si="170"/>
        <v>0.80600000000000005</v>
      </c>
      <c r="G5425">
        <f t="shared" si="169"/>
        <v>-0.21567153647550871</v>
      </c>
    </row>
    <row r="5426" spans="1:7" x14ac:dyDescent="0.25">
      <c r="A5426">
        <v>0</v>
      </c>
      <c r="B5426">
        <v>63</v>
      </c>
      <c r="C5426">
        <v>23.16</v>
      </c>
      <c r="D5426">
        <v>670</v>
      </c>
      <c r="E5426">
        <v>1</v>
      </c>
      <c r="F5426">
        <f t="shared" si="170"/>
        <v>0.66100000000000003</v>
      </c>
      <c r="G5426">
        <f t="shared" si="169"/>
        <v>-0.41400143913045073</v>
      </c>
    </row>
    <row r="5427" spans="1:7" x14ac:dyDescent="0.25">
      <c r="A5427">
        <v>1</v>
      </c>
      <c r="B5427">
        <v>32</v>
      </c>
      <c r="C5427">
        <v>17.93</v>
      </c>
      <c r="D5427">
        <v>660</v>
      </c>
      <c r="E5427">
        <v>0</v>
      </c>
      <c r="F5427">
        <f t="shared" si="170"/>
        <v>0.72899999999999998</v>
      </c>
      <c r="G5427">
        <f t="shared" si="169"/>
        <v>-1.305636458102436</v>
      </c>
    </row>
    <row r="5428" spans="1:7" x14ac:dyDescent="0.25">
      <c r="A5428">
        <v>1</v>
      </c>
      <c r="B5428">
        <v>57.2</v>
      </c>
      <c r="C5428">
        <v>20.39</v>
      </c>
      <c r="D5428">
        <v>710</v>
      </c>
      <c r="E5428">
        <v>1</v>
      </c>
      <c r="F5428">
        <f t="shared" si="170"/>
        <v>0.79</v>
      </c>
      <c r="G5428">
        <f t="shared" si="169"/>
        <v>-0.23572233352106983</v>
      </c>
    </row>
    <row r="5429" spans="1:7" x14ac:dyDescent="0.25">
      <c r="A5429">
        <v>1</v>
      </c>
      <c r="B5429">
        <v>53</v>
      </c>
      <c r="C5429">
        <v>22.44</v>
      </c>
      <c r="D5429">
        <v>705</v>
      </c>
      <c r="E5429">
        <v>1</v>
      </c>
      <c r="F5429">
        <f t="shared" si="170"/>
        <v>0.79</v>
      </c>
      <c r="G5429">
        <f t="shared" si="169"/>
        <v>-0.23572233352106983</v>
      </c>
    </row>
    <row r="5430" spans="1:7" x14ac:dyDescent="0.25">
      <c r="A5430">
        <v>1</v>
      </c>
      <c r="B5430">
        <v>32</v>
      </c>
      <c r="C5430">
        <v>34.880000000000003</v>
      </c>
      <c r="D5430">
        <v>695</v>
      </c>
      <c r="E5430">
        <v>1</v>
      </c>
      <c r="F5430">
        <f t="shared" si="170"/>
        <v>0.69299999999999995</v>
      </c>
      <c r="G5430">
        <f t="shared" si="169"/>
        <v>-0.3667252797922339</v>
      </c>
    </row>
    <row r="5431" spans="1:7" x14ac:dyDescent="0.25">
      <c r="A5431">
        <v>1</v>
      </c>
      <c r="B5431">
        <v>31</v>
      </c>
      <c r="C5431">
        <v>14.91</v>
      </c>
      <c r="D5431">
        <v>680</v>
      </c>
      <c r="E5431">
        <v>1</v>
      </c>
      <c r="F5431">
        <f t="shared" si="170"/>
        <v>0.80600000000000005</v>
      </c>
      <c r="G5431">
        <f t="shared" si="169"/>
        <v>-0.21567153647550871</v>
      </c>
    </row>
    <row r="5432" spans="1:7" x14ac:dyDescent="0.25">
      <c r="A5432">
        <v>1</v>
      </c>
      <c r="B5432">
        <v>150</v>
      </c>
      <c r="C5432">
        <v>18.2</v>
      </c>
      <c r="D5432">
        <v>725</v>
      </c>
      <c r="E5432">
        <v>1</v>
      </c>
      <c r="F5432">
        <f t="shared" si="170"/>
        <v>0.92</v>
      </c>
      <c r="G5432">
        <f t="shared" si="169"/>
        <v>-8.3381608939051013E-2</v>
      </c>
    </row>
    <row r="5433" spans="1:7" x14ac:dyDescent="0.25">
      <c r="A5433">
        <v>0</v>
      </c>
      <c r="B5433">
        <v>70</v>
      </c>
      <c r="C5433">
        <v>14.28</v>
      </c>
      <c r="D5433">
        <v>695</v>
      </c>
      <c r="E5433">
        <v>1</v>
      </c>
      <c r="F5433">
        <f t="shared" si="170"/>
        <v>0.82099999999999995</v>
      </c>
      <c r="G5433">
        <f t="shared" si="169"/>
        <v>-0.1972321695297089</v>
      </c>
    </row>
    <row r="5434" spans="1:7" x14ac:dyDescent="0.25">
      <c r="A5434">
        <v>1</v>
      </c>
      <c r="B5434">
        <v>74</v>
      </c>
      <c r="C5434">
        <v>21.68</v>
      </c>
      <c r="D5434">
        <v>750</v>
      </c>
      <c r="E5434">
        <v>1</v>
      </c>
      <c r="F5434">
        <f t="shared" si="170"/>
        <v>0.85499999999999998</v>
      </c>
      <c r="G5434">
        <f t="shared" si="169"/>
        <v>-0.15665381004537685</v>
      </c>
    </row>
    <row r="5435" spans="1:7" x14ac:dyDescent="0.25">
      <c r="A5435">
        <v>1</v>
      </c>
      <c r="B5435">
        <v>110</v>
      </c>
      <c r="C5435">
        <v>17.47</v>
      </c>
      <c r="D5435">
        <v>720</v>
      </c>
      <c r="E5435">
        <v>1</v>
      </c>
      <c r="F5435">
        <f t="shared" si="170"/>
        <v>0.82099999999999995</v>
      </c>
      <c r="G5435">
        <f t="shared" si="169"/>
        <v>-0.1972321695297089</v>
      </c>
    </row>
    <row r="5436" spans="1:7" x14ac:dyDescent="0.25">
      <c r="A5436">
        <v>0</v>
      </c>
      <c r="B5436">
        <v>50.735999999999997</v>
      </c>
      <c r="C5436">
        <v>33.44</v>
      </c>
      <c r="D5436">
        <v>675</v>
      </c>
      <c r="E5436">
        <v>0</v>
      </c>
      <c r="F5436">
        <f t="shared" si="170"/>
        <v>0.54600000000000004</v>
      </c>
      <c r="G5436">
        <f t="shared" si="169"/>
        <v>-0.78965808094078915</v>
      </c>
    </row>
    <row r="5437" spans="1:7" x14ac:dyDescent="0.25">
      <c r="A5437">
        <v>1</v>
      </c>
      <c r="B5437">
        <v>55</v>
      </c>
      <c r="C5437">
        <v>13.53</v>
      </c>
      <c r="D5437">
        <v>695</v>
      </c>
      <c r="E5437">
        <v>0</v>
      </c>
      <c r="F5437">
        <f t="shared" si="170"/>
        <v>0.80600000000000005</v>
      </c>
      <c r="G5437">
        <f t="shared" si="169"/>
        <v>-1.6398971199188093</v>
      </c>
    </row>
    <row r="5438" spans="1:7" x14ac:dyDescent="0.25">
      <c r="A5438">
        <v>1</v>
      </c>
      <c r="B5438">
        <v>75</v>
      </c>
      <c r="C5438">
        <v>9.5399999999999991</v>
      </c>
      <c r="D5438">
        <v>675</v>
      </c>
      <c r="E5438">
        <v>0</v>
      </c>
      <c r="F5438">
        <f t="shared" si="170"/>
        <v>0.878</v>
      </c>
      <c r="G5438">
        <f t="shared" si="169"/>
        <v>-2.1037342342488805</v>
      </c>
    </row>
    <row r="5439" spans="1:7" x14ac:dyDescent="0.25">
      <c r="A5439">
        <v>0</v>
      </c>
      <c r="B5439">
        <v>65</v>
      </c>
      <c r="C5439">
        <v>11.48</v>
      </c>
      <c r="D5439">
        <v>660</v>
      </c>
      <c r="E5439">
        <v>1</v>
      </c>
      <c r="F5439">
        <f t="shared" si="170"/>
        <v>0.82099999999999995</v>
      </c>
      <c r="G5439">
        <f t="shared" si="169"/>
        <v>-0.1972321695297089</v>
      </c>
    </row>
    <row r="5440" spans="1:7" x14ac:dyDescent="0.25">
      <c r="A5440">
        <v>1</v>
      </c>
      <c r="B5440">
        <v>66</v>
      </c>
      <c r="C5440">
        <v>25.56</v>
      </c>
      <c r="D5440">
        <v>670</v>
      </c>
      <c r="E5440">
        <v>1</v>
      </c>
      <c r="F5440">
        <f t="shared" si="170"/>
        <v>0.71699999999999997</v>
      </c>
      <c r="G5440">
        <f t="shared" si="169"/>
        <v>-0.33267943838251673</v>
      </c>
    </row>
    <row r="5441" spans="1:7" x14ac:dyDescent="0.25">
      <c r="A5441">
        <v>1</v>
      </c>
      <c r="B5441">
        <v>95</v>
      </c>
      <c r="C5441">
        <v>16.36</v>
      </c>
      <c r="D5441">
        <v>740</v>
      </c>
      <c r="E5441">
        <v>1</v>
      </c>
      <c r="F5441">
        <f t="shared" si="170"/>
        <v>0.92</v>
      </c>
      <c r="G5441">
        <f t="shared" si="169"/>
        <v>-8.3381608939051013E-2</v>
      </c>
    </row>
    <row r="5442" spans="1:7" x14ac:dyDescent="0.25">
      <c r="A5442">
        <v>1</v>
      </c>
      <c r="B5442">
        <v>95</v>
      </c>
      <c r="C5442">
        <v>11.17</v>
      </c>
      <c r="D5442">
        <v>705</v>
      </c>
      <c r="E5442">
        <v>1</v>
      </c>
      <c r="F5442">
        <f t="shared" si="170"/>
        <v>0.82099999999999995</v>
      </c>
      <c r="G5442">
        <f t="shared" si="169"/>
        <v>-0.1972321695297089</v>
      </c>
    </row>
    <row r="5443" spans="1:7" x14ac:dyDescent="0.25">
      <c r="A5443">
        <v>0</v>
      </c>
      <c r="B5443">
        <v>51.6</v>
      </c>
      <c r="C5443">
        <v>13.89</v>
      </c>
      <c r="D5443">
        <v>670</v>
      </c>
      <c r="E5443">
        <v>0</v>
      </c>
      <c r="F5443">
        <f t="shared" si="170"/>
        <v>0.80600000000000005</v>
      </c>
      <c r="G5443">
        <f t="shared" si="169"/>
        <v>-1.6398971199188093</v>
      </c>
    </row>
    <row r="5444" spans="1:7" x14ac:dyDescent="0.25">
      <c r="A5444">
        <v>1</v>
      </c>
      <c r="B5444">
        <v>150</v>
      </c>
      <c r="C5444">
        <v>17.8</v>
      </c>
      <c r="D5444">
        <v>770</v>
      </c>
      <c r="E5444">
        <v>1</v>
      </c>
      <c r="F5444">
        <f t="shared" si="170"/>
        <v>0.92</v>
      </c>
      <c r="G5444">
        <f t="shared" si="169"/>
        <v>-8.3381608939051013E-2</v>
      </c>
    </row>
    <row r="5445" spans="1:7" x14ac:dyDescent="0.25">
      <c r="A5445">
        <v>1</v>
      </c>
      <c r="B5445">
        <v>58</v>
      </c>
      <c r="C5445">
        <v>14.77</v>
      </c>
      <c r="D5445">
        <v>665</v>
      </c>
      <c r="E5445">
        <v>1</v>
      </c>
      <c r="F5445">
        <f t="shared" si="170"/>
        <v>0.72899999999999998</v>
      </c>
      <c r="G5445">
        <f t="shared" si="169"/>
        <v>-0.31608154697347896</v>
      </c>
    </row>
    <row r="5446" spans="1:7" x14ac:dyDescent="0.25">
      <c r="A5446">
        <v>0</v>
      </c>
      <c r="B5446">
        <v>32</v>
      </c>
      <c r="C5446">
        <v>14</v>
      </c>
      <c r="D5446">
        <v>685</v>
      </c>
      <c r="E5446">
        <v>0</v>
      </c>
      <c r="F5446">
        <f t="shared" si="170"/>
        <v>0.80600000000000005</v>
      </c>
      <c r="G5446">
        <f t="shared" ref="G5446:G5509" si="171">IF(E5446=1,LN(F5446),LN(1-F5446))</f>
        <v>-1.6398971199188093</v>
      </c>
    </row>
    <row r="5447" spans="1:7" x14ac:dyDescent="0.25">
      <c r="A5447">
        <v>1</v>
      </c>
      <c r="B5447">
        <v>110</v>
      </c>
      <c r="C5447">
        <v>10.07</v>
      </c>
      <c r="D5447">
        <v>670</v>
      </c>
      <c r="E5447">
        <v>1</v>
      </c>
      <c r="F5447">
        <f t="shared" si="170"/>
        <v>0.82099999999999995</v>
      </c>
      <c r="G5447">
        <f t="shared" si="171"/>
        <v>-0.1972321695297089</v>
      </c>
    </row>
    <row r="5448" spans="1:7" x14ac:dyDescent="0.25">
      <c r="A5448">
        <v>1</v>
      </c>
      <c r="B5448">
        <v>70</v>
      </c>
      <c r="C5448">
        <v>16.940000000000001</v>
      </c>
      <c r="D5448">
        <v>785</v>
      </c>
      <c r="E5448">
        <v>1</v>
      </c>
      <c r="F5448">
        <f t="shared" si="170"/>
        <v>0.92</v>
      </c>
      <c r="G5448">
        <f t="shared" si="171"/>
        <v>-8.3381608939051013E-2</v>
      </c>
    </row>
    <row r="5449" spans="1:7" x14ac:dyDescent="0.25">
      <c r="A5449">
        <v>1</v>
      </c>
      <c r="B5449">
        <v>47</v>
      </c>
      <c r="C5449">
        <v>23.03</v>
      </c>
      <c r="D5449">
        <v>690</v>
      </c>
      <c r="E5449">
        <v>1</v>
      </c>
      <c r="F5449">
        <f t="shared" si="170"/>
        <v>0.79</v>
      </c>
      <c r="G5449">
        <f t="shared" si="171"/>
        <v>-0.23572233352106983</v>
      </c>
    </row>
    <row r="5450" spans="1:7" x14ac:dyDescent="0.25">
      <c r="A5450">
        <v>0</v>
      </c>
      <c r="B5450">
        <v>86</v>
      </c>
      <c r="C5450">
        <v>2.96</v>
      </c>
      <c r="D5450">
        <v>700</v>
      </c>
      <c r="E5450">
        <v>1</v>
      </c>
      <c r="F5450">
        <f t="shared" si="170"/>
        <v>0.878</v>
      </c>
      <c r="G5450">
        <f t="shared" si="171"/>
        <v>-0.13010868534702039</v>
      </c>
    </row>
    <row r="5451" spans="1:7" x14ac:dyDescent="0.25">
      <c r="A5451">
        <v>1</v>
      </c>
      <c r="B5451">
        <v>95</v>
      </c>
      <c r="C5451">
        <v>19.13</v>
      </c>
      <c r="D5451">
        <v>660</v>
      </c>
      <c r="E5451">
        <v>1</v>
      </c>
      <c r="F5451">
        <f t="shared" si="170"/>
        <v>0.82099999999999995</v>
      </c>
      <c r="G5451">
        <f t="shared" si="171"/>
        <v>-0.1972321695297089</v>
      </c>
    </row>
    <row r="5452" spans="1:7" x14ac:dyDescent="0.25">
      <c r="A5452">
        <v>1</v>
      </c>
      <c r="B5452">
        <v>45</v>
      </c>
      <c r="C5452">
        <v>16.399999999999999</v>
      </c>
      <c r="D5452">
        <v>680</v>
      </c>
      <c r="E5452">
        <v>1</v>
      </c>
      <c r="F5452">
        <f t="shared" si="170"/>
        <v>0.80600000000000005</v>
      </c>
      <c r="G5452">
        <f t="shared" si="171"/>
        <v>-0.21567153647550871</v>
      </c>
    </row>
    <row r="5453" spans="1:7" x14ac:dyDescent="0.25">
      <c r="A5453">
        <v>1</v>
      </c>
      <c r="B5453">
        <v>73</v>
      </c>
      <c r="C5453">
        <v>15.91</v>
      </c>
      <c r="D5453">
        <v>680</v>
      </c>
      <c r="E5453">
        <v>1</v>
      </c>
      <c r="F5453">
        <f t="shared" si="170"/>
        <v>0.82099999999999995</v>
      </c>
      <c r="G5453">
        <f t="shared" si="171"/>
        <v>-0.1972321695297089</v>
      </c>
    </row>
    <row r="5454" spans="1:7" x14ac:dyDescent="0.25">
      <c r="A5454">
        <v>1</v>
      </c>
      <c r="B5454">
        <v>225</v>
      </c>
      <c r="C5454">
        <v>9.6199999999999992</v>
      </c>
      <c r="D5454">
        <v>735</v>
      </c>
      <c r="E5454">
        <v>1</v>
      </c>
      <c r="F5454">
        <f t="shared" si="170"/>
        <v>0.92</v>
      </c>
      <c r="G5454">
        <f t="shared" si="171"/>
        <v>-8.3381608939051013E-2</v>
      </c>
    </row>
    <row r="5455" spans="1:7" x14ac:dyDescent="0.25">
      <c r="A5455">
        <v>1</v>
      </c>
      <c r="B5455">
        <v>84</v>
      </c>
      <c r="C5455">
        <v>20.87</v>
      </c>
      <c r="D5455">
        <v>675</v>
      </c>
      <c r="E5455">
        <v>1</v>
      </c>
      <c r="F5455">
        <f t="shared" si="170"/>
        <v>0.71699999999999997</v>
      </c>
      <c r="G5455">
        <f t="shared" si="171"/>
        <v>-0.33267943838251673</v>
      </c>
    </row>
    <row r="5456" spans="1:7" x14ac:dyDescent="0.25">
      <c r="A5456">
        <v>0</v>
      </c>
      <c r="B5456">
        <v>53</v>
      </c>
      <c r="C5456">
        <v>15.48</v>
      </c>
      <c r="D5456">
        <v>660</v>
      </c>
      <c r="E5456">
        <v>0</v>
      </c>
      <c r="F5456">
        <f t="shared" si="170"/>
        <v>0.72899999999999998</v>
      </c>
      <c r="G5456">
        <f t="shared" si="171"/>
        <v>-1.305636458102436</v>
      </c>
    </row>
    <row r="5457" spans="1:7" x14ac:dyDescent="0.25">
      <c r="A5457">
        <v>0</v>
      </c>
      <c r="B5457">
        <v>70</v>
      </c>
      <c r="C5457">
        <v>11.61</v>
      </c>
      <c r="D5457">
        <v>725</v>
      </c>
      <c r="E5457">
        <v>1</v>
      </c>
      <c r="F5457">
        <f t="shared" si="170"/>
        <v>0.92</v>
      </c>
      <c r="G5457">
        <f t="shared" si="171"/>
        <v>-8.3381608939051013E-2</v>
      </c>
    </row>
    <row r="5458" spans="1:7" x14ac:dyDescent="0.25">
      <c r="A5458">
        <v>0</v>
      </c>
      <c r="B5458">
        <v>37</v>
      </c>
      <c r="C5458">
        <v>25.21</v>
      </c>
      <c r="D5458">
        <v>680</v>
      </c>
      <c r="E5458">
        <v>1</v>
      </c>
      <c r="F5458">
        <f t="shared" si="170"/>
        <v>0.66100000000000003</v>
      </c>
      <c r="G5458">
        <f t="shared" si="171"/>
        <v>-0.41400143913045073</v>
      </c>
    </row>
    <row r="5459" spans="1:7" x14ac:dyDescent="0.25">
      <c r="A5459">
        <v>1</v>
      </c>
      <c r="B5459">
        <v>65</v>
      </c>
      <c r="C5459">
        <v>36.43</v>
      </c>
      <c r="D5459">
        <v>665</v>
      </c>
      <c r="E5459">
        <v>1</v>
      </c>
      <c r="F5459">
        <f t="shared" si="170"/>
        <v>0.54600000000000004</v>
      </c>
      <c r="G5459">
        <f t="shared" si="171"/>
        <v>-0.60513630323723189</v>
      </c>
    </row>
    <row r="5460" spans="1:7" x14ac:dyDescent="0.25">
      <c r="A5460">
        <v>1</v>
      </c>
      <c r="B5460">
        <v>117</v>
      </c>
      <c r="C5460">
        <v>12.73</v>
      </c>
      <c r="D5460">
        <v>735</v>
      </c>
      <c r="E5460">
        <v>1</v>
      </c>
      <c r="F5460">
        <f t="shared" si="170"/>
        <v>0.92</v>
      </c>
      <c r="G5460">
        <f t="shared" si="171"/>
        <v>-8.3381608939051013E-2</v>
      </c>
    </row>
    <row r="5461" spans="1:7" x14ac:dyDescent="0.25">
      <c r="A5461">
        <v>1</v>
      </c>
      <c r="B5461">
        <v>48</v>
      </c>
      <c r="C5461">
        <v>10.1</v>
      </c>
      <c r="D5461">
        <v>715</v>
      </c>
      <c r="E5461">
        <v>1</v>
      </c>
      <c r="F5461">
        <f t="shared" si="170"/>
        <v>0.80600000000000005</v>
      </c>
      <c r="G5461">
        <f t="shared" si="171"/>
        <v>-0.21567153647550871</v>
      </c>
    </row>
    <row r="5462" spans="1:7" x14ac:dyDescent="0.25">
      <c r="A5462">
        <v>0</v>
      </c>
      <c r="B5462">
        <v>95</v>
      </c>
      <c r="C5462">
        <v>7.25</v>
      </c>
      <c r="D5462">
        <v>670</v>
      </c>
      <c r="E5462">
        <v>1</v>
      </c>
      <c r="F5462">
        <f t="shared" si="170"/>
        <v>0.878</v>
      </c>
      <c r="G5462">
        <f t="shared" si="171"/>
        <v>-0.13010868534702039</v>
      </c>
    </row>
    <row r="5463" spans="1:7" x14ac:dyDescent="0.25">
      <c r="A5463">
        <v>1</v>
      </c>
      <c r="B5463">
        <v>40</v>
      </c>
      <c r="C5463">
        <v>28.77</v>
      </c>
      <c r="D5463">
        <v>730</v>
      </c>
      <c r="E5463">
        <v>1</v>
      </c>
      <c r="F5463">
        <f t="shared" si="170"/>
        <v>0.85499999999999998</v>
      </c>
      <c r="G5463">
        <f t="shared" si="171"/>
        <v>-0.15665381004537685</v>
      </c>
    </row>
    <row r="5464" spans="1:7" x14ac:dyDescent="0.25">
      <c r="A5464">
        <v>1</v>
      </c>
      <c r="B5464">
        <v>99</v>
      </c>
      <c r="C5464">
        <v>10.8</v>
      </c>
      <c r="D5464">
        <v>755</v>
      </c>
      <c r="E5464">
        <v>1</v>
      </c>
      <c r="F5464">
        <f t="shared" si="170"/>
        <v>0.92</v>
      </c>
      <c r="G5464">
        <f t="shared" si="171"/>
        <v>-8.3381608939051013E-2</v>
      </c>
    </row>
    <row r="5465" spans="1:7" x14ac:dyDescent="0.25">
      <c r="A5465">
        <v>1</v>
      </c>
      <c r="B5465">
        <v>66</v>
      </c>
      <c r="C5465">
        <v>6.53</v>
      </c>
      <c r="D5465">
        <v>735</v>
      </c>
      <c r="E5465">
        <v>1</v>
      </c>
      <c r="F5465">
        <f t="shared" si="170"/>
        <v>0.92</v>
      </c>
      <c r="G5465">
        <f t="shared" si="171"/>
        <v>-8.3381608939051013E-2</v>
      </c>
    </row>
    <row r="5466" spans="1:7" x14ac:dyDescent="0.25">
      <c r="A5466">
        <v>1</v>
      </c>
      <c r="B5466">
        <v>105</v>
      </c>
      <c r="C5466">
        <v>26.17</v>
      </c>
      <c r="D5466">
        <v>725</v>
      </c>
      <c r="E5466">
        <v>1</v>
      </c>
      <c r="F5466">
        <f t="shared" si="170"/>
        <v>0.79</v>
      </c>
      <c r="G5466">
        <f t="shared" si="171"/>
        <v>-0.23572233352106983</v>
      </c>
    </row>
    <row r="5467" spans="1:7" x14ac:dyDescent="0.25">
      <c r="A5467">
        <v>0</v>
      </c>
      <c r="B5467">
        <v>45</v>
      </c>
      <c r="C5467">
        <v>16.32</v>
      </c>
      <c r="D5467">
        <v>710</v>
      </c>
      <c r="E5467">
        <v>1</v>
      </c>
      <c r="F5467">
        <f t="shared" si="170"/>
        <v>0.80600000000000005</v>
      </c>
      <c r="G5467">
        <f t="shared" si="171"/>
        <v>-0.21567153647550871</v>
      </c>
    </row>
    <row r="5468" spans="1:7" x14ac:dyDescent="0.25">
      <c r="A5468">
        <v>1</v>
      </c>
      <c r="B5468">
        <v>145</v>
      </c>
      <c r="C5468">
        <v>15.01</v>
      </c>
      <c r="D5468">
        <v>775</v>
      </c>
      <c r="E5468">
        <v>1</v>
      </c>
      <c r="F5468">
        <f t="shared" si="170"/>
        <v>0.92</v>
      </c>
      <c r="G5468">
        <f t="shared" si="171"/>
        <v>-8.3381608939051013E-2</v>
      </c>
    </row>
    <row r="5469" spans="1:7" x14ac:dyDescent="0.25">
      <c r="A5469">
        <v>1</v>
      </c>
      <c r="B5469">
        <v>55</v>
      </c>
      <c r="C5469">
        <v>10.28</v>
      </c>
      <c r="D5469">
        <v>685</v>
      </c>
      <c r="E5469">
        <v>1</v>
      </c>
      <c r="F5469">
        <f t="shared" si="170"/>
        <v>0.80600000000000005</v>
      </c>
      <c r="G5469">
        <f t="shared" si="171"/>
        <v>-0.21567153647550871</v>
      </c>
    </row>
    <row r="5470" spans="1:7" x14ac:dyDescent="0.25">
      <c r="A5470">
        <v>1</v>
      </c>
      <c r="B5470">
        <v>52</v>
      </c>
      <c r="C5470">
        <v>32.49</v>
      </c>
      <c r="D5470">
        <v>685</v>
      </c>
      <c r="E5470">
        <v>1</v>
      </c>
      <c r="F5470">
        <f t="shared" si="170"/>
        <v>0.54600000000000004</v>
      </c>
      <c r="G5470">
        <f t="shared" si="171"/>
        <v>-0.60513630323723189</v>
      </c>
    </row>
    <row r="5471" spans="1:7" x14ac:dyDescent="0.25">
      <c r="A5471">
        <v>0</v>
      </c>
      <c r="B5471">
        <v>46</v>
      </c>
      <c r="C5471">
        <v>23.98</v>
      </c>
      <c r="D5471">
        <v>660</v>
      </c>
      <c r="E5471">
        <v>1</v>
      </c>
      <c r="F5471">
        <f t="shared" si="170"/>
        <v>0.66100000000000003</v>
      </c>
      <c r="G5471">
        <f t="shared" si="171"/>
        <v>-0.41400143913045073</v>
      </c>
    </row>
    <row r="5472" spans="1:7" x14ac:dyDescent="0.25">
      <c r="A5472">
        <v>1</v>
      </c>
      <c r="B5472">
        <v>92</v>
      </c>
      <c r="C5472">
        <v>30.88</v>
      </c>
      <c r="D5472">
        <v>700</v>
      </c>
      <c r="E5472">
        <v>1</v>
      </c>
      <c r="F5472">
        <f t="shared" si="170"/>
        <v>0.69299999999999995</v>
      </c>
      <c r="G5472">
        <f t="shared" si="171"/>
        <v>-0.3667252797922339</v>
      </c>
    </row>
    <row r="5473" spans="1:7" x14ac:dyDescent="0.25">
      <c r="A5473">
        <v>0</v>
      </c>
      <c r="B5473">
        <v>30</v>
      </c>
      <c r="C5473">
        <v>24.12</v>
      </c>
      <c r="D5473">
        <v>680</v>
      </c>
      <c r="E5473">
        <v>1</v>
      </c>
      <c r="F5473">
        <f t="shared" si="170"/>
        <v>0.66100000000000003</v>
      </c>
      <c r="G5473">
        <f t="shared" si="171"/>
        <v>-0.41400143913045073</v>
      </c>
    </row>
    <row r="5474" spans="1:7" x14ac:dyDescent="0.25">
      <c r="A5474">
        <v>1</v>
      </c>
      <c r="B5474">
        <v>50</v>
      </c>
      <c r="C5474">
        <v>17.809999999999999</v>
      </c>
      <c r="D5474">
        <v>695</v>
      </c>
      <c r="E5474">
        <v>0</v>
      </c>
      <c r="F5474">
        <f t="shared" si="170"/>
        <v>0.80600000000000005</v>
      </c>
      <c r="G5474">
        <f t="shared" si="171"/>
        <v>-1.6398971199188093</v>
      </c>
    </row>
    <row r="5475" spans="1:7" x14ac:dyDescent="0.25">
      <c r="A5475">
        <v>1</v>
      </c>
      <c r="B5475">
        <v>65</v>
      </c>
      <c r="C5475">
        <v>13</v>
      </c>
      <c r="D5475">
        <v>660</v>
      </c>
      <c r="E5475">
        <v>1</v>
      </c>
      <c r="F5475">
        <f t="shared" si="170"/>
        <v>0.82099999999999995</v>
      </c>
      <c r="G5475">
        <f t="shared" si="171"/>
        <v>-0.1972321695297089</v>
      </c>
    </row>
    <row r="5476" spans="1:7" x14ac:dyDescent="0.25">
      <c r="A5476">
        <v>0</v>
      </c>
      <c r="B5476">
        <v>65</v>
      </c>
      <c r="C5476">
        <v>20.9</v>
      </c>
      <c r="D5476">
        <v>670</v>
      </c>
      <c r="E5476">
        <v>0</v>
      </c>
      <c r="F5476">
        <f t="shared" si="170"/>
        <v>0.66100000000000003</v>
      </c>
      <c r="G5476">
        <f t="shared" si="171"/>
        <v>-1.0817551716016869</v>
      </c>
    </row>
    <row r="5477" spans="1:7" x14ac:dyDescent="0.25">
      <c r="A5477">
        <v>0</v>
      </c>
      <c r="B5477">
        <v>57</v>
      </c>
      <c r="C5477">
        <v>20.350000000000001</v>
      </c>
      <c r="D5477">
        <v>660</v>
      </c>
      <c r="E5477">
        <v>0</v>
      </c>
      <c r="F5477">
        <f t="shared" si="170"/>
        <v>0.66100000000000003</v>
      </c>
      <c r="G5477">
        <f t="shared" si="171"/>
        <v>-1.0817551716016869</v>
      </c>
    </row>
    <row r="5478" spans="1:7" x14ac:dyDescent="0.25">
      <c r="A5478">
        <v>1</v>
      </c>
      <c r="B5478">
        <v>59</v>
      </c>
      <c r="C5478">
        <v>13.04</v>
      </c>
      <c r="D5478">
        <v>675</v>
      </c>
      <c r="E5478">
        <v>1</v>
      </c>
      <c r="F5478">
        <f t="shared" si="170"/>
        <v>0.80600000000000005</v>
      </c>
      <c r="G5478">
        <f t="shared" si="171"/>
        <v>-0.21567153647550871</v>
      </c>
    </row>
    <row r="5479" spans="1:7" x14ac:dyDescent="0.25">
      <c r="A5479">
        <v>1</v>
      </c>
      <c r="B5479">
        <v>115</v>
      </c>
      <c r="C5479">
        <v>19.37</v>
      </c>
      <c r="D5479">
        <v>690</v>
      </c>
      <c r="E5479">
        <v>1</v>
      </c>
      <c r="F5479">
        <f t="shared" ref="F5479:F5542" si="172">IF(C5479&lt;=19.85,IF(D5479&lt;=722.5,IF(B5479&lt;=60.41,IF(D5479&lt;=667.5,0.729,0.806),IF(C5479&lt;=9.905,0.878,0.821)),0.92),IF(D5479&lt;=687.5,IF(C5479&lt;=31.375,IF(A5479&lt;=0.5,0.661,0.717),0.546),IF(D5479&lt;=727.5,IF(C5479&lt;=29.88,0.79,0.693),0.855)))</f>
        <v>0.82099999999999995</v>
      </c>
      <c r="G5479">
        <f t="shared" si="171"/>
        <v>-0.1972321695297089</v>
      </c>
    </row>
    <row r="5480" spans="1:7" x14ac:dyDescent="0.25">
      <c r="A5480">
        <v>1</v>
      </c>
      <c r="B5480">
        <v>109</v>
      </c>
      <c r="C5480">
        <v>4.83</v>
      </c>
      <c r="D5480">
        <v>690</v>
      </c>
      <c r="E5480">
        <v>0</v>
      </c>
      <c r="F5480">
        <f t="shared" si="172"/>
        <v>0.878</v>
      </c>
      <c r="G5480">
        <f t="shared" si="171"/>
        <v>-2.1037342342488805</v>
      </c>
    </row>
    <row r="5481" spans="1:7" x14ac:dyDescent="0.25">
      <c r="A5481">
        <v>0</v>
      </c>
      <c r="B5481">
        <v>30</v>
      </c>
      <c r="C5481">
        <v>30.05</v>
      </c>
      <c r="D5481">
        <v>685</v>
      </c>
      <c r="E5481">
        <v>0</v>
      </c>
      <c r="F5481">
        <f t="shared" si="172"/>
        <v>0.66100000000000003</v>
      </c>
      <c r="G5481">
        <f t="shared" si="171"/>
        <v>-1.0817551716016869</v>
      </c>
    </row>
    <row r="5482" spans="1:7" x14ac:dyDescent="0.25">
      <c r="A5482">
        <v>0</v>
      </c>
      <c r="B5482">
        <v>110</v>
      </c>
      <c r="C5482">
        <v>26.26</v>
      </c>
      <c r="D5482">
        <v>675</v>
      </c>
      <c r="E5482">
        <v>1</v>
      </c>
      <c r="F5482">
        <f t="shared" si="172"/>
        <v>0.66100000000000003</v>
      </c>
      <c r="G5482">
        <f t="shared" si="171"/>
        <v>-0.41400143913045073</v>
      </c>
    </row>
    <row r="5483" spans="1:7" x14ac:dyDescent="0.25">
      <c r="A5483">
        <v>1</v>
      </c>
      <c r="B5483">
        <v>89</v>
      </c>
      <c r="C5483">
        <v>13.77</v>
      </c>
      <c r="D5483">
        <v>685</v>
      </c>
      <c r="E5483">
        <v>1</v>
      </c>
      <c r="F5483">
        <f t="shared" si="172"/>
        <v>0.82099999999999995</v>
      </c>
      <c r="G5483">
        <f t="shared" si="171"/>
        <v>-0.1972321695297089</v>
      </c>
    </row>
    <row r="5484" spans="1:7" x14ac:dyDescent="0.25">
      <c r="A5484">
        <v>1</v>
      </c>
      <c r="B5484">
        <v>84</v>
      </c>
      <c r="C5484">
        <v>29.7</v>
      </c>
      <c r="D5484">
        <v>755</v>
      </c>
      <c r="E5484">
        <v>1</v>
      </c>
      <c r="F5484">
        <f t="shared" si="172"/>
        <v>0.85499999999999998</v>
      </c>
      <c r="G5484">
        <f t="shared" si="171"/>
        <v>-0.15665381004537685</v>
      </c>
    </row>
    <row r="5485" spans="1:7" x14ac:dyDescent="0.25">
      <c r="A5485">
        <v>0</v>
      </c>
      <c r="B5485">
        <v>56.3</v>
      </c>
      <c r="C5485">
        <v>13.64</v>
      </c>
      <c r="D5485">
        <v>680</v>
      </c>
      <c r="E5485">
        <v>1</v>
      </c>
      <c r="F5485">
        <f t="shared" si="172"/>
        <v>0.80600000000000005</v>
      </c>
      <c r="G5485">
        <f t="shared" si="171"/>
        <v>-0.21567153647550871</v>
      </c>
    </row>
    <row r="5486" spans="1:7" x14ac:dyDescent="0.25">
      <c r="A5486">
        <v>1</v>
      </c>
      <c r="B5486">
        <v>71</v>
      </c>
      <c r="C5486">
        <v>29.68</v>
      </c>
      <c r="D5486">
        <v>695</v>
      </c>
      <c r="E5486">
        <v>0</v>
      </c>
      <c r="F5486">
        <f t="shared" si="172"/>
        <v>0.79</v>
      </c>
      <c r="G5486">
        <f t="shared" si="171"/>
        <v>-1.5606477482646686</v>
      </c>
    </row>
    <row r="5487" spans="1:7" x14ac:dyDescent="0.25">
      <c r="A5487">
        <v>1</v>
      </c>
      <c r="B5487">
        <v>68</v>
      </c>
      <c r="C5487">
        <v>16.489999999999998</v>
      </c>
      <c r="D5487">
        <v>705</v>
      </c>
      <c r="E5487">
        <v>1</v>
      </c>
      <c r="F5487">
        <f t="shared" si="172"/>
        <v>0.82099999999999995</v>
      </c>
      <c r="G5487">
        <f t="shared" si="171"/>
        <v>-0.1972321695297089</v>
      </c>
    </row>
    <row r="5488" spans="1:7" x14ac:dyDescent="0.25">
      <c r="A5488">
        <v>1</v>
      </c>
      <c r="B5488">
        <v>125</v>
      </c>
      <c r="C5488">
        <v>25.72</v>
      </c>
      <c r="D5488">
        <v>715</v>
      </c>
      <c r="E5488">
        <v>1</v>
      </c>
      <c r="F5488">
        <f t="shared" si="172"/>
        <v>0.79</v>
      </c>
      <c r="G5488">
        <f t="shared" si="171"/>
        <v>-0.23572233352106983</v>
      </c>
    </row>
    <row r="5489" spans="1:7" x14ac:dyDescent="0.25">
      <c r="A5489">
        <v>0</v>
      </c>
      <c r="B5489">
        <v>60</v>
      </c>
      <c r="C5489">
        <v>13.62</v>
      </c>
      <c r="D5489">
        <v>720</v>
      </c>
      <c r="E5489">
        <v>1</v>
      </c>
      <c r="F5489">
        <f t="shared" si="172"/>
        <v>0.80600000000000005</v>
      </c>
      <c r="G5489">
        <f t="shared" si="171"/>
        <v>-0.21567153647550871</v>
      </c>
    </row>
    <row r="5490" spans="1:7" x14ac:dyDescent="0.25">
      <c r="A5490">
        <v>0</v>
      </c>
      <c r="B5490">
        <v>20</v>
      </c>
      <c r="C5490">
        <v>4.5</v>
      </c>
      <c r="D5490">
        <v>685</v>
      </c>
      <c r="E5490">
        <v>1</v>
      </c>
      <c r="F5490">
        <f t="shared" si="172"/>
        <v>0.80600000000000005</v>
      </c>
      <c r="G5490">
        <f t="shared" si="171"/>
        <v>-0.21567153647550871</v>
      </c>
    </row>
    <row r="5491" spans="1:7" x14ac:dyDescent="0.25">
      <c r="A5491">
        <v>1</v>
      </c>
      <c r="B5491">
        <v>65</v>
      </c>
      <c r="C5491">
        <v>21.01</v>
      </c>
      <c r="D5491">
        <v>700</v>
      </c>
      <c r="E5491">
        <v>1</v>
      </c>
      <c r="F5491">
        <f t="shared" si="172"/>
        <v>0.79</v>
      </c>
      <c r="G5491">
        <f t="shared" si="171"/>
        <v>-0.23572233352106983</v>
      </c>
    </row>
    <row r="5492" spans="1:7" x14ac:dyDescent="0.25">
      <c r="A5492">
        <v>1</v>
      </c>
      <c r="B5492">
        <v>24</v>
      </c>
      <c r="C5492">
        <v>19.350000000000001</v>
      </c>
      <c r="D5492">
        <v>675</v>
      </c>
      <c r="E5492">
        <v>0</v>
      </c>
      <c r="F5492">
        <f t="shared" si="172"/>
        <v>0.80600000000000005</v>
      </c>
      <c r="G5492">
        <f t="shared" si="171"/>
        <v>-1.6398971199188093</v>
      </c>
    </row>
    <row r="5493" spans="1:7" x14ac:dyDescent="0.25">
      <c r="A5493">
        <v>1</v>
      </c>
      <c r="B5493">
        <v>53</v>
      </c>
      <c r="C5493">
        <v>31.09</v>
      </c>
      <c r="D5493">
        <v>765</v>
      </c>
      <c r="E5493">
        <v>1</v>
      </c>
      <c r="F5493">
        <f t="shared" si="172"/>
        <v>0.85499999999999998</v>
      </c>
      <c r="G5493">
        <f t="shared" si="171"/>
        <v>-0.15665381004537685</v>
      </c>
    </row>
    <row r="5494" spans="1:7" x14ac:dyDescent="0.25">
      <c r="A5494">
        <v>0</v>
      </c>
      <c r="B5494">
        <v>82</v>
      </c>
      <c r="C5494">
        <v>8.77</v>
      </c>
      <c r="D5494">
        <v>705</v>
      </c>
      <c r="E5494">
        <v>1</v>
      </c>
      <c r="F5494">
        <f t="shared" si="172"/>
        <v>0.878</v>
      </c>
      <c r="G5494">
        <f t="shared" si="171"/>
        <v>-0.13010868534702039</v>
      </c>
    </row>
    <row r="5495" spans="1:7" x14ac:dyDescent="0.25">
      <c r="A5495">
        <v>0</v>
      </c>
      <c r="B5495">
        <v>25</v>
      </c>
      <c r="C5495">
        <v>10.51</v>
      </c>
      <c r="D5495">
        <v>690</v>
      </c>
      <c r="E5495">
        <v>1</v>
      </c>
      <c r="F5495">
        <f t="shared" si="172"/>
        <v>0.80600000000000005</v>
      </c>
      <c r="G5495">
        <f t="shared" si="171"/>
        <v>-0.21567153647550871</v>
      </c>
    </row>
    <row r="5496" spans="1:7" x14ac:dyDescent="0.25">
      <c r="A5496">
        <v>0</v>
      </c>
      <c r="B5496">
        <v>53</v>
      </c>
      <c r="C5496">
        <v>32.54</v>
      </c>
      <c r="D5496">
        <v>665</v>
      </c>
      <c r="E5496">
        <v>0</v>
      </c>
      <c r="F5496">
        <f t="shared" si="172"/>
        <v>0.54600000000000004</v>
      </c>
      <c r="G5496">
        <f t="shared" si="171"/>
        <v>-0.78965808094078915</v>
      </c>
    </row>
    <row r="5497" spans="1:7" x14ac:dyDescent="0.25">
      <c r="A5497">
        <v>0</v>
      </c>
      <c r="B5497">
        <v>14.144</v>
      </c>
      <c r="C5497">
        <v>11.28</v>
      </c>
      <c r="D5497">
        <v>660</v>
      </c>
      <c r="E5497">
        <v>1</v>
      </c>
      <c r="F5497">
        <f t="shared" si="172"/>
        <v>0.72899999999999998</v>
      </c>
      <c r="G5497">
        <f t="shared" si="171"/>
        <v>-0.31608154697347896</v>
      </c>
    </row>
    <row r="5498" spans="1:7" x14ac:dyDescent="0.25">
      <c r="A5498">
        <v>1</v>
      </c>
      <c r="B5498">
        <v>60</v>
      </c>
      <c r="C5498">
        <v>25.36</v>
      </c>
      <c r="D5498">
        <v>690</v>
      </c>
      <c r="E5498">
        <v>1</v>
      </c>
      <c r="F5498">
        <f t="shared" si="172"/>
        <v>0.79</v>
      </c>
      <c r="G5498">
        <f t="shared" si="171"/>
        <v>-0.23572233352106983</v>
      </c>
    </row>
    <row r="5499" spans="1:7" x14ac:dyDescent="0.25">
      <c r="A5499">
        <v>1</v>
      </c>
      <c r="B5499">
        <v>31.2</v>
      </c>
      <c r="C5499">
        <v>11.73</v>
      </c>
      <c r="D5499">
        <v>660</v>
      </c>
      <c r="E5499">
        <v>1</v>
      </c>
      <c r="F5499">
        <f t="shared" si="172"/>
        <v>0.72899999999999998</v>
      </c>
      <c r="G5499">
        <f t="shared" si="171"/>
        <v>-0.31608154697347896</v>
      </c>
    </row>
    <row r="5500" spans="1:7" x14ac:dyDescent="0.25">
      <c r="A5500">
        <v>1</v>
      </c>
      <c r="B5500">
        <v>40.438000000000002</v>
      </c>
      <c r="C5500">
        <v>28.73</v>
      </c>
      <c r="D5500">
        <v>685</v>
      </c>
      <c r="E5500">
        <v>0</v>
      </c>
      <c r="F5500">
        <f t="shared" si="172"/>
        <v>0.71699999999999997</v>
      </c>
      <c r="G5500">
        <f t="shared" si="171"/>
        <v>-1.2623083813388993</v>
      </c>
    </row>
    <row r="5501" spans="1:7" x14ac:dyDescent="0.25">
      <c r="A5501">
        <v>1</v>
      </c>
      <c r="B5501">
        <v>102</v>
      </c>
      <c r="C5501">
        <v>19.46</v>
      </c>
      <c r="D5501">
        <v>695</v>
      </c>
      <c r="E5501">
        <v>1</v>
      </c>
      <c r="F5501">
        <f t="shared" si="172"/>
        <v>0.82099999999999995</v>
      </c>
      <c r="G5501">
        <f t="shared" si="171"/>
        <v>-0.1972321695297089</v>
      </c>
    </row>
    <row r="5502" spans="1:7" x14ac:dyDescent="0.25">
      <c r="A5502">
        <v>1</v>
      </c>
      <c r="B5502">
        <v>60</v>
      </c>
      <c r="C5502">
        <v>19.899999999999999</v>
      </c>
      <c r="D5502">
        <v>665</v>
      </c>
      <c r="E5502">
        <v>1</v>
      </c>
      <c r="F5502">
        <f t="shared" si="172"/>
        <v>0.71699999999999997</v>
      </c>
      <c r="G5502">
        <f t="shared" si="171"/>
        <v>-0.33267943838251673</v>
      </c>
    </row>
    <row r="5503" spans="1:7" x14ac:dyDescent="0.25">
      <c r="A5503">
        <v>0</v>
      </c>
      <c r="B5503">
        <v>27</v>
      </c>
      <c r="C5503">
        <v>33.56</v>
      </c>
      <c r="D5503">
        <v>675</v>
      </c>
      <c r="E5503">
        <v>1</v>
      </c>
      <c r="F5503">
        <f t="shared" si="172"/>
        <v>0.54600000000000004</v>
      </c>
      <c r="G5503">
        <f t="shared" si="171"/>
        <v>-0.60513630323723189</v>
      </c>
    </row>
    <row r="5504" spans="1:7" x14ac:dyDescent="0.25">
      <c r="A5504">
        <v>1</v>
      </c>
      <c r="B5504">
        <v>88</v>
      </c>
      <c r="C5504">
        <v>26.76</v>
      </c>
      <c r="D5504">
        <v>685</v>
      </c>
      <c r="E5504">
        <v>1</v>
      </c>
      <c r="F5504">
        <f t="shared" si="172"/>
        <v>0.71699999999999997</v>
      </c>
      <c r="G5504">
        <f t="shared" si="171"/>
        <v>-0.33267943838251673</v>
      </c>
    </row>
    <row r="5505" spans="1:7" x14ac:dyDescent="0.25">
      <c r="A5505">
        <v>1</v>
      </c>
      <c r="B5505">
        <v>56</v>
      </c>
      <c r="C5505">
        <v>14.4</v>
      </c>
      <c r="D5505">
        <v>685</v>
      </c>
      <c r="E5505">
        <v>1</v>
      </c>
      <c r="F5505">
        <f t="shared" si="172"/>
        <v>0.80600000000000005</v>
      </c>
      <c r="G5505">
        <f t="shared" si="171"/>
        <v>-0.21567153647550871</v>
      </c>
    </row>
    <row r="5506" spans="1:7" x14ac:dyDescent="0.25">
      <c r="A5506">
        <v>1</v>
      </c>
      <c r="B5506">
        <v>61</v>
      </c>
      <c r="C5506">
        <v>26.99</v>
      </c>
      <c r="D5506">
        <v>735</v>
      </c>
      <c r="E5506">
        <v>1</v>
      </c>
      <c r="F5506">
        <f t="shared" si="172"/>
        <v>0.85499999999999998</v>
      </c>
      <c r="G5506">
        <f t="shared" si="171"/>
        <v>-0.15665381004537685</v>
      </c>
    </row>
    <row r="5507" spans="1:7" x14ac:dyDescent="0.25">
      <c r="A5507">
        <v>1</v>
      </c>
      <c r="B5507">
        <v>200</v>
      </c>
      <c r="C5507">
        <v>18.75</v>
      </c>
      <c r="D5507">
        <v>730</v>
      </c>
      <c r="E5507">
        <v>1</v>
      </c>
      <c r="F5507">
        <f t="shared" si="172"/>
        <v>0.92</v>
      </c>
      <c r="G5507">
        <f t="shared" si="171"/>
        <v>-8.3381608939051013E-2</v>
      </c>
    </row>
    <row r="5508" spans="1:7" x14ac:dyDescent="0.25">
      <c r="A5508">
        <v>0</v>
      </c>
      <c r="B5508">
        <v>80</v>
      </c>
      <c r="C5508">
        <v>16.41</v>
      </c>
      <c r="D5508">
        <v>715</v>
      </c>
      <c r="E5508">
        <v>1</v>
      </c>
      <c r="F5508">
        <f t="shared" si="172"/>
        <v>0.82099999999999995</v>
      </c>
      <c r="G5508">
        <f t="shared" si="171"/>
        <v>-0.1972321695297089</v>
      </c>
    </row>
    <row r="5509" spans="1:7" x14ac:dyDescent="0.25">
      <c r="A5509">
        <v>0</v>
      </c>
      <c r="B5509">
        <v>36</v>
      </c>
      <c r="C5509">
        <v>32.49</v>
      </c>
      <c r="D5509">
        <v>660</v>
      </c>
      <c r="E5509">
        <v>1</v>
      </c>
      <c r="F5509">
        <f t="shared" si="172"/>
        <v>0.54600000000000004</v>
      </c>
      <c r="G5509">
        <f t="shared" si="171"/>
        <v>-0.60513630323723189</v>
      </c>
    </row>
    <row r="5510" spans="1:7" x14ac:dyDescent="0.25">
      <c r="A5510">
        <v>0</v>
      </c>
      <c r="B5510">
        <v>22</v>
      </c>
      <c r="C5510">
        <v>13.75</v>
      </c>
      <c r="D5510">
        <v>675</v>
      </c>
      <c r="E5510">
        <v>1</v>
      </c>
      <c r="F5510">
        <f t="shared" si="172"/>
        <v>0.80600000000000005</v>
      </c>
      <c r="G5510">
        <f t="shared" ref="G5510:G5573" si="173">IF(E5510=1,LN(F5510),LN(1-F5510))</f>
        <v>-0.21567153647550871</v>
      </c>
    </row>
    <row r="5511" spans="1:7" x14ac:dyDescent="0.25">
      <c r="A5511">
        <v>1</v>
      </c>
      <c r="B5511">
        <v>102</v>
      </c>
      <c r="C5511">
        <v>22.14</v>
      </c>
      <c r="D5511">
        <v>695</v>
      </c>
      <c r="E5511">
        <v>0</v>
      </c>
      <c r="F5511">
        <f t="shared" si="172"/>
        <v>0.79</v>
      </c>
      <c r="G5511">
        <f t="shared" si="173"/>
        <v>-1.5606477482646686</v>
      </c>
    </row>
    <row r="5512" spans="1:7" x14ac:dyDescent="0.25">
      <c r="A5512">
        <v>0</v>
      </c>
      <c r="B5512">
        <v>33</v>
      </c>
      <c r="C5512">
        <v>6.55</v>
      </c>
      <c r="D5512">
        <v>770</v>
      </c>
      <c r="E5512">
        <v>1</v>
      </c>
      <c r="F5512">
        <f t="shared" si="172"/>
        <v>0.92</v>
      </c>
      <c r="G5512">
        <f t="shared" si="173"/>
        <v>-8.3381608939051013E-2</v>
      </c>
    </row>
    <row r="5513" spans="1:7" x14ac:dyDescent="0.25">
      <c r="A5513">
        <v>1</v>
      </c>
      <c r="B5513">
        <v>165</v>
      </c>
      <c r="C5513">
        <v>16.8</v>
      </c>
      <c r="D5513">
        <v>720</v>
      </c>
      <c r="E5513">
        <v>1</v>
      </c>
      <c r="F5513">
        <f t="shared" si="172"/>
        <v>0.82099999999999995</v>
      </c>
      <c r="G5513">
        <f t="shared" si="173"/>
        <v>-0.1972321695297089</v>
      </c>
    </row>
    <row r="5514" spans="1:7" x14ac:dyDescent="0.25">
      <c r="A5514">
        <v>1</v>
      </c>
      <c r="B5514">
        <v>62</v>
      </c>
      <c r="C5514">
        <v>16.690000000000001</v>
      </c>
      <c r="D5514">
        <v>665</v>
      </c>
      <c r="E5514">
        <v>1</v>
      </c>
      <c r="F5514">
        <f t="shared" si="172"/>
        <v>0.82099999999999995</v>
      </c>
      <c r="G5514">
        <f t="shared" si="173"/>
        <v>-0.1972321695297089</v>
      </c>
    </row>
    <row r="5515" spans="1:7" x14ac:dyDescent="0.25">
      <c r="A5515">
        <v>0</v>
      </c>
      <c r="B5515">
        <v>58</v>
      </c>
      <c r="C5515">
        <v>12.37</v>
      </c>
      <c r="D5515">
        <v>695</v>
      </c>
      <c r="E5515">
        <v>1</v>
      </c>
      <c r="F5515">
        <f t="shared" si="172"/>
        <v>0.80600000000000005</v>
      </c>
      <c r="G5515">
        <f t="shared" si="173"/>
        <v>-0.21567153647550871</v>
      </c>
    </row>
    <row r="5516" spans="1:7" x14ac:dyDescent="0.25">
      <c r="A5516">
        <v>1</v>
      </c>
      <c r="B5516">
        <v>116</v>
      </c>
      <c r="C5516">
        <v>14.1</v>
      </c>
      <c r="D5516">
        <v>660</v>
      </c>
      <c r="E5516">
        <v>1</v>
      </c>
      <c r="F5516">
        <f t="shared" si="172"/>
        <v>0.82099999999999995</v>
      </c>
      <c r="G5516">
        <f t="shared" si="173"/>
        <v>-0.1972321695297089</v>
      </c>
    </row>
    <row r="5517" spans="1:7" x14ac:dyDescent="0.25">
      <c r="A5517">
        <v>1</v>
      </c>
      <c r="B5517">
        <v>65</v>
      </c>
      <c r="C5517">
        <v>24.54</v>
      </c>
      <c r="D5517">
        <v>665</v>
      </c>
      <c r="E5517">
        <v>0</v>
      </c>
      <c r="F5517">
        <f t="shared" si="172"/>
        <v>0.71699999999999997</v>
      </c>
      <c r="G5517">
        <f t="shared" si="173"/>
        <v>-1.2623083813388993</v>
      </c>
    </row>
    <row r="5518" spans="1:7" x14ac:dyDescent="0.25">
      <c r="A5518">
        <v>0</v>
      </c>
      <c r="B5518">
        <v>60</v>
      </c>
      <c r="C5518">
        <v>19.5</v>
      </c>
      <c r="D5518">
        <v>690</v>
      </c>
      <c r="E5518">
        <v>1</v>
      </c>
      <c r="F5518">
        <f t="shared" si="172"/>
        <v>0.80600000000000005</v>
      </c>
      <c r="G5518">
        <f t="shared" si="173"/>
        <v>-0.21567153647550871</v>
      </c>
    </row>
    <row r="5519" spans="1:7" x14ac:dyDescent="0.25">
      <c r="A5519">
        <v>1</v>
      </c>
      <c r="B5519">
        <v>32</v>
      </c>
      <c r="C5519">
        <v>27.57</v>
      </c>
      <c r="D5519">
        <v>680</v>
      </c>
      <c r="E5519">
        <v>0</v>
      </c>
      <c r="F5519">
        <f t="shared" si="172"/>
        <v>0.71699999999999997</v>
      </c>
      <c r="G5519">
        <f t="shared" si="173"/>
        <v>-1.2623083813388993</v>
      </c>
    </row>
    <row r="5520" spans="1:7" x14ac:dyDescent="0.25">
      <c r="A5520">
        <v>1</v>
      </c>
      <c r="B5520">
        <v>90</v>
      </c>
      <c r="C5520">
        <v>25.68</v>
      </c>
      <c r="D5520">
        <v>690</v>
      </c>
      <c r="E5520">
        <v>1</v>
      </c>
      <c r="F5520">
        <f t="shared" si="172"/>
        <v>0.79</v>
      </c>
      <c r="G5520">
        <f t="shared" si="173"/>
        <v>-0.23572233352106983</v>
      </c>
    </row>
    <row r="5521" spans="1:7" x14ac:dyDescent="0.25">
      <c r="A5521">
        <v>1</v>
      </c>
      <c r="B5521">
        <v>104</v>
      </c>
      <c r="C5521">
        <v>8.8800000000000008</v>
      </c>
      <c r="D5521">
        <v>695</v>
      </c>
      <c r="E5521">
        <v>1</v>
      </c>
      <c r="F5521">
        <f t="shared" si="172"/>
        <v>0.878</v>
      </c>
      <c r="G5521">
        <f t="shared" si="173"/>
        <v>-0.13010868534702039</v>
      </c>
    </row>
    <row r="5522" spans="1:7" x14ac:dyDescent="0.25">
      <c r="A5522">
        <v>1</v>
      </c>
      <c r="B5522">
        <v>150</v>
      </c>
      <c r="C5522">
        <v>11.99</v>
      </c>
      <c r="D5522">
        <v>715</v>
      </c>
      <c r="E5522">
        <v>1</v>
      </c>
      <c r="F5522">
        <f t="shared" si="172"/>
        <v>0.82099999999999995</v>
      </c>
      <c r="G5522">
        <f t="shared" si="173"/>
        <v>-0.1972321695297089</v>
      </c>
    </row>
    <row r="5523" spans="1:7" x14ac:dyDescent="0.25">
      <c r="A5523">
        <v>0</v>
      </c>
      <c r="B5523">
        <v>55</v>
      </c>
      <c r="C5523">
        <v>30.98</v>
      </c>
      <c r="D5523">
        <v>680</v>
      </c>
      <c r="E5523">
        <v>1</v>
      </c>
      <c r="F5523">
        <f t="shared" si="172"/>
        <v>0.66100000000000003</v>
      </c>
      <c r="G5523">
        <f t="shared" si="173"/>
        <v>-0.41400143913045073</v>
      </c>
    </row>
    <row r="5524" spans="1:7" x14ac:dyDescent="0.25">
      <c r="A5524">
        <v>1</v>
      </c>
      <c r="B5524">
        <v>60</v>
      </c>
      <c r="C5524">
        <v>32.64</v>
      </c>
      <c r="D5524">
        <v>670</v>
      </c>
      <c r="E5524">
        <v>0</v>
      </c>
      <c r="F5524">
        <f t="shared" si="172"/>
        <v>0.54600000000000004</v>
      </c>
      <c r="G5524">
        <f t="shared" si="173"/>
        <v>-0.78965808094078915</v>
      </c>
    </row>
    <row r="5525" spans="1:7" x14ac:dyDescent="0.25">
      <c r="A5525">
        <v>0</v>
      </c>
      <c r="B5525">
        <v>58</v>
      </c>
      <c r="C5525">
        <v>16.78</v>
      </c>
      <c r="D5525">
        <v>660</v>
      </c>
      <c r="E5525">
        <v>1</v>
      </c>
      <c r="F5525">
        <f t="shared" si="172"/>
        <v>0.72899999999999998</v>
      </c>
      <c r="G5525">
        <f t="shared" si="173"/>
        <v>-0.31608154697347896</v>
      </c>
    </row>
    <row r="5526" spans="1:7" x14ac:dyDescent="0.25">
      <c r="A5526">
        <v>0</v>
      </c>
      <c r="B5526">
        <v>87</v>
      </c>
      <c r="C5526">
        <v>12.42</v>
      </c>
      <c r="D5526">
        <v>720</v>
      </c>
      <c r="E5526">
        <v>0</v>
      </c>
      <c r="F5526">
        <f t="shared" si="172"/>
        <v>0.82099999999999995</v>
      </c>
      <c r="G5526">
        <f t="shared" si="173"/>
        <v>-1.7203694731413819</v>
      </c>
    </row>
    <row r="5527" spans="1:7" x14ac:dyDescent="0.25">
      <c r="A5527">
        <v>1</v>
      </c>
      <c r="B5527">
        <v>112</v>
      </c>
      <c r="C5527">
        <v>10.78</v>
      </c>
      <c r="D5527">
        <v>745</v>
      </c>
      <c r="E5527">
        <v>1</v>
      </c>
      <c r="F5527">
        <f t="shared" si="172"/>
        <v>0.92</v>
      </c>
      <c r="G5527">
        <f t="shared" si="173"/>
        <v>-8.3381608939051013E-2</v>
      </c>
    </row>
    <row r="5528" spans="1:7" x14ac:dyDescent="0.25">
      <c r="A5528">
        <v>0</v>
      </c>
      <c r="B5528">
        <v>72</v>
      </c>
      <c r="C5528">
        <v>27.18</v>
      </c>
      <c r="D5528">
        <v>715</v>
      </c>
      <c r="E5528">
        <v>1</v>
      </c>
      <c r="F5528">
        <f t="shared" si="172"/>
        <v>0.79</v>
      </c>
      <c r="G5528">
        <f t="shared" si="173"/>
        <v>-0.23572233352106983</v>
      </c>
    </row>
    <row r="5529" spans="1:7" x14ac:dyDescent="0.25">
      <c r="A5529">
        <v>0</v>
      </c>
      <c r="B5529">
        <v>38</v>
      </c>
      <c r="C5529">
        <v>8.56</v>
      </c>
      <c r="D5529">
        <v>720</v>
      </c>
      <c r="E5529">
        <v>1</v>
      </c>
      <c r="F5529">
        <f t="shared" si="172"/>
        <v>0.80600000000000005</v>
      </c>
      <c r="G5529">
        <f t="shared" si="173"/>
        <v>-0.21567153647550871</v>
      </c>
    </row>
    <row r="5530" spans="1:7" x14ac:dyDescent="0.25">
      <c r="A5530">
        <v>0</v>
      </c>
      <c r="B5530">
        <v>50</v>
      </c>
      <c r="C5530">
        <v>9.6199999999999992</v>
      </c>
      <c r="D5530">
        <v>715</v>
      </c>
      <c r="E5530">
        <v>1</v>
      </c>
      <c r="F5530">
        <f t="shared" si="172"/>
        <v>0.80600000000000005</v>
      </c>
      <c r="G5530">
        <f t="shared" si="173"/>
        <v>-0.21567153647550871</v>
      </c>
    </row>
    <row r="5531" spans="1:7" x14ac:dyDescent="0.25">
      <c r="A5531">
        <v>1</v>
      </c>
      <c r="B5531">
        <v>45</v>
      </c>
      <c r="C5531">
        <v>6.4</v>
      </c>
      <c r="D5531">
        <v>685</v>
      </c>
      <c r="E5531">
        <v>1</v>
      </c>
      <c r="F5531">
        <f t="shared" si="172"/>
        <v>0.80600000000000005</v>
      </c>
      <c r="G5531">
        <f t="shared" si="173"/>
        <v>-0.21567153647550871</v>
      </c>
    </row>
    <row r="5532" spans="1:7" x14ac:dyDescent="0.25">
      <c r="A5532">
        <v>0</v>
      </c>
      <c r="B5532">
        <v>50</v>
      </c>
      <c r="C5532">
        <v>9.7200000000000006</v>
      </c>
      <c r="D5532">
        <v>725</v>
      </c>
      <c r="E5532">
        <v>0</v>
      </c>
      <c r="F5532">
        <f t="shared" si="172"/>
        <v>0.92</v>
      </c>
      <c r="G5532">
        <f t="shared" si="173"/>
        <v>-2.5257286443082561</v>
      </c>
    </row>
    <row r="5533" spans="1:7" x14ac:dyDescent="0.25">
      <c r="A5533">
        <v>1</v>
      </c>
      <c r="B5533">
        <v>42</v>
      </c>
      <c r="C5533">
        <v>26.66</v>
      </c>
      <c r="D5533">
        <v>690</v>
      </c>
      <c r="E5533">
        <v>1</v>
      </c>
      <c r="F5533">
        <f t="shared" si="172"/>
        <v>0.79</v>
      </c>
      <c r="G5533">
        <f t="shared" si="173"/>
        <v>-0.23572233352106983</v>
      </c>
    </row>
    <row r="5534" spans="1:7" x14ac:dyDescent="0.25">
      <c r="A5534">
        <v>1</v>
      </c>
      <c r="B5534">
        <v>35</v>
      </c>
      <c r="C5534">
        <v>4.84</v>
      </c>
      <c r="D5534">
        <v>710</v>
      </c>
      <c r="E5534">
        <v>0</v>
      </c>
      <c r="F5534">
        <f t="shared" si="172"/>
        <v>0.80600000000000005</v>
      </c>
      <c r="G5534">
        <f t="shared" si="173"/>
        <v>-1.6398971199188093</v>
      </c>
    </row>
    <row r="5535" spans="1:7" x14ac:dyDescent="0.25">
      <c r="A5535">
        <v>1</v>
      </c>
      <c r="B5535">
        <v>90</v>
      </c>
      <c r="C5535">
        <v>19.84</v>
      </c>
      <c r="D5535">
        <v>665</v>
      </c>
      <c r="E5535">
        <v>1</v>
      </c>
      <c r="F5535">
        <f t="shared" si="172"/>
        <v>0.82099999999999995</v>
      </c>
      <c r="G5535">
        <f t="shared" si="173"/>
        <v>-0.1972321695297089</v>
      </c>
    </row>
    <row r="5536" spans="1:7" x14ac:dyDescent="0.25">
      <c r="A5536">
        <v>1</v>
      </c>
      <c r="B5536">
        <v>95</v>
      </c>
      <c r="C5536">
        <v>25.11</v>
      </c>
      <c r="D5536">
        <v>670</v>
      </c>
      <c r="E5536">
        <v>0</v>
      </c>
      <c r="F5536">
        <f t="shared" si="172"/>
        <v>0.71699999999999997</v>
      </c>
      <c r="G5536">
        <f t="shared" si="173"/>
        <v>-1.2623083813388993</v>
      </c>
    </row>
    <row r="5537" spans="1:7" x14ac:dyDescent="0.25">
      <c r="A5537">
        <v>0</v>
      </c>
      <c r="B5537">
        <v>60</v>
      </c>
      <c r="C5537">
        <v>9.92</v>
      </c>
      <c r="D5537">
        <v>665</v>
      </c>
      <c r="E5537">
        <v>0</v>
      </c>
      <c r="F5537">
        <f t="shared" si="172"/>
        <v>0.72899999999999998</v>
      </c>
      <c r="G5537">
        <f t="shared" si="173"/>
        <v>-1.305636458102436</v>
      </c>
    </row>
    <row r="5538" spans="1:7" x14ac:dyDescent="0.25">
      <c r="A5538">
        <v>1</v>
      </c>
      <c r="B5538">
        <v>66</v>
      </c>
      <c r="C5538">
        <v>38.47</v>
      </c>
      <c r="D5538">
        <v>670</v>
      </c>
      <c r="E5538">
        <v>1</v>
      </c>
      <c r="F5538">
        <f t="shared" si="172"/>
        <v>0.54600000000000004</v>
      </c>
      <c r="G5538">
        <f t="shared" si="173"/>
        <v>-0.60513630323723189</v>
      </c>
    </row>
    <row r="5539" spans="1:7" x14ac:dyDescent="0.25">
      <c r="A5539">
        <v>0</v>
      </c>
      <c r="B5539">
        <v>55</v>
      </c>
      <c r="C5539">
        <v>14.47</v>
      </c>
      <c r="D5539">
        <v>700</v>
      </c>
      <c r="E5539">
        <v>1</v>
      </c>
      <c r="F5539">
        <f t="shared" si="172"/>
        <v>0.80600000000000005</v>
      </c>
      <c r="G5539">
        <f t="shared" si="173"/>
        <v>-0.21567153647550871</v>
      </c>
    </row>
    <row r="5540" spans="1:7" x14ac:dyDescent="0.25">
      <c r="A5540">
        <v>1</v>
      </c>
      <c r="B5540">
        <v>42</v>
      </c>
      <c r="C5540">
        <v>13.06</v>
      </c>
      <c r="D5540">
        <v>680</v>
      </c>
      <c r="E5540">
        <v>1</v>
      </c>
      <c r="F5540">
        <f t="shared" si="172"/>
        <v>0.80600000000000005</v>
      </c>
      <c r="G5540">
        <f t="shared" si="173"/>
        <v>-0.21567153647550871</v>
      </c>
    </row>
    <row r="5541" spans="1:7" x14ac:dyDescent="0.25">
      <c r="A5541">
        <v>1</v>
      </c>
      <c r="B5541">
        <v>74.400000000000006</v>
      </c>
      <c r="C5541">
        <v>18.600000000000001</v>
      </c>
      <c r="D5541">
        <v>755</v>
      </c>
      <c r="E5541">
        <v>1</v>
      </c>
      <c r="F5541">
        <f t="shared" si="172"/>
        <v>0.92</v>
      </c>
      <c r="G5541">
        <f t="shared" si="173"/>
        <v>-8.3381608939051013E-2</v>
      </c>
    </row>
    <row r="5542" spans="1:7" x14ac:dyDescent="0.25">
      <c r="A5542">
        <v>1</v>
      </c>
      <c r="B5542">
        <v>48</v>
      </c>
      <c r="C5542">
        <v>7.45</v>
      </c>
      <c r="D5542">
        <v>660</v>
      </c>
      <c r="E5542">
        <v>0</v>
      </c>
      <c r="F5542">
        <f t="shared" si="172"/>
        <v>0.72899999999999998</v>
      </c>
      <c r="G5542">
        <f t="shared" si="173"/>
        <v>-1.305636458102436</v>
      </c>
    </row>
    <row r="5543" spans="1:7" x14ac:dyDescent="0.25">
      <c r="A5543">
        <v>1</v>
      </c>
      <c r="B5543">
        <v>94</v>
      </c>
      <c r="C5543">
        <v>15.52</v>
      </c>
      <c r="D5543">
        <v>725</v>
      </c>
      <c r="E5543">
        <v>1</v>
      </c>
      <c r="F5543">
        <f t="shared" ref="F5543:F5606" si="174">IF(C5543&lt;=19.85,IF(D5543&lt;=722.5,IF(B5543&lt;=60.41,IF(D5543&lt;=667.5,0.729,0.806),IF(C5543&lt;=9.905,0.878,0.821)),0.92),IF(D5543&lt;=687.5,IF(C5543&lt;=31.375,IF(A5543&lt;=0.5,0.661,0.717),0.546),IF(D5543&lt;=727.5,IF(C5543&lt;=29.88,0.79,0.693),0.855)))</f>
        <v>0.92</v>
      </c>
      <c r="G5543">
        <f t="shared" si="173"/>
        <v>-8.3381608939051013E-2</v>
      </c>
    </row>
    <row r="5544" spans="1:7" x14ac:dyDescent="0.25">
      <c r="A5544">
        <v>0</v>
      </c>
      <c r="B5544">
        <v>80</v>
      </c>
      <c r="C5544">
        <v>8.85</v>
      </c>
      <c r="D5544">
        <v>660</v>
      </c>
      <c r="E5544">
        <v>1</v>
      </c>
      <c r="F5544">
        <f t="shared" si="174"/>
        <v>0.878</v>
      </c>
      <c r="G5544">
        <f t="shared" si="173"/>
        <v>-0.13010868534702039</v>
      </c>
    </row>
    <row r="5545" spans="1:7" x14ac:dyDescent="0.25">
      <c r="A5545">
        <v>1</v>
      </c>
      <c r="B5545">
        <v>85</v>
      </c>
      <c r="C5545">
        <v>25.06</v>
      </c>
      <c r="D5545">
        <v>765</v>
      </c>
      <c r="E5545">
        <v>1</v>
      </c>
      <c r="F5545">
        <f t="shared" si="174"/>
        <v>0.85499999999999998</v>
      </c>
      <c r="G5545">
        <f t="shared" si="173"/>
        <v>-0.15665381004537685</v>
      </c>
    </row>
    <row r="5546" spans="1:7" x14ac:dyDescent="0.25">
      <c r="A5546">
        <v>1</v>
      </c>
      <c r="B5546">
        <v>35</v>
      </c>
      <c r="C5546">
        <v>26.4</v>
      </c>
      <c r="D5546">
        <v>725</v>
      </c>
      <c r="E5546">
        <v>1</v>
      </c>
      <c r="F5546">
        <f t="shared" si="174"/>
        <v>0.79</v>
      </c>
      <c r="G5546">
        <f t="shared" si="173"/>
        <v>-0.23572233352106983</v>
      </c>
    </row>
    <row r="5547" spans="1:7" x14ac:dyDescent="0.25">
      <c r="A5547">
        <v>1</v>
      </c>
      <c r="B5547">
        <v>60</v>
      </c>
      <c r="C5547">
        <v>18.52</v>
      </c>
      <c r="D5547">
        <v>680</v>
      </c>
      <c r="E5547">
        <v>1</v>
      </c>
      <c r="F5547">
        <f t="shared" si="174"/>
        <v>0.80600000000000005</v>
      </c>
      <c r="G5547">
        <f t="shared" si="173"/>
        <v>-0.21567153647550871</v>
      </c>
    </row>
    <row r="5548" spans="1:7" x14ac:dyDescent="0.25">
      <c r="A5548">
        <v>1</v>
      </c>
      <c r="B5548">
        <v>80</v>
      </c>
      <c r="C5548">
        <v>12.38</v>
      </c>
      <c r="D5548">
        <v>715</v>
      </c>
      <c r="E5548">
        <v>1</v>
      </c>
      <c r="F5548">
        <f t="shared" si="174"/>
        <v>0.82099999999999995</v>
      </c>
      <c r="G5548">
        <f t="shared" si="173"/>
        <v>-0.1972321695297089</v>
      </c>
    </row>
    <row r="5549" spans="1:7" x14ac:dyDescent="0.25">
      <c r="A5549">
        <v>0</v>
      </c>
      <c r="B5549">
        <v>32</v>
      </c>
      <c r="C5549">
        <v>17.809999999999999</v>
      </c>
      <c r="D5549">
        <v>670</v>
      </c>
      <c r="E5549">
        <v>0</v>
      </c>
      <c r="F5549">
        <f t="shared" si="174"/>
        <v>0.80600000000000005</v>
      </c>
      <c r="G5549">
        <f t="shared" si="173"/>
        <v>-1.6398971199188093</v>
      </c>
    </row>
    <row r="5550" spans="1:7" x14ac:dyDescent="0.25">
      <c r="A5550">
        <v>0</v>
      </c>
      <c r="B5550">
        <v>55.5</v>
      </c>
      <c r="C5550">
        <v>14.14</v>
      </c>
      <c r="D5550">
        <v>690</v>
      </c>
      <c r="E5550">
        <v>1</v>
      </c>
      <c r="F5550">
        <f t="shared" si="174"/>
        <v>0.80600000000000005</v>
      </c>
      <c r="G5550">
        <f t="shared" si="173"/>
        <v>-0.21567153647550871</v>
      </c>
    </row>
    <row r="5551" spans="1:7" x14ac:dyDescent="0.25">
      <c r="A5551">
        <v>1</v>
      </c>
      <c r="B5551">
        <v>285</v>
      </c>
      <c r="C5551">
        <v>22.11</v>
      </c>
      <c r="D5551">
        <v>690</v>
      </c>
      <c r="E5551">
        <v>1</v>
      </c>
      <c r="F5551">
        <f t="shared" si="174"/>
        <v>0.79</v>
      </c>
      <c r="G5551">
        <f t="shared" si="173"/>
        <v>-0.23572233352106983</v>
      </c>
    </row>
    <row r="5552" spans="1:7" x14ac:dyDescent="0.25">
      <c r="A5552">
        <v>0</v>
      </c>
      <c r="B5552">
        <v>80</v>
      </c>
      <c r="C5552">
        <v>31.04</v>
      </c>
      <c r="D5552">
        <v>700</v>
      </c>
      <c r="E5552">
        <v>1</v>
      </c>
      <c r="F5552">
        <f t="shared" si="174"/>
        <v>0.69299999999999995</v>
      </c>
      <c r="G5552">
        <f t="shared" si="173"/>
        <v>-0.3667252797922339</v>
      </c>
    </row>
    <row r="5553" spans="1:7" x14ac:dyDescent="0.25">
      <c r="A5553">
        <v>1</v>
      </c>
      <c r="B5553">
        <v>133</v>
      </c>
      <c r="C5553">
        <v>15.61</v>
      </c>
      <c r="D5553">
        <v>685</v>
      </c>
      <c r="E5553">
        <v>1</v>
      </c>
      <c r="F5553">
        <f t="shared" si="174"/>
        <v>0.82099999999999995</v>
      </c>
      <c r="G5553">
        <f t="shared" si="173"/>
        <v>-0.1972321695297089</v>
      </c>
    </row>
    <row r="5554" spans="1:7" x14ac:dyDescent="0.25">
      <c r="A5554">
        <v>1</v>
      </c>
      <c r="B5554">
        <v>55</v>
      </c>
      <c r="C5554">
        <v>26.6</v>
      </c>
      <c r="D5554">
        <v>700</v>
      </c>
      <c r="E5554">
        <v>0</v>
      </c>
      <c r="F5554">
        <f t="shared" si="174"/>
        <v>0.79</v>
      </c>
      <c r="G5554">
        <f t="shared" si="173"/>
        <v>-1.5606477482646686</v>
      </c>
    </row>
    <row r="5555" spans="1:7" x14ac:dyDescent="0.25">
      <c r="A5555">
        <v>1</v>
      </c>
      <c r="B5555">
        <v>35.654000000000003</v>
      </c>
      <c r="C5555">
        <v>29.86</v>
      </c>
      <c r="D5555">
        <v>740</v>
      </c>
      <c r="E5555">
        <v>0</v>
      </c>
      <c r="F5555">
        <f t="shared" si="174"/>
        <v>0.85499999999999998</v>
      </c>
      <c r="G5555">
        <f t="shared" si="173"/>
        <v>-1.9310215365615626</v>
      </c>
    </row>
    <row r="5556" spans="1:7" x14ac:dyDescent="0.25">
      <c r="A5556">
        <v>0</v>
      </c>
      <c r="B5556">
        <v>45</v>
      </c>
      <c r="C5556">
        <v>31.01</v>
      </c>
      <c r="D5556">
        <v>675</v>
      </c>
      <c r="E5556">
        <v>1</v>
      </c>
      <c r="F5556">
        <f t="shared" si="174"/>
        <v>0.66100000000000003</v>
      </c>
      <c r="G5556">
        <f t="shared" si="173"/>
        <v>-0.41400143913045073</v>
      </c>
    </row>
    <row r="5557" spans="1:7" x14ac:dyDescent="0.25">
      <c r="A5557">
        <v>1</v>
      </c>
      <c r="B5557">
        <v>25</v>
      </c>
      <c r="C5557">
        <v>10.95</v>
      </c>
      <c r="D5557">
        <v>685</v>
      </c>
      <c r="E5557">
        <v>0</v>
      </c>
      <c r="F5557">
        <f t="shared" si="174"/>
        <v>0.80600000000000005</v>
      </c>
      <c r="G5557">
        <f t="shared" si="173"/>
        <v>-1.6398971199188093</v>
      </c>
    </row>
    <row r="5558" spans="1:7" x14ac:dyDescent="0.25">
      <c r="A5558">
        <v>0</v>
      </c>
      <c r="B5558">
        <v>21</v>
      </c>
      <c r="C5558">
        <v>12</v>
      </c>
      <c r="D5558">
        <v>660</v>
      </c>
      <c r="E5558">
        <v>1</v>
      </c>
      <c r="F5558">
        <f t="shared" si="174"/>
        <v>0.72899999999999998</v>
      </c>
      <c r="G5558">
        <f t="shared" si="173"/>
        <v>-0.31608154697347896</v>
      </c>
    </row>
    <row r="5559" spans="1:7" x14ac:dyDescent="0.25">
      <c r="A5559">
        <v>1</v>
      </c>
      <c r="B5559">
        <v>30</v>
      </c>
      <c r="C5559">
        <v>14.24</v>
      </c>
      <c r="D5559">
        <v>720</v>
      </c>
      <c r="E5559">
        <v>1</v>
      </c>
      <c r="F5559">
        <f t="shared" si="174"/>
        <v>0.80600000000000005</v>
      </c>
      <c r="G5559">
        <f t="shared" si="173"/>
        <v>-0.21567153647550871</v>
      </c>
    </row>
    <row r="5560" spans="1:7" x14ac:dyDescent="0.25">
      <c r="A5560">
        <v>1</v>
      </c>
      <c r="B5560">
        <v>70</v>
      </c>
      <c r="C5560">
        <v>16.579999999999998</v>
      </c>
      <c r="D5560">
        <v>690</v>
      </c>
      <c r="E5560">
        <v>1</v>
      </c>
      <c r="F5560">
        <f t="shared" si="174"/>
        <v>0.82099999999999995</v>
      </c>
      <c r="G5560">
        <f t="shared" si="173"/>
        <v>-0.1972321695297089</v>
      </c>
    </row>
    <row r="5561" spans="1:7" x14ac:dyDescent="0.25">
      <c r="A5561">
        <v>1</v>
      </c>
      <c r="B5561">
        <v>109</v>
      </c>
      <c r="C5561">
        <v>11.91</v>
      </c>
      <c r="D5561">
        <v>730</v>
      </c>
      <c r="E5561">
        <v>1</v>
      </c>
      <c r="F5561">
        <f t="shared" si="174"/>
        <v>0.92</v>
      </c>
      <c r="G5561">
        <f t="shared" si="173"/>
        <v>-8.3381608939051013E-2</v>
      </c>
    </row>
    <row r="5562" spans="1:7" x14ac:dyDescent="0.25">
      <c r="A5562">
        <v>0</v>
      </c>
      <c r="B5562">
        <v>62</v>
      </c>
      <c r="C5562">
        <v>13.82</v>
      </c>
      <c r="D5562">
        <v>670</v>
      </c>
      <c r="E5562">
        <v>0</v>
      </c>
      <c r="F5562">
        <f t="shared" si="174"/>
        <v>0.82099999999999995</v>
      </c>
      <c r="G5562">
        <f t="shared" si="173"/>
        <v>-1.7203694731413819</v>
      </c>
    </row>
    <row r="5563" spans="1:7" x14ac:dyDescent="0.25">
      <c r="A5563">
        <v>0</v>
      </c>
      <c r="B5563">
        <v>55</v>
      </c>
      <c r="C5563">
        <v>29.15</v>
      </c>
      <c r="D5563">
        <v>700</v>
      </c>
      <c r="E5563">
        <v>1</v>
      </c>
      <c r="F5563">
        <f t="shared" si="174"/>
        <v>0.79</v>
      </c>
      <c r="G5563">
        <f t="shared" si="173"/>
        <v>-0.23572233352106983</v>
      </c>
    </row>
    <row r="5564" spans="1:7" x14ac:dyDescent="0.25">
      <c r="A5564">
        <v>1</v>
      </c>
      <c r="B5564">
        <v>52</v>
      </c>
      <c r="C5564">
        <v>28.34</v>
      </c>
      <c r="D5564">
        <v>695</v>
      </c>
      <c r="E5564">
        <v>1</v>
      </c>
      <c r="F5564">
        <f t="shared" si="174"/>
        <v>0.79</v>
      </c>
      <c r="G5564">
        <f t="shared" si="173"/>
        <v>-0.23572233352106983</v>
      </c>
    </row>
    <row r="5565" spans="1:7" x14ac:dyDescent="0.25">
      <c r="A5565">
        <v>0</v>
      </c>
      <c r="B5565">
        <v>62</v>
      </c>
      <c r="C5565">
        <v>34.75</v>
      </c>
      <c r="D5565">
        <v>665</v>
      </c>
      <c r="E5565">
        <v>1</v>
      </c>
      <c r="F5565">
        <f t="shared" si="174"/>
        <v>0.54600000000000004</v>
      </c>
      <c r="G5565">
        <f t="shared" si="173"/>
        <v>-0.60513630323723189</v>
      </c>
    </row>
    <row r="5566" spans="1:7" x14ac:dyDescent="0.25">
      <c r="A5566">
        <v>1</v>
      </c>
      <c r="B5566">
        <v>55</v>
      </c>
      <c r="C5566">
        <v>32.729999999999997</v>
      </c>
      <c r="D5566">
        <v>680</v>
      </c>
      <c r="E5566">
        <v>0</v>
      </c>
      <c r="F5566">
        <f t="shared" si="174"/>
        <v>0.54600000000000004</v>
      </c>
      <c r="G5566">
        <f t="shared" si="173"/>
        <v>-0.78965808094078915</v>
      </c>
    </row>
    <row r="5567" spans="1:7" x14ac:dyDescent="0.25">
      <c r="A5567">
        <v>1</v>
      </c>
      <c r="B5567">
        <v>67.2</v>
      </c>
      <c r="C5567">
        <v>6.43</v>
      </c>
      <c r="D5567">
        <v>675</v>
      </c>
      <c r="E5567">
        <v>1</v>
      </c>
      <c r="F5567">
        <f t="shared" si="174"/>
        <v>0.878</v>
      </c>
      <c r="G5567">
        <f t="shared" si="173"/>
        <v>-0.13010868534702039</v>
      </c>
    </row>
    <row r="5568" spans="1:7" x14ac:dyDescent="0.25">
      <c r="A5568">
        <v>1</v>
      </c>
      <c r="B5568">
        <v>38</v>
      </c>
      <c r="C5568">
        <v>29.05</v>
      </c>
      <c r="D5568">
        <v>705</v>
      </c>
      <c r="E5568">
        <v>1</v>
      </c>
      <c r="F5568">
        <f t="shared" si="174"/>
        <v>0.79</v>
      </c>
      <c r="G5568">
        <f t="shared" si="173"/>
        <v>-0.23572233352106983</v>
      </c>
    </row>
    <row r="5569" spans="1:7" x14ac:dyDescent="0.25">
      <c r="A5569">
        <v>1</v>
      </c>
      <c r="B5569">
        <v>54.186</v>
      </c>
      <c r="C5569">
        <v>19.87</v>
      </c>
      <c r="D5569">
        <v>685</v>
      </c>
      <c r="E5569">
        <v>0</v>
      </c>
      <c r="F5569">
        <f t="shared" si="174"/>
        <v>0.71699999999999997</v>
      </c>
      <c r="G5569">
        <f t="shared" si="173"/>
        <v>-1.2623083813388993</v>
      </c>
    </row>
    <row r="5570" spans="1:7" x14ac:dyDescent="0.25">
      <c r="A5570">
        <v>1</v>
      </c>
      <c r="B5570">
        <v>65</v>
      </c>
      <c r="C5570">
        <v>27.33</v>
      </c>
      <c r="D5570">
        <v>665</v>
      </c>
      <c r="E5570">
        <v>1</v>
      </c>
      <c r="F5570">
        <f t="shared" si="174"/>
        <v>0.71699999999999997</v>
      </c>
      <c r="G5570">
        <f t="shared" si="173"/>
        <v>-0.33267943838251673</v>
      </c>
    </row>
    <row r="5571" spans="1:7" x14ac:dyDescent="0.25">
      <c r="A5571">
        <v>1</v>
      </c>
      <c r="B5571">
        <v>121</v>
      </c>
      <c r="C5571">
        <v>15.34</v>
      </c>
      <c r="D5571">
        <v>680</v>
      </c>
      <c r="E5571">
        <v>1</v>
      </c>
      <c r="F5571">
        <f t="shared" si="174"/>
        <v>0.82099999999999995</v>
      </c>
      <c r="G5571">
        <f t="shared" si="173"/>
        <v>-0.1972321695297089</v>
      </c>
    </row>
    <row r="5572" spans="1:7" x14ac:dyDescent="0.25">
      <c r="A5572">
        <v>0</v>
      </c>
      <c r="B5572">
        <v>65</v>
      </c>
      <c r="C5572">
        <v>19.850000000000001</v>
      </c>
      <c r="D5572">
        <v>725</v>
      </c>
      <c r="E5572">
        <v>1</v>
      </c>
      <c r="F5572">
        <f t="shared" si="174"/>
        <v>0.92</v>
      </c>
      <c r="G5572">
        <f t="shared" si="173"/>
        <v>-8.3381608939051013E-2</v>
      </c>
    </row>
    <row r="5573" spans="1:7" x14ac:dyDescent="0.25">
      <c r="A5573">
        <v>0</v>
      </c>
      <c r="B5573">
        <v>30</v>
      </c>
      <c r="C5573">
        <v>21.64</v>
      </c>
      <c r="D5573">
        <v>675</v>
      </c>
      <c r="E5573">
        <v>0</v>
      </c>
      <c r="F5573">
        <f t="shared" si="174"/>
        <v>0.66100000000000003</v>
      </c>
      <c r="G5573">
        <f t="shared" si="173"/>
        <v>-1.0817551716016869</v>
      </c>
    </row>
    <row r="5574" spans="1:7" x14ac:dyDescent="0.25">
      <c r="A5574">
        <v>1</v>
      </c>
      <c r="B5574">
        <v>195</v>
      </c>
      <c r="C5574">
        <v>12.62</v>
      </c>
      <c r="D5574">
        <v>715</v>
      </c>
      <c r="E5574">
        <v>1</v>
      </c>
      <c r="F5574">
        <f t="shared" si="174"/>
        <v>0.82099999999999995</v>
      </c>
      <c r="G5574">
        <f t="shared" ref="G5574:G5637" si="175">IF(E5574=1,LN(F5574),LN(1-F5574))</f>
        <v>-0.1972321695297089</v>
      </c>
    </row>
    <row r="5575" spans="1:7" x14ac:dyDescent="0.25">
      <c r="A5575">
        <v>0</v>
      </c>
      <c r="B5575">
        <v>155</v>
      </c>
      <c r="C5575">
        <v>9.8699999999999992</v>
      </c>
      <c r="D5575">
        <v>660</v>
      </c>
      <c r="E5575">
        <v>1</v>
      </c>
      <c r="F5575">
        <f t="shared" si="174"/>
        <v>0.878</v>
      </c>
      <c r="G5575">
        <f t="shared" si="175"/>
        <v>-0.13010868534702039</v>
      </c>
    </row>
    <row r="5576" spans="1:7" x14ac:dyDescent="0.25">
      <c r="A5576">
        <v>0</v>
      </c>
      <c r="B5576">
        <v>63</v>
      </c>
      <c r="C5576">
        <v>17.62</v>
      </c>
      <c r="D5576">
        <v>675</v>
      </c>
      <c r="E5576">
        <v>0</v>
      </c>
      <c r="F5576">
        <f t="shared" si="174"/>
        <v>0.82099999999999995</v>
      </c>
      <c r="G5576">
        <f t="shared" si="175"/>
        <v>-1.7203694731413819</v>
      </c>
    </row>
    <row r="5577" spans="1:7" x14ac:dyDescent="0.25">
      <c r="A5577">
        <v>1</v>
      </c>
      <c r="B5577">
        <v>35</v>
      </c>
      <c r="C5577">
        <v>16.829999999999998</v>
      </c>
      <c r="D5577">
        <v>680</v>
      </c>
      <c r="E5577">
        <v>1</v>
      </c>
      <c r="F5577">
        <f t="shared" si="174"/>
        <v>0.80600000000000005</v>
      </c>
      <c r="G5577">
        <f t="shared" si="175"/>
        <v>-0.21567153647550871</v>
      </c>
    </row>
    <row r="5578" spans="1:7" x14ac:dyDescent="0.25">
      <c r="A5578">
        <v>1</v>
      </c>
      <c r="B5578">
        <v>60</v>
      </c>
      <c r="C5578">
        <v>17.559999999999999</v>
      </c>
      <c r="D5578">
        <v>660</v>
      </c>
      <c r="E5578">
        <v>1</v>
      </c>
      <c r="F5578">
        <f t="shared" si="174"/>
        <v>0.72899999999999998</v>
      </c>
      <c r="G5578">
        <f t="shared" si="175"/>
        <v>-0.31608154697347896</v>
      </c>
    </row>
    <row r="5579" spans="1:7" x14ac:dyDescent="0.25">
      <c r="A5579">
        <v>0</v>
      </c>
      <c r="B5579">
        <v>119.4</v>
      </c>
      <c r="C5579">
        <v>3.45</v>
      </c>
      <c r="D5579">
        <v>675</v>
      </c>
      <c r="E5579">
        <v>0</v>
      </c>
      <c r="F5579">
        <f t="shared" si="174"/>
        <v>0.878</v>
      </c>
      <c r="G5579">
        <f t="shared" si="175"/>
        <v>-2.1037342342488805</v>
      </c>
    </row>
    <row r="5580" spans="1:7" x14ac:dyDescent="0.25">
      <c r="A5580">
        <v>1</v>
      </c>
      <c r="B5580">
        <v>120</v>
      </c>
      <c r="C5580">
        <v>9.66</v>
      </c>
      <c r="D5580">
        <v>665</v>
      </c>
      <c r="E5580">
        <v>1</v>
      </c>
      <c r="F5580">
        <f t="shared" si="174"/>
        <v>0.878</v>
      </c>
      <c r="G5580">
        <f t="shared" si="175"/>
        <v>-0.13010868534702039</v>
      </c>
    </row>
    <row r="5581" spans="1:7" x14ac:dyDescent="0.25">
      <c r="A5581">
        <v>0</v>
      </c>
      <c r="B5581">
        <v>65</v>
      </c>
      <c r="C5581">
        <v>13.16</v>
      </c>
      <c r="D5581">
        <v>715</v>
      </c>
      <c r="E5581">
        <v>1</v>
      </c>
      <c r="F5581">
        <f t="shared" si="174"/>
        <v>0.82099999999999995</v>
      </c>
      <c r="G5581">
        <f t="shared" si="175"/>
        <v>-0.1972321695297089</v>
      </c>
    </row>
    <row r="5582" spans="1:7" x14ac:dyDescent="0.25">
      <c r="A5582">
        <v>1</v>
      </c>
      <c r="B5582">
        <v>68</v>
      </c>
      <c r="C5582">
        <v>32.26</v>
      </c>
      <c r="D5582">
        <v>670</v>
      </c>
      <c r="E5582">
        <v>1</v>
      </c>
      <c r="F5582">
        <f t="shared" si="174"/>
        <v>0.54600000000000004</v>
      </c>
      <c r="G5582">
        <f t="shared" si="175"/>
        <v>-0.60513630323723189</v>
      </c>
    </row>
    <row r="5583" spans="1:7" x14ac:dyDescent="0.25">
      <c r="A5583">
        <v>1</v>
      </c>
      <c r="B5583">
        <v>56</v>
      </c>
      <c r="C5583">
        <v>13.26</v>
      </c>
      <c r="D5583">
        <v>685</v>
      </c>
      <c r="E5583">
        <v>1</v>
      </c>
      <c r="F5583">
        <f t="shared" si="174"/>
        <v>0.80600000000000005</v>
      </c>
      <c r="G5583">
        <f t="shared" si="175"/>
        <v>-0.21567153647550871</v>
      </c>
    </row>
    <row r="5584" spans="1:7" x14ac:dyDescent="0.25">
      <c r="A5584">
        <v>1</v>
      </c>
      <c r="B5584">
        <v>75</v>
      </c>
      <c r="C5584">
        <v>17.079999999999998</v>
      </c>
      <c r="D5584">
        <v>750</v>
      </c>
      <c r="E5584">
        <v>1</v>
      </c>
      <c r="F5584">
        <f t="shared" si="174"/>
        <v>0.92</v>
      </c>
      <c r="G5584">
        <f t="shared" si="175"/>
        <v>-8.3381608939051013E-2</v>
      </c>
    </row>
    <row r="5585" spans="1:7" x14ac:dyDescent="0.25">
      <c r="A5585">
        <v>1</v>
      </c>
      <c r="B5585">
        <v>56</v>
      </c>
      <c r="C5585">
        <v>16.48</v>
      </c>
      <c r="D5585">
        <v>710</v>
      </c>
      <c r="E5585">
        <v>1</v>
      </c>
      <c r="F5585">
        <f t="shared" si="174"/>
        <v>0.80600000000000005</v>
      </c>
      <c r="G5585">
        <f t="shared" si="175"/>
        <v>-0.21567153647550871</v>
      </c>
    </row>
    <row r="5586" spans="1:7" x14ac:dyDescent="0.25">
      <c r="A5586">
        <v>1</v>
      </c>
      <c r="B5586">
        <v>140</v>
      </c>
      <c r="C5586">
        <v>15.97</v>
      </c>
      <c r="D5586">
        <v>700</v>
      </c>
      <c r="E5586">
        <v>0</v>
      </c>
      <c r="F5586">
        <f t="shared" si="174"/>
        <v>0.82099999999999995</v>
      </c>
      <c r="G5586">
        <f t="shared" si="175"/>
        <v>-1.7203694731413819</v>
      </c>
    </row>
    <row r="5587" spans="1:7" x14ac:dyDescent="0.25">
      <c r="A5587">
        <v>1</v>
      </c>
      <c r="B5587">
        <v>55</v>
      </c>
      <c r="C5587">
        <v>10.58</v>
      </c>
      <c r="D5587">
        <v>665</v>
      </c>
      <c r="E5587">
        <v>1</v>
      </c>
      <c r="F5587">
        <f t="shared" si="174"/>
        <v>0.72899999999999998</v>
      </c>
      <c r="G5587">
        <f t="shared" si="175"/>
        <v>-0.31608154697347896</v>
      </c>
    </row>
    <row r="5588" spans="1:7" x14ac:dyDescent="0.25">
      <c r="A5588">
        <v>1</v>
      </c>
      <c r="B5588">
        <v>111</v>
      </c>
      <c r="C5588">
        <v>19.87</v>
      </c>
      <c r="D5588">
        <v>695</v>
      </c>
      <c r="E5588">
        <v>1</v>
      </c>
      <c r="F5588">
        <f t="shared" si="174"/>
        <v>0.79</v>
      </c>
      <c r="G5588">
        <f t="shared" si="175"/>
        <v>-0.23572233352106983</v>
      </c>
    </row>
    <row r="5589" spans="1:7" x14ac:dyDescent="0.25">
      <c r="A5589">
        <v>1</v>
      </c>
      <c r="B5589">
        <v>50</v>
      </c>
      <c r="C5589">
        <v>23.67</v>
      </c>
      <c r="D5589">
        <v>680</v>
      </c>
      <c r="E5589">
        <v>1</v>
      </c>
      <c r="F5589">
        <f t="shared" si="174"/>
        <v>0.71699999999999997</v>
      </c>
      <c r="G5589">
        <f t="shared" si="175"/>
        <v>-0.33267943838251673</v>
      </c>
    </row>
    <row r="5590" spans="1:7" x14ac:dyDescent="0.25">
      <c r="A5590">
        <v>1</v>
      </c>
      <c r="B5590">
        <v>60</v>
      </c>
      <c r="C5590">
        <v>14.94</v>
      </c>
      <c r="D5590">
        <v>685</v>
      </c>
      <c r="E5590">
        <v>1</v>
      </c>
      <c r="F5590">
        <f t="shared" si="174"/>
        <v>0.80600000000000005</v>
      </c>
      <c r="G5590">
        <f t="shared" si="175"/>
        <v>-0.21567153647550871</v>
      </c>
    </row>
    <row r="5591" spans="1:7" x14ac:dyDescent="0.25">
      <c r="A5591">
        <v>1</v>
      </c>
      <c r="B5591">
        <v>76</v>
      </c>
      <c r="C5591">
        <v>16.02</v>
      </c>
      <c r="D5591">
        <v>740</v>
      </c>
      <c r="E5591">
        <v>1</v>
      </c>
      <c r="F5591">
        <f t="shared" si="174"/>
        <v>0.92</v>
      </c>
      <c r="G5591">
        <f t="shared" si="175"/>
        <v>-8.3381608939051013E-2</v>
      </c>
    </row>
    <row r="5592" spans="1:7" x14ac:dyDescent="0.25">
      <c r="A5592">
        <v>1</v>
      </c>
      <c r="B5592">
        <v>80</v>
      </c>
      <c r="C5592">
        <v>24.03</v>
      </c>
      <c r="D5592">
        <v>715</v>
      </c>
      <c r="E5592">
        <v>1</v>
      </c>
      <c r="F5592">
        <f t="shared" si="174"/>
        <v>0.79</v>
      </c>
      <c r="G5592">
        <f t="shared" si="175"/>
        <v>-0.23572233352106983</v>
      </c>
    </row>
    <row r="5593" spans="1:7" x14ac:dyDescent="0.25">
      <c r="A5593">
        <v>0</v>
      </c>
      <c r="B5593">
        <v>46</v>
      </c>
      <c r="C5593">
        <v>25.12</v>
      </c>
      <c r="D5593">
        <v>695</v>
      </c>
      <c r="E5593">
        <v>1</v>
      </c>
      <c r="F5593">
        <f t="shared" si="174"/>
        <v>0.79</v>
      </c>
      <c r="G5593">
        <f t="shared" si="175"/>
        <v>-0.23572233352106983</v>
      </c>
    </row>
    <row r="5594" spans="1:7" x14ac:dyDescent="0.25">
      <c r="A5594">
        <v>0</v>
      </c>
      <c r="B5594">
        <v>55</v>
      </c>
      <c r="C5594">
        <v>13.86</v>
      </c>
      <c r="D5594">
        <v>670</v>
      </c>
      <c r="E5594">
        <v>1</v>
      </c>
      <c r="F5594">
        <f t="shared" si="174"/>
        <v>0.80600000000000005</v>
      </c>
      <c r="G5594">
        <f t="shared" si="175"/>
        <v>-0.21567153647550871</v>
      </c>
    </row>
    <row r="5595" spans="1:7" x14ac:dyDescent="0.25">
      <c r="A5595">
        <v>1</v>
      </c>
      <c r="B5595">
        <v>41</v>
      </c>
      <c r="C5595">
        <v>17.940000000000001</v>
      </c>
      <c r="D5595">
        <v>680</v>
      </c>
      <c r="E5595">
        <v>0</v>
      </c>
      <c r="F5595">
        <f t="shared" si="174"/>
        <v>0.80600000000000005</v>
      </c>
      <c r="G5595">
        <f t="shared" si="175"/>
        <v>-1.6398971199188093</v>
      </c>
    </row>
    <row r="5596" spans="1:7" x14ac:dyDescent="0.25">
      <c r="A5596">
        <v>0</v>
      </c>
      <c r="B5596">
        <v>45</v>
      </c>
      <c r="C5596">
        <v>29.25</v>
      </c>
      <c r="D5596">
        <v>675</v>
      </c>
      <c r="E5596">
        <v>0</v>
      </c>
      <c r="F5596">
        <f t="shared" si="174"/>
        <v>0.66100000000000003</v>
      </c>
      <c r="G5596">
        <f t="shared" si="175"/>
        <v>-1.0817551716016869</v>
      </c>
    </row>
    <row r="5597" spans="1:7" x14ac:dyDescent="0.25">
      <c r="A5597">
        <v>1</v>
      </c>
      <c r="B5597">
        <v>95</v>
      </c>
      <c r="C5597">
        <v>12.2</v>
      </c>
      <c r="D5597">
        <v>685</v>
      </c>
      <c r="E5597">
        <v>0</v>
      </c>
      <c r="F5597">
        <f t="shared" si="174"/>
        <v>0.82099999999999995</v>
      </c>
      <c r="G5597">
        <f t="shared" si="175"/>
        <v>-1.7203694731413819</v>
      </c>
    </row>
    <row r="5598" spans="1:7" x14ac:dyDescent="0.25">
      <c r="A5598">
        <v>1</v>
      </c>
      <c r="B5598">
        <v>100</v>
      </c>
      <c r="C5598">
        <v>35.770000000000003</v>
      </c>
      <c r="D5598">
        <v>670</v>
      </c>
      <c r="E5598">
        <v>1</v>
      </c>
      <c r="F5598">
        <f t="shared" si="174"/>
        <v>0.54600000000000004</v>
      </c>
      <c r="G5598">
        <f t="shared" si="175"/>
        <v>-0.60513630323723189</v>
      </c>
    </row>
    <row r="5599" spans="1:7" x14ac:dyDescent="0.25">
      <c r="A5599">
        <v>1</v>
      </c>
      <c r="B5599">
        <v>35</v>
      </c>
      <c r="C5599">
        <v>21.43</v>
      </c>
      <c r="D5599">
        <v>680</v>
      </c>
      <c r="E5599">
        <v>0</v>
      </c>
      <c r="F5599">
        <f t="shared" si="174"/>
        <v>0.71699999999999997</v>
      </c>
      <c r="G5599">
        <f t="shared" si="175"/>
        <v>-1.2623083813388993</v>
      </c>
    </row>
    <row r="5600" spans="1:7" x14ac:dyDescent="0.25">
      <c r="A5600">
        <v>0</v>
      </c>
      <c r="B5600">
        <v>99.05</v>
      </c>
      <c r="C5600">
        <v>13.39</v>
      </c>
      <c r="D5600">
        <v>670</v>
      </c>
      <c r="E5600">
        <v>1</v>
      </c>
      <c r="F5600">
        <f t="shared" si="174"/>
        <v>0.82099999999999995</v>
      </c>
      <c r="G5600">
        <f t="shared" si="175"/>
        <v>-0.1972321695297089</v>
      </c>
    </row>
    <row r="5601" spans="1:7" x14ac:dyDescent="0.25">
      <c r="A5601">
        <v>0</v>
      </c>
      <c r="B5601">
        <v>35</v>
      </c>
      <c r="C5601">
        <v>13.37</v>
      </c>
      <c r="D5601">
        <v>680</v>
      </c>
      <c r="E5601">
        <v>1</v>
      </c>
      <c r="F5601">
        <f t="shared" si="174"/>
        <v>0.80600000000000005</v>
      </c>
      <c r="G5601">
        <f t="shared" si="175"/>
        <v>-0.21567153647550871</v>
      </c>
    </row>
    <row r="5602" spans="1:7" x14ac:dyDescent="0.25">
      <c r="A5602">
        <v>1</v>
      </c>
      <c r="B5602">
        <v>60</v>
      </c>
      <c r="C5602">
        <v>7.48</v>
      </c>
      <c r="D5602">
        <v>670</v>
      </c>
      <c r="E5602">
        <v>1</v>
      </c>
      <c r="F5602">
        <f t="shared" si="174"/>
        <v>0.80600000000000005</v>
      </c>
      <c r="G5602">
        <f t="shared" si="175"/>
        <v>-0.21567153647550871</v>
      </c>
    </row>
    <row r="5603" spans="1:7" x14ac:dyDescent="0.25">
      <c r="A5603">
        <v>1</v>
      </c>
      <c r="B5603">
        <v>103</v>
      </c>
      <c r="C5603">
        <v>23.11</v>
      </c>
      <c r="D5603">
        <v>685</v>
      </c>
      <c r="E5603">
        <v>1</v>
      </c>
      <c r="F5603">
        <f t="shared" si="174"/>
        <v>0.71699999999999997</v>
      </c>
      <c r="G5603">
        <f t="shared" si="175"/>
        <v>-0.33267943838251673</v>
      </c>
    </row>
    <row r="5604" spans="1:7" x14ac:dyDescent="0.25">
      <c r="A5604">
        <v>1</v>
      </c>
      <c r="B5604">
        <v>156</v>
      </c>
      <c r="C5604">
        <v>5.5</v>
      </c>
      <c r="D5604">
        <v>730</v>
      </c>
      <c r="E5604">
        <v>1</v>
      </c>
      <c r="F5604">
        <f t="shared" si="174"/>
        <v>0.92</v>
      </c>
      <c r="G5604">
        <f t="shared" si="175"/>
        <v>-8.3381608939051013E-2</v>
      </c>
    </row>
    <row r="5605" spans="1:7" x14ac:dyDescent="0.25">
      <c r="A5605">
        <v>0</v>
      </c>
      <c r="B5605">
        <v>50</v>
      </c>
      <c r="C5605">
        <v>11.58</v>
      </c>
      <c r="D5605">
        <v>705</v>
      </c>
      <c r="E5605">
        <v>1</v>
      </c>
      <c r="F5605">
        <f t="shared" si="174"/>
        <v>0.80600000000000005</v>
      </c>
      <c r="G5605">
        <f t="shared" si="175"/>
        <v>-0.21567153647550871</v>
      </c>
    </row>
    <row r="5606" spans="1:7" x14ac:dyDescent="0.25">
      <c r="A5606">
        <v>1</v>
      </c>
      <c r="B5606">
        <v>77.343000000000004</v>
      </c>
      <c r="C5606">
        <v>18.38</v>
      </c>
      <c r="D5606">
        <v>665</v>
      </c>
      <c r="E5606">
        <v>0</v>
      </c>
      <c r="F5606">
        <f t="shared" si="174"/>
        <v>0.82099999999999995</v>
      </c>
      <c r="G5606">
        <f t="shared" si="175"/>
        <v>-1.7203694731413819</v>
      </c>
    </row>
    <row r="5607" spans="1:7" x14ac:dyDescent="0.25">
      <c r="A5607">
        <v>0</v>
      </c>
      <c r="B5607">
        <v>55</v>
      </c>
      <c r="C5607">
        <v>21.21</v>
      </c>
      <c r="D5607">
        <v>680</v>
      </c>
      <c r="E5607">
        <v>1</v>
      </c>
      <c r="F5607">
        <f t="shared" ref="F5607:F5670" si="176">IF(C5607&lt;=19.85,IF(D5607&lt;=722.5,IF(B5607&lt;=60.41,IF(D5607&lt;=667.5,0.729,0.806),IF(C5607&lt;=9.905,0.878,0.821)),0.92),IF(D5607&lt;=687.5,IF(C5607&lt;=31.375,IF(A5607&lt;=0.5,0.661,0.717),0.546),IF(D5607&lt;=727.5,IF(C5607&lt;=29.88,0.79,0.693),0.855)))</f>
        <v>0.66100000000000003</v>
      </c>
      <c r="G5607">
        <f t="shared" si="175"/>
        <v>-0.41400143913045073</v>
      </c>
    </row>
    <row r="5608" spans="1:7" x14ac:dyDescent="0.25">
      <c r="A5608">
        <v>1</v>
      </c>
      <c r="B5608">
        <v>83</v>
      </c>
      <c r="C5608">
        <v>17.07</v>
      </c>
      <c r="D5608">
        <v>710</v>
      </c>
      <c r="E5608">
        <v>1</v>
      </c>
      <c r="F5608">
        <f t="shared" si="176"/>
        <v>0.82099999999999995</v>
      </c>
      <c r="G5608">
        <f t="shared" si="175"/>
        <v>-0.1972321695297089</v>
      </c>
    </row>
    <row r="5609" spans="1:7" x14ac:dyDescent="0.25">
      <c r="A5609">
        <v>0</v>
      </c>
      <c r="B5609">
        <v>72</v>
      </c>
      <c r="C5609">
        <v>8.7799999999999994</v>
      </c>
      <c r="D5609">
        <v>680</v>
      </c>
      <c r="E5609">
        <v>1</v>
      </c>
      <c r="F5609">
        <f t="shared" si="176"/>
        <v>0.878</v>
      </c>
      <c r="G5609">
        <f t="shared" si="175"/>
        <v>-0.13010868534702039</v>
      </c>
    </row>
    <row r="5610" spans="1:7" x14ac:dyDescent="0.25">
      <c r="A5610">
        <v>0</v>
      </c>
      <c r="B5610">
        <v>68</v>
      </c>
      <c r="C5610">
        <v>16.89</v>
      </c>
      <c r="D5610">
        <v>685</v>
      </c>
      <c r="E5610">
        <v>0</v>
      </c>
      <c r="F5610">
        <f t="shared" si="176"/>
        <v>0.82099999999999995</v>
      </c>
      <c r="G5610">
        <f t="shared" si="175"/>
        <v>-1.7203694731413819</v>
      </c>
    </row>
    <row r="5611" spans="1:7" x14ac:dyDescent="0.25">
      <c r="A5611">
        <v>1</v>
      </c>
      <c r="B5611">
        <v>143</v>
      </c>
      <c r="C5611">
        <v>8.27</v>
      </c>
      <c r="D5611">
        <v>695</v>
      </c>
      <c r="E5611">
        <v>1</v>
      </c>
      <c r="F5611">
        <f t="shared" si="176"/>
        <v>0.878</v>
      </c>
      <c r="G5611">
        <f t="shared" si="175"/>
        <v>-0.13010868534702039</v>
      </c>
    </row>
    <row r="5612" spans="1:7" x14ac:dyDescent="0.25">
      <c r="A5612">
        <v>1</v>
      </c>
      <c r="B5612">
        <v>72</v>
      </c>
      <c r="C5612">
        <v>24.88</v>
      </c>
      <c r="D5612">
        <v>660</v>
      </c>
      <c r="E5612">
        <v>1</v>
      </c>
      <c r="F5612">
        <f t="shared" si="176"/>
        <v>0.71699999999999997</v>
      </c>
      <c r="G5612">
        <f t="shared" si="175"/>
        <v>-0.33267943838251673</v>
      </c>
    </row>
    <row r="5613" spans="1:7" x14ac:dyDescent="0.25">
      <c r="A5613">
        <v>1</v>
      </c>
      <c r="B5613">
        <v>65</v>
      </c>
      <c r="C5613">
        <v>35.22</v>
      </c>
      <c r="D5613">
        <v>720</v>
      </c>
      <c r="E5613">
        <v>1</v>
      </c>
      <c r="F5613">
        <f t="shared" si="176"/>
        <v>0.69299999999999995</v>
      </c>
      <c r="G5613">
        <f t="shared" si="175"/>
        <v>-0.3667252797922339</v>
      </c>
    </row>
    <row r="5614" spans="1:7" x14ac:dyDescent="0.25">
      <c r="A5614">
        <v>0</v>
      </c>
      <c r="B5614">
        <v>52</v>
      </c>
      <c r="C5614">
        <v>13.99</v>
      </c>
      <c r="D5614">
        <v>675</v>
      </c>
      <c r="E5614">
        <v>1</v>
      </c>
      <c r="F5614">
        <f t="shared" si="176"/>
        <v>0.80600000000000005</v>
      </c>
      <c r="G5614">
        <f t="shared" si="175"/>
        <v>-0.21567153647550871</v>
      </c>
    </row>
    <row r="5615" spans="1:7" x14ac:dyDescent="0.25">
      <c r="A5615">
        <v>1</v>
      </c>
      <c r="B5615">
        <v>120</v>
      </c>
      <c r="C5615">
        <v>10.17</v>
      </c>
      <c r="D5615">
        <v>690</v>
      </c>
      <c r="E5615">
        <v>1</v>
      </c>
      <c r="F5615">
        <f t="shared" si="176"/>
        <v>0.82099999999999995</v>
      </c>
      <c r="G5615">
        <f t="shared" si="175"/>
        <v>-0.1972321695297089</v>
      </c>
    </row>
    <row r="5616" spans="1:7" x14ac:dyDescent="0.25">
      <c r="A5616">
        <v>1</v>
      </c>
      <c r="B5616">
        <v>75</v>
      </c>
      <c r="C5616">
        <v>24.98</v>
      </c>
      <c r="D5616">
        <v>720</v>
      </c>
      <c r="E5616">
        <v>1</v>
      </c>
      <c r="F5616">
        <f t="shared" si="176"/>
        <v>0.79</v>
      </c>
      <c r="G5616">
        <f t="shared" si="175"/>
        <v>-0.23572233352106983</v>
      </c>
    </row>
    <row r="5617" spans="1:7" x14ac:dyDescent="0.25">
      <c r="A5617">
        <v>1</v>
      </c>
      <c r="B5617">
        <v>65</v>
      </c>
      <c r="C5617">
        <v>7.92</v>
      </c>
      <c r="D5617">
        <v>715</v>
      </c>
      <c r="E5617">
        <v>1</v>
      </c>
      <c r="F5617">
        <f t="shared" si="176"/>
        <v>0.878</v>
      </c>
      <c r="G5617">
        <f t="shared" si="175"/>
        <v>-0.13010868534702039</v>
      </c>
    </row>
    <row r="5618" spans="1:7" x14ac:dyDescent="0.25">
      <c r="A5618">
        <v>0</v>
      </c>
      <c r="B5618">
        <v>48</v>
      </c>
      <c r="C5618">
        <v>25.73</v>
      </c>
      <c r="D5618">
        <v>680</v>
      </c>
      <c r="E5618">
        <v>1</v>
      </c>
      <c r="F5618">
        <f t="shared" si="176"/>
        <v>0.66100000000000003</v>
      </c>
      <c r="G5618">
        <f t="shared" si="175"/>
        <v>-0.41400143913045073</v>
      </c>
    </row>
    <row r="5619" spans="1:7" x14ac:dyDescent="0.25">
      <c r="A5619">
        <v>0</v>
      </c>
      <c r="B5619">
        <v>48</v>
      </c>
      <c r="C5619">
        <v>15.48</v>
      </c>
      <c r="D5619">
        <v>670</v>
      </c>
      <c r="E5619">
        <v>0</v>
      </c>
      <c r="F5619">
        <f t="shared" si="176"/>
        <v>0.80600000000000005</v>
      </c>
      <c r="G5619">
        <f t="shared" si="175"/>
        <v>-1.6398971199188093</v>
      </c>
    </row>
    <row r="5620" spans="1:7" x14ac:dyDescent="0.25">
      <c r="A5620">
        <v>0</v>
      </c>
      <c r="B5620">
        <v>75</v>
      </c>
      <c r="C5620">
        <v>12.9</v>
      </c>
      <c r="D5620">
        <v>685</v>
      </c>
      <c r="E5620">
        <v>1</v>
      </c>
      <c r="F5620">
        <f t="shared" si="176"/>
        <v>0.82099999999999995</v>
      </c>
      <c r="G5620">
        <f t="shared" si="175"/>
        <v>-0.1972321695297089</v>
      </c>
    </row>
    <row r="5621" spans="1:7" x14ac:dyDescent="0.25">
      <c r="A5621">
        <v>0</v>
      </c>
      <c r="B5621">
        <v>57</v>
      </c>
      <c r="C5621">
        <v>17.87</v>
      </c>
      <c r="D5621">
        <v>660</v>
      </c>
      <c r="E5621">
        <v>1</v>
      </c>
      <c r="F5621">
        <f t="shared" si="176"/>
        <v>0.72899999999999998</v>
      </c>
      <c r="G5621">
        <f t="shared" si="175"/>
        <v>-0.31608154697347896</v>
      </c>
    </row>
    <row r="5622" spans="1:7" x14ac:dyDescent="0.25">
      <c r="A5622">
        <v>1</v>
      </c>
      <c r="B5622">
        <v>85</v>
      </c>
      <c r="C5622">
        <v>20.18</v>
      </c>
      <c r="D5622">
        <v>750</v>
      </c>
      <c r="E5622">
        <v>1</v>
      </c>
      <c r="F5622">
        <f t="shared" si="176"/>
        <v>0.85499999999999998</v>
      </c>
      <c r="G5622">
        <f t="shared" si="175"/>
        <v>-0.15665381004537685</v>
      </c>
    </row>
    <row r="5623" spans="1:7" x14ac:dyDescent="0.25">
      <c r="A5623">
        <v>1</v>
      </c>
      <c r="B5623">
        <v>83.5</v>
      </c>
      <c r="C5623">
        <v>36.4</v>
      </c>
      <c r="D5623">
        <v>725</v>
      </c>
      <c r="E5623">
        <v>1</v>
      </c>
      <c r="F5623">
        <f t="shared" si="176"/>
        <v>0.69299999999999995</v>
      </c>
      <c r="G5623">
        <f t="shared" si="175"/>
        <v>-0.3667252797922339</v>
      </c>
    </row>
    <row r="5624" spans="1:7" x14ac:dyDescent="0.25">
      <c r="A5624">
        <v>0</v>
      </c>
      <c r="B5624">
        <v>75</v>
      </c>
      <c r="C5624">
        <v>12.83</v>
      </c>
      <c r="D5624">
        <v>715</v>
      </c>
      <c r="E5624">
        <v>1</v>
      </c>
      <c r="F5624">
        <f t="shared" si="176"/>
        <v>0.82099999999999995</v>
      </c>
      <c r="G5624">
        <f t="shared" si="175"/>
        <v>-0.1972321695297089</v>
      </c>
    </row>
    <row r="5625" spans="1:7" x14ac:dyDescent="0.25">
      <c r="A5625">
        <v>1</v>
      </c>
      <c r="B5625">
        <v>125</v>
      </c>
      <c r="C5625">
        <v>7.75</v>
      </c>
      <c r="D5625">
        <v>660</v>
      </c>
      <c r="E5625">
        <v>1</v>
      </c>
      <c r="F5625">
        <f t="shared" si="176"/>
        <v>0.878</v>
      </c>
      <c r="G5625">
        <f t="shared" si="175"/>
        <v>-0.13010868534702039</v>
      </c>
    </row>
    <row r="5626" spans="1:7" x14ac:dyDescent="0.25">
      <c r="A5626">
        <v>0</v>
      </c>
      <c r="B5626">
        <v>60.5</v>
      </c>
      <c r="C5626">
        <v>18.39</v>
      </c>
      <c r="D5626">
        <v>670</v>
      </c>
      <c r="E5626">
        <v>1</v>
      </c>
      <c r="F5626">
        <f t="shared" si="176"/>
        <v>0.82099999999999995</v>
      </c>
      <c r="G5626">
        <f t="shared" si="175"/>
        <v>-0.1972321695297089</v>
      </c>
    </row>
    <row r="5627" spans="1:7" x14ac:dyDescent="0.25">
      <c r="A5627">
        <v>1</v>
      </c>
      <c r="B5627">
        <v>75</v>
      </c>
      <c r="C5627">
        <v>27.92</v>
      </c>
      <c r="D5627">
        <v>675</v>
      </c>
      <c r="E5627">
        <v>1</v>
      </c>
      <c r="F5627">
        <f t="shared" si="176"/>
        <v>0.71699999999999997</v>
      </c>
      <c r="G5627">
        <f t="shared" si="175"/>
        <v>-0.33267943838251673</v>
      </c>
    </row>
    <row r="5628" spans="1:7" x14ac:dyDescent="0.25">
      <c r="A5628">
        <v>1</v>
      </c>
      <c r="B5628">
        <v>73</v>
      </c>
      <c r="C5628">
        <v>24.38</v>
      </c>
      <c r="D5628">
        <v>695</v>
      </c>
      <c r="E5628">
        <v>1</v>
      </c>
      <c r="F5628">
        <f t="shared" si="176"/>
        <v>0.79</v>
      </c>
      <c r="G5628">
        <f t="shared" si="175"/>
        <v>-0.23572233352106983</v>
      </c>
    </row>
    <row r="5629" spans="1:7" x14ac:dyDescent="0.25">
      <c r="A5629">
        <v>0</v>
      </c>
      <c r="B5629">
        <v>60</v>
      </c>
      <c r="C5629">
        <v>15.33</v>
      </c>
      <c r="D5629">
        <v>695</v>
      </c>
      <c r="E5629">
        <v>1</v>
      </c>
      <c r="F5629">
        <f t="shared" si="176"/>
        <v>0.80600000000000005</v>
      </c>
      <c r="G5629">
        <f t="shared" si="175"/>
        <v>-0.21567153647550871</v>
      </c>
    </row>
    <row r="5630" spans="1:7" x14ac:dyDescent="0.25">
      <c r="A5630">
        <v>1</v>
      </c>
      <c r="B5630">
        <v>61.62</v>
      </c>
      <c r="C5630">
        <v>21</v>
      </c>
      <c r="D5630">
        <v>750</v>
      </c>
      <c r="E5630">
        <v>1</v>
      </c>
      <c r="F5630">
        <f t="shared" si="176"/>
        <v>0.85499999999999998</v>
      </c>
      <c r="G5630">
        <f t="shared" si="175"/>
        <v>-0.15665381004537685</v>
      </c>
    </row>
    <row r="5631" spans="1:7" x14ac:dyDescent="0.25">
      <c r="A5631">
        <v>1</v>
      </c>
      <c r="B5631">
        <v>80</v>
      </c>
      <c r="C5631">
        <v>11.03</v>
      </c>
      <c r="D5631">
        <v>690</v>
      </c>
      <c r="E5631">
        <v>1</v>
      </c>
      <c r="F5631">
        <f t="shared" si="176"/>
        <v>0.82099999999999995</v>
      </c>
      <c r="G5631">
        <f t="shared" si="175"/>
        <v>-0.1972321695297089</v>
      </c>
    </row>
    <row r="5632" spans="1:7" x14ac:dyDescent="0.25">
      <c r="A5632">
        <v>0</v>
      </c>
      <c r="B5632">
        <v>47</v>
      </c>
      <c r="C5632">
        <v>6.26</v>
      </c>
      <c r="D5632">
        <v>660</v>
      </c>
      <c r="E5632">
        <v>1</v>
      </c>
      <c r="F5632">
        <f t="shared" si="176"/>
        <v>0.72899999999999998</v>
      </c>
      <c r="G5632">
        <f t="shared" si="175"/>
        <v>-0.31608154697347896</v>
      </c>
    </row>
    <row r="5633" spans="1:7" x14ac:dyDescent="0.25">
      <c r="A5633">
        <v>1</v>
      </c>
      <c r="B5633">
        <v>125</v>
      </c>
      <c r="C5633">
        <v>17.18</v>
      </c>
      <c r="D5633">
        <v>735</v>
      </c>
      <c r="E5633">
        <v>1</v>
      </c>
      <c r="F5633">
        <f t="shared" si="176"/>
        <v>0.92</v>
      </c>
      <c r="G5633">
        <f t="shared" si="175"/>
        <v>-8.3381608939051013E-2</v>
      </c>
    </row>
    <row r="5634" spans="1:7" x14ac:dyDescent="0.25">
      <c r="A5634">
        <v>1</v>
      </c>
      <c r="B5634">
        <v>65</v>
      </c>
      <c r="C5634">
        <v>22.92</v>
      </c>
      <c r="D5634">
        <v>705</v>
      </c>
      <c r="E5634">
        <v>0</v>
      </c>
      <c r="F5634">
        <f t="shared" si="176"/>
        <v>0.79</v>
      </c>
      <c r="G5634">
        <f t="shared" si="175"/>
        <v>-1.5606477482646686</v>
      </c>
    </row>
    <row r="5635" spans="1:7" x14ac:dyDescent="0.25">
      <c r="A5635">
        <v>0</v>
      </c>
      <c r="B5635">
        <v>91.2</v>
      </c>
      <c r="C5635">
        <v>17.95</v>
      </c>
      <c r="D5635">
        <v>665</v>
      </c>
      <c r="E5635">
        <v>1</v>
      </c>
      <c r="F5635">
        <f t="shared" si="176"/>
        <v>0.82099999999999995</v>
      </c>
      <c r="G5635">
        <f t="shared" si="175"/>
        <v>-0.1972321695297089</v>
      </c>
    </row>
    <row r="5636" spans="1:7" x14ac:dyDescent="0.25">
      <c r="A5636">
        <v>1</v>
      </c>
      <c r="B5636">
        <v>58</v>
      </c>
      <c r="C5636">
        <v>34.22</v>
      </c>
      <c r="D5636">
        <v>705</v>
      </c>
      <c r="E5636">
        <v>0</v>
      </c>
      <c r="F5636">
        <f t="shared" si="176"/>
        <v>0.69299999999999995</v>
      </c>
      <c r="G5636">
        <f t="shared" si="175"/>
        <v>-1.1809075313949398</v>
      </c>
    </row>
    <row r="5637" spans="1:7" x14ac:dyDescent="0.25">
      <c r="A5637">
        <v>1</v>
      </c>
      <c r="B5637">
        <v>95</v>
      </c>
      <c r="C5637">
        <v>20.3</v>
      </c>
      <c r="D5637">
        <v>690</v>
      </c>
      <c r="E5637">
        <v>1</v>
      </c>
      <c r="F5637">
        <f t="shared" si="176"/>
        <v>0.79</v>
      </c>
      <c r="G5637">
        <f t="shared" si="175"/>
        <v>-0.23572233352106983</v>
      </c>
    </row>
    <row r="5638" spans="1:7" x14ac:dyDescent="0.25">
      <c r="A5638">
        <v>1</v>
      </c>
      <c r="B5638">
        <v>140</v>
      </c>
      <c r="C5638">
        <v>18.07</v>
      </c>
      <c r="D5638">
        <v>685</v>
      </c>
      <c r="E5638">
        <v>1</v>
      </c>
      <c r="F5638">
        <f t="shared" si="176"/>
        <v>0.82099999999999995</v>
      </c>
      <c r="G5638">
        <f t="shared" ref="G5638:G5701" si="177">IF(E5638=1,LN(F5638),LN(1-F5638))</f>
        <v>-0.1972321695297089</v>
      </c>
    </row>
    <row r="5639" spans="1:7" x14ac:dyDescent="0.25">
      <c r="A5639">
        <v>1</v>
      </c>
      <c r="B5639">
        <v>115</v>
      </c>
      <c r="C5639">
        <v>10.07</v>
      </c>
      <c r="D5639">
        <v>675</v>
      </c>
      <c r="E5639">
        <v>0</v>
      </c>
      <c r="F5639">
        <f t="shared" si="176"/>
        <v>0.82099999999999995</v>
      </c>
      <c r="G5639">
        <f t="shared" si="177"/>
        <v>-1.7203694731413819</v>
      </c>
    </row>
    <row r="5640" spans="1:7" x14ac:dyDescent="0.25">
      <c r="A5640">
        <v>1</v>
      </c>
      <c r="B5640">
        <v>44</v>
      </c>
      <c r="C5640">
        <v>17.21</v>
      </c>
      <c r="D5640">
        <v>675</v>
      </c>
      <c r="E5640">
        <v>1</v>
      </c>
      <c r="F5640">
        <f t="shared" si="176"/>
        <v>0.80600000000000005</v>
      </c>
      <c r="G5640">
        <f t="shared" si="177"/>
        <v>-0.21567153647550871</v>
      </c>
    </row>
    <row r="5641" spans="1:7" x14ac:dyDescent="0.25">
      <c r="A5641">
        <v>1</v>
      </c>
      <c r="B5641">
        <v>72</v>
      </c>
      <c r="C5641">
        <v>10.050000000000001</v>
      </c>
      <c r="D5641">
        <v>800</v>
      </c>
      <c r="E5641">
        <v>1</v>
      </c>
      <c r="F5641">
        <f t="shared" si="176"/>
        <v>0.92</v>
      </c>
      <c r="G5641">
        <f t="shared" si="177"/>
        <v>-8.3381608939051013E-2</v>
      </c>
    </row>
    <row r="5642" spans="1:7" x14ac:dyDescent="0.25">
      <c r="A5642">
        <v>1</v>
      </c>
      <c r="B5642">
        <v>75</v>
      </c>
      <c r="C5642">
        <v>20.75</v>
      </c>
      <c r="D5642">
        <v>735</v>
      </c>
      <c r="E5642">
        <v>1</v>
      </c>
      <c r="F5642">
        <f t="shared" si="176"/>
        <v>0.85499999999999998</v>
      </c>
      <c r="G5642">
        <f t="shared" si="177"/>
        <v>-0.15665381004537685</v>
      </c>
    </row>
    <row r="5643" spans="1:7" x14ac:dyDescent="0.25">
      <c r="A5643">
        <v>1</v>
      </c>
      <c r="B5643">
        <v>70</v>
      </c>
      <c r="C5643">
        <v>29.55</v>
      </c>
      <c r="D5643">
        <v>675</v>
      </c>
      <c r="E5643">
        <v>1</v>
      </c>
      <c r="F5643">
        <f t="shared" si="176"/>
        <v>0.71699999999999997</v>
      </c>
      <c r="G5643">
        <f t="shared" si="177"/>
        <v>-0.33267943838251673</v>
      </c>
    </row>
    <row r="5644" spans="1:7" x14ac:dyDescent="0.25">
      <c r="A5644">
        <v>1</v>
      </c>
      <c r="B5644">
        <v>100.57</v>
      </c>
      <c r="C5644">
        <v>9.32</v>
      </c>
      <c r="D5644">
        <v>670</v>
      </c>
      <c r="E5644">
        <v>1</v>
      </c>
      <c r="F5644">
        <f t="shared" si="176"/>
        <v>0.878</v>
      </c>
      <c r="G5644">
        <f t="shared" si="177"/>
        <v>-0.13010868534702039</v>
      </c>
    </row>
    <row r="5645" spans="1:7" x14ac:dyDescent="0.25">
      <c r="A5645">
        <v>0</v>
      </c>
      <c r="B5645">
        <v>122</v>
      </c>
      <c r="C5645">
        <v>14.9</v>
      </c>
      <c r="D5645">
        <v>730</v>
      </c>
      <c r="E5645">
        <v>1</v>
      </c>
      <c r="F5645">
        <f t="shared" si="176"/>
        <v>0.92</v>
      </c>
      <c r="G5645">
        <f t="shared" si="177"/>
        <v>-8.3381608939051013E-2</v>
      </c>
    </row>
    <row r="5646" spans="1:7" x14ac:dyDescent="0.25">
      <c r="A5646">
        <v>1</v>
      </c>
      <c r="B5646">
        <v>49</v>
      </c>
      <c r="C5646">
        <v>29.86</v>
      </c>
      <c r="D5646">
        <v>670</v>
      </c>
      <c r="E5646">
        <v>1</v>
      </c>
      <c r="F5646">
        <f t="shared" si="176"/>
        <v>0.71699999999999997</v>
      </c>
      <c r="G5646">
        <f t="shared" si="177"/>
        <v>-0.33267943838251673</v>
      </c>
    </row>
    <row r="5647" spans="1:7" x14ac:dyDescent="0.25">
      <c r="A5647">
        <v>1</v>
      </c>
      <c r="B5647">
        <v>36</v>
      </c>
      <c r="C5647">
        <v>18.600000000000001</v>
      </c>
      <c r="D5647">
        <v>690</v>
      </c>
      <c r="E5647">
        <v>1</v>
      </c>
      <c r="F5647">
        <f t="shared" si="176"/>
        <v>0.80600000000000005</v>
      </c>
      <c r="G5647">
        <f t="shared" si="177"/>
        <v>-0.21567153647550871</v>
      </c>
    </row>
    <row r="5648" spans="1:7" x14ac:dyDescent="0.25">
      <c r="A5648">
        <v>1</v>
      </c>
      <c r="B5648">
        <v>70</v>
      </c>
      <c r="C5648">
        <v>13.39</v>
      </c>
      <c r="D5648">
        <v>665</v>
      </c>
      <c r="E5648">
        <v>1</v>
      </c>
      <c r="F5648">
        <f t="shared" si="176"/>
        <v>0.82099999999999995</v>
      </c>
      <c r="G5648">
        <f t="shared" si="177"/>
        <v>-0.1972321695297089</v>
      </c>
    </row>
    <row r="5649" spans="1:7" x14ac:dyDescent="0.25">
      <c r="A5649">
        <v>0</v>
      </c>
      <c r="B5649">
        <v>57.771999999999998</v>
      </c>
      <c r="C5649">
        <v>11.99</v>
      </c>
      <c r="D5649">
        <v>705</v>
      </c>
      <c r="E5649">
        <v>1</v>
      </c>
      <c r="F5649">
        <f t="shared" si="176"/>
        <v>0.80600000000000005</v>
      </c>
      <c r="G5649">
        <f t="shared" si="177"/>
        <v>-0.21567153647550871</v>
      </c>
    </row>
    <row r="5650" spans="1:7" x14ac:dyDescent="0.25">
      <c r="A5650">
        <v>1</v>
      </c>
      <c r="B5650">
        <v>56</v>
      </c>
      <c r="C5650">
        <v>15.41</v>
      </c>
      <c r="D5650">
        <v>700</v>
      </c>
      <c r="E5650">
        <v>1</v>
      </c>
      <c r="F5650">
        <f t="shared" si="176"/>
        <v>0.80600000000000005</v>
      </c>
      <c r="G5650">
        <f t="shared" si="177"/>
        <v>-0.21567153647550871</v>
      </c>
    </row>
    <row r="5651" spans="1:7" x14ac:dyDescent="0.25">
      <c r="A5651">
        <v>1</v>
      </c>
      <c r="B5651">
        <v>63</v>
      </c>
      <c r="C5651">
        <v>20.53</v>
      </c>
      <c r="D5651">
        <v>675</v>
      </c>
      <c r="E5651">
        <v>1</v>
      </c>
      <c r="F5651">
        <f t="shared" si="176"/>
        <v>0.71699999999999997</v>
      </c>
      <c r="G5651">
        <f t="shared" si="177"/>
        <v>-0.33267943838251673</v>
      </c>
    </row>
    <row r="5652" spans="1:7" x14ac:dyDescent="0.25">
      <c r="A5652">
        <v>1</v>
      </c>
      <c r="B5652">
        <v>130</v>
      </c>
      <c r="C5652">
        <v>20.83</v>
      </c>
      <c r="D5652">
        <v>690</v>
      </c>
      <c r="E5652">
        <v>0</v>
      </c>
      <c r="F5652">
        <f t="shared" si="176"/>
        <v>0.79</v>
      </c>
      <c r="G5652">
        <f t="shared" si="177"/>
        <v>-1.5606477482646686</v>
      </c>
    </row>
    <row r="5653" spans="1:7" x14ac:dyDescent="0.25">
      <c r="A5653">
        <v>1</v>
      </c>
      <c r="B5653">
        <v>36</v>
      </c>
      <c r="C5653">
        <v>3.17</v>
      </c>
      <c r="D5653">
        <v>660</v>
      </c>
      <c r="E5653">
        <v>1</v>
      </c>
      <c r="F5653">
        <f t="shared" si="176"/>
        <v>0.72899999999999998</v>
      </c>
      <c r="G5653">
        <f t="shared" si="177"/>
        <v>-0.31608154697347896</v>
      </c>
    </row>
    <row r="5654" spans="1:7" x14ac:dyDescent="0.25">
      <c r="A5654">
        <v>0</v>
      </c>
      <c r="B5654">
        <v>32</v>
      </c>
      <c r="C5654">
        <v>24.49</v>
      </c>
      <c r="D5654">
        <v>680</v>
      </c>
      <c r="E5654">
        <v>1</v>
      </c>
      <c r="F5654">
        <f t="shared" si="176"/>
        <v>0.66100000000000003</v>
      </c>
      <c r="G5654">
        <f t="shared" si="177"/>
        <v>-0.41400143913045073</v>
      </c>
    </row>
    <row r="5655" spans="1:7" x14ac:dyDescent="0.25">
      <c r="A5655">
        <v>0</v>
      </c>
      <c r="B5655">
        <v>51</v>
      </c>
      <c r="C5655">
        <v>25.14</v>
      </c>
      <c r="D5655">
        <v>705</v>
      </c>
      <c r="E5655">
        <v>1</v>
      </c>
      <c r="F5655">
        <f t="shared" si="176"/>
        <v>0.79</v>
      </c>
      <c r="G5655">
        <f t="shared" si="177"/>
        <v>-0.23572233352106983</v>
      </c>
    </row>
    <row r="5656" spans="1:7" x14ac:dyDescent="0.25">
      <c r="A5656">
        <v>0</v>
      </c>
      <c r="B5656">
        <v>46</v>
      </c>
      <c r="C5656">
        <v>17.239999999999998</v>
      </c>
      <c r="D5656">
        <v>665</v>
      </c>
      <c r="E5656">
        <v>0</v>
      </c>
      <c r="F5656">
        <f t="shared" si="176"/>
        <v>0.72899999999999998</v>
      </c>
      <c r="G5656">
        <f t="shared" si="177"/>
        <v>-1.305636458102436</v>
      </c>
    </row>
    <row r="5657" spans="1:7" x14ac:dyDescent="0.25">
      <c r="A5657">
        <v>0</v>
      </c>
      <c r="B5657">
        <v>90</v>
      </c>
      <c r="C5657">
        <v>10.79</v>
      </c>
      <c r="D5657">
        <v>670</v>
      </c>
      <c r="E5657">
        <v>0</v>
      </c>
      <c r="F5657">
        <f t="shared" si="176"/>
        <v>0.82099999999999995</v>
      </c>
      <c r="G5657">
        <f t="shared" si="177"/>
        <v>-1.7203694731413819</v>
      </c>
    </row>
    <row r="5658" spans="1:7" x14ac:dyDescent="0.25">
      <c r="A5658">
        <v>1</v>
      </c>
      <c r="B5658">
        <v>80</v>
      </c>
      <c r="C5658">
        <v>17.09</v>
      </c>
      <c r="D5658">
        <v>690</v>
      </c>
      <c r="E5658">
        <v>1</v>
      </c>
      <c r="F5658">
        <f t="shared" si="176"/>
        <v>0.82099999999999995</v>
      </c>
      <c r="G5658">
        <f t="shared" si="177"/>
        <v>-0.1972321695297089</v>
      </c>
    </row>
    <row r="5659" spans="1:7" x14ac:dyDescent="0.25">
      <c r="A5659">
        <v>1</v>
      </c>
      <c r="B5659">
        <v>80</v>
      </c>
      <c r="C5659">
        <v>9.69</v>
      </c>
      <c r="D5659">
        <v>685</v>
      </c>
      <c r="E5659">
        <v>1</v>
      </c>
      <c r="F5659">
        <f t="shared" si="176"/>
        <v>0.878</v>
      </c>
      <c r="G5659">
        <f t="shared" si="177"/>
        <v>-0.13010868534702039</v>
      </c>
    </row>
    <row r="5660" spans="1:7" x14ac:dyDescent="0.25">
      <c r="A5660">
        <v>1</v>
      </c>
      <c r="B5660">
        <v>55</v>
      </c>
      <c r="C5660">
        <v>19.73</v>
      </c>
      <c r="D5660">
        <v>690</v>
      </c>
      <c r="E5660">
        <v>1</v>
      </c>
      <c r="F5660">
        <f t="shared" si="176"/>
        <v>0.80600000000000005</v>
      </c>
      <c r="G5660">
        <f t="shared" si="177"/>
        <v>-0.21567153647550871</v>
      </c>
    </row>
    <row r="5661" spans="1:7" x14ac:dyDescent="0.25">
      <c r="A5661">
        <v>1</v>
      </c>
      <c r="B5661">
        <v>62</v>
      </c>
      <c r="C5661">
        <v>14.23</v>
      </c>
      <c r="D5661">
        <v>690</v>
      </c>
      <c r="E5661">
        <v>1</v>
      </c>
      <c r="F5661">
        <f t="shared" si="176"/>
        <v>0.82099999999999995</v>
      </c>
      <c r="G5661">
        <f t="shared" si="177"/>
        <v>-0.1972321695297089</v>
      </c>
    </row>
    <row r="5662" spans="1:7" x14ac:dyDescent="0.25">
      <c r="A5662">
        <v>1</v>
      </c>
      <c r="B5662">
        <v>300</v>
      </c>
      <c r="C5662">
        <v>5.17</v>
      </c>
      <c r="D5662">
        <v>760</v>
      </c>
      <c r="E5662">
        <v>1</v>
      </c>
      <c r="F5662">
        <f t="shared" si="176"/>
        <v>0.92</v>
      </c>
      <c r="G5662">
        <f t="shared" si="177"/>
        <v>-8.3381608939051013E-2</v>
      </c>
    </row>
    <row r="5663" spans="1:7" x14ac:dyDescent="0.25">
      <c r="A5663">
        <v>1</v>
      </c>
      <c r="B5663">
        <v>68</v>
      </c>
      <c r="C5663">
        <v>14.49</v>
      </c>
      <c r="D5663">
        <v>765</v>
      </c>
      <c r="E5663">
        <v>1</v>
      </c>
      <c r="F5663">
        <f t="shared" si="176"/>
        <v>0.92</v>
      </c>
      <c r="G5663">
        <f t="shared" si="177"/>
        <v>-8.3381608939051013E-2</v>
      </c>
    </row>
    <row r="5664" spans="1:7" x14ac:dyDescent="0.25">
      <c r="A5664">
        <v>1</v>
      </c>
      <c r="B5664">
        <v>70</v>
      </c>
      <c r="C5664">
        <v>23.78</v>
      </c>
      <c r="D5664">
        <v>730</v>
      </c>
      <c r="E5664">
        <v>0</v>
      </c>
      <c r="F5664">
        <f t="shared" si="176"/>
        <v>0.85499999999999998</v>
      </c>
      <c r="G5664">
        <f t="shared" si="177"/>
        <v>-1.9310215365615626</v>
      </c>
    </row>
    <row r="5665" spans="1:7" x14ac:dyDescent="0.25">
      <c r="A5665">
        <v>1</v>
      </c>
      <c r="B5665">
        <v>65</v>
      </c>
      <c r="C5665">
        <v>7.33</v>
      </c>
      <c r="D5665">
        <v>675</v>
      </c>
      <c r="E5665">
        <v>0</v>
      </c>
      <c r="F5665">
        <f t="shared" si="176"/>
        <v>0.878</v>
      </c>
      <c r="G5665">
        <f t="shared" si="177"/>
        <v>-2.1037342342488805</v>
      </c>
    </row>
    <row r="5666" spans="1:7" x14ac:dyDescent="0.25">
      <c r="A5666">
        <v>0</v>
      </c>
      <c r="B5666">
        <v>26.4</v>
      </c>
      <c r="C5666">
        <v>11.88</v>
      </c>
      <c r="D5666">
        <v>715</v>
      </c>
      <c r="E5666">
        <v>1</v>
      </c>
      <c r="F5666">
        <f t="shared" si="176"/>
        <v>0.80600000000000005</v>
      </c>
      <c r="G5666">
        <f t="shared" si="177"/>
        <v>-0.21567153647550871</v>
      </c>
    </row>
    <row r="5667" spans="1:7" x14ac:dyDescent="0.25">
      <c r="A5667">
        <v>1</v>
      </c>
      <c r="B5667">
        <v>149.6</v>
      </c>
      <c r="C5667">
        <v>7.39</v>
      </c>
      <c r="D5667">
        <v>705</v>
      </c>
      <c r="E5667">
        <v>1</v>
      </c>
      <c r="F5667">
        <f t="shared" si="176"/>
        <v>0.878</v>
      </c>
      <c r="G5667">
        <f t="shared" si="177"/>
        <v>-0.13010868534702039</v>
      </c>
    </row>
    <row r="5668" spans="1:7" x14ac:dyDescent="0.25">
      <c r="A5668">
        <v>1</v>
      </c>
      <c r="B5668">
        <v>82</v>
      </c>
      <c r="C5668">
        <v>16.14</v>
      </c>
      <c r="D5668">
        <v>675</v>
      </c>
      <c r="E5668">
        <v>1</v>
      </c>
      <c r="F5668">
        <f t="shared" si="176"/>
        <v>0.82099999999999995</v>
      </c>
      <c r="G5668">
        <f t="shared" si="177"/>
        <v>-0.1972321695297089</v>
      </c>
    </row>
    <row r="5669" spans="1:7" x14ac:dyDescent="0.25">
      <c r="A5669">
        <v>1</v>
      </c>
      <c r="B5669">
        <v>44</v>
      </c>
      <c r="C5669">
        <v>35.700000000000003</v>
      </c>
      <c r="D5669">
        <v>680</v>
      </c>
      <c r="E5669">
        <v>1</v>
      </c>
      <c r="F5669">
        <f t="shared" si="176"/>
        <v>0.54600000000000004</v>
      </c>
      <c r="G5669">
        <f t="shared" si="177"/>
        <v>-0.60513630323723189</v>
      </c>
    </row>
    <row r="5670" spans="1:7" x14ac:dyDescent="0.25">
      <c r="A5670">
        <v>1</v>
      </c>
      <c r="B5670">
        <v>90</v>
      </c>
      <c r="C5670">
        <v>10.24</v>
      </c>
      <c r="D5670">
        <v>725</v>
      </c>
      <c r="E5670">
        <v>1</v>
      </c>
      <c r="F5670">
        <f t="shared" si="176"/>
        <v>0.92</v>
      </c>
      <c r="G5670">
        <f t="shared" si="177"/>
        <v>-8.3381608939051013E-2</v>
      </c>
    </row>
    <row r="5671" spans="1:7" x14ac:dyDescent="0.25">
      <c r="A5671">
        <v>1</v>
      </c>
      <c r="B5671">
        <v>64</v>
      </c>
      <c r="C5671">
        <v>17.329999999999998</v>
      </c>
      <c r="D5671">
        <v>695</v>
      </c>
      <c r="E5671">
        <v>1</v>
      </c>
      <c r="F5671">
        <f t="shared" ref="F5671:F5734" si="178">IF(C5671&lt;=19.85,IF(D5671&lt;=722.5,IF(B5671&lt;=60.41,IF(D5671&lt;=667.5,0.729,0.806),IF(C5671&lt;=9.905,0.878,0.821)),0.92),IF(D5671&lt;=687.5,IF(C5671&lt;=31.375,IF(A5671&lt;=0.5,0.661,0.717),0.546),IF(D5671&lt;=727.5,IF(C5671&lt;=29.88,0.79,0.693),0.855)))</f>
        <v>0.82099999999999995</v>
      </c>
      <c r="G5671">
        <f t="shared" si="177"/>
        <v>-0.1972321695297089</v>
      </c>
    </row>
    <row r="5672" spans="1:7" x14ac:dyDescent="0.25">
      <c r="A5672">
        <v>0</v>
      </c>
      <c r="B5672">
        <v>50</v>
      </c>
      <c r="C5672">
        <v>6.72</v>
      </c>
      <c r="D5672">
        <v>755</v>
      </c>
      <c r="E5672">
        <v>1</v>
      </c>
      <c r="F5672">
        <f t="shared" si="178"/>
        <v>0.92</v>
      </c>
      <c r="G5672">
        <f t="shared" si="177"/>
        <v>-8.3381608939051013E-2</v>
      </c>
    </row>
    <row r="5673" spans="1:7" x14ac:dyDescent="0.25">
      <c r="A5673">
        <v>1</v>
      </c>
      <c r="B5673">
        <v>130</v>
      </c>
      <c r="C5673">
        <v>11.22</v>
      </c>
      <c r="D5673">
        <v>750</v>
      </c>
      <c r="E5673">
        <v>1</v>
      </c>
      <c r="F5673">
        <f t="shared" si="178"/>
        <v>0.92</v>
      </c>
      <c r="G5673">
        <f t="shared" si="177"/>
        <v>-8.3381608939051013E-2</v>
      </c>
    </row>
    <row r="5674" spans="1:7" x14ac:dyDescent="0.25">
      <c r="A5674">
        <v>1</v>
      </c>
      <c r="B5674">
        <v>100</v>
      </c>
      <c r="C5674">
        <v>17.12</v>
      </c>
      <c r="D5674">
        <v>675</v>
      </c>
      <c r="E5674">
        <v>1</v>
      </c>
      <c r="F5674">
        <f t="shared" si="178"/>
        <v>0.82099999999999995</v>
      </c>
      <c r="G5674">
        <f t="shared" si="177"/>
        <v>-0.1972321695297089</v>
      </c>
    </row>
    <row r="5675" spans="1:7" x14ac:dyDescent="0.25">
      <c r="A5675">
        <v>1</v>
      </c>
      <c r="B5675">
        <v>43</v>
      </c>
      <c r="C5675">
        <v>20.93</v>
      </c>
      <c r="D5675">
        <v>710</v>
      </c>
      <c r="E5675">
        <v>1</v>
      </c>
      <c r="F5675">
        <f t="shared" si="178"/>
        <v>0.79</v>
      </c>
      <c r="G5675">
        <f t="shared" si="177"/>
        <v>-0.23572233352106983</v>
      </c>
    </row>
    <row r="5676" spans="1:7" x14ac:dyDescent="0.25">
      <c r="A5676">
        <v>0</v>
      </c>
      <c r="B5676">
        <v>30</v>
      </c>
      <c r="C5676">
        <v>26.68</v>
      </c>
      <c r="D5676">
        <v>660</v>
      </c>
      <c r="E5676">
        <v>1</v>
      </c>
      <c r="F5676">
        <f t="shared" si="178"/>
        <v>0.66100000000000003</v>
      </c>
      <c r="G5676">
        <f t="shared" si="177"/>
        <v>-0.41400143913045073</v>
      </c>
    </row>
    <row r="5677" spans="1:7" x14ac:dyDescent="0.25">
      <c r="A5677">
        <v>0</v>
      </c>
      <c r="B5677">
        <v>35</v>
      </c>
      <c r="C5677">
        <v>38.479999999999997</v>
      </c>
      <c r="D5677">
        <v>715</v>
      </c>
      <c r="E5677">
        <v>1</v>
      </c>
      <c r="F5677">
        <f t="shared" si="178"/>
        <v>0.69299999999999995</v>
      </c>
      <c r="G5677">
        <f t="shared" si="177"/>
        <v>-0.3667252797922339</v>
      </c>
    </row>
    <row r="5678" spans="1:7" x14ac:dyDescent="0.25">
      <c r="A5678">
        <v>0</v>
      </c>
      <c r="B5678">
        <v>85</v>
      </c>
      <c r="C5678">
        <v>5.46</v>
      </c>
      <c r="D5678">
        <v>735</v>
      </c>
      <c r="E5678">
        <v>1</v>
      </c>
      <c r="F5678">
        <f t="shared" si="178"/>
        <v>0.92</v>
      </c>
      <c r="G5678">
        <f t="shared" si="177"/>
        <v>-8.3381608939051013E-2</v>
      </c>
    </row>
    <row r="5679" spans="1:7" x14ac:dyDescent="0.25">
      <c r="A5679">
        <v>1</v>
      </c>
      <c r="B5679">
        <v>112.5</v>
      </c>
      <c r="C5679">
        <v>12.1</v>
      </c>
      <c r="D5679">
        <v>715</v>
      </c>
      <c r="E5679">
        <v>1</v>
      </c>
      <c r="F5679">
        <f t="shared" si="178"/>
        <v>0.82099999999999995</v>
      </c>
      <c r="G5679">
        <f t="shared" si="177"/>
        <v>-0.1972321695297089</v>
      </c>
    </row>
    <row r="5680" spans="1:7" x14ac:dyDescent="0.25">
      <c r="A5680">
        <v>1</v>
      </c>
      <c r="B5680">
        <v>52</v>
      </c>
      <c r="C5680">
        <v>24.12</v>
      </c>
      <c r="D5680">
        <v>700</v>
      </c>
      <c r="E5680">
        <v>1</v>
      </c>
      <c r="F5680">
        <f t="shared" si="178"/>
        <v>0.79</v>
      </c>
      <c r="G5680">
        <f t="shared" si="177"/>
        <v>-0.23572233352106983</v>
      </c>
    </row>
    <row r="5681" spans="1:7" x14ac:dyDescent="0.25">
      <c r="A5681">
        <v>1</v>
      </c>
      <c r="B5681">
        <v>50</v>
      </c>
      <c r="C5681">
        <v>22.94</v>
      </c>
      <c r="D5681">
        <v>685</v>
      </c>
      <c r="E5681">
        <v>0</v>
      </c>
      <c r="F5681">
        <f t="shared" si="178"/>
        <v>0.71699999999999997</v>
      </c>
      <c r="G5681">
        <f t="shared" si="177"/>
        <v>-1.2623083813388993</v>
      </c>
    </row>
    <row r="5682" spans="1:7" x14ac:dyDescent="0.25">
      <c r="A5682">
        <v>0</v>
      </c>
      <c r="B5682">
        <v>53</v>
      </c>
      <c r="C5682">
        <v>23.23</v>
      </c>
      <c r="D5682">
        <v>705</v>
      </c>
      <c r="E5682">
        <v>1</v>
      </c>
      <c r="F5682">
        <f t="shared" si="178"/>
        <v>0.79</v>
      </c>
      <c r="G5682">
        <f t="shared" si="177"/>
        <v>-0.23572233352106983</v>
      </c>
    </row>
    <row r="5683" spans="1:7" x14ac:dyDescent="0.25">
      <c r="A5683">
        <v>0</v>
      </c>
      <c r="B5683">
        <v>44.2</v>
      </c>
      <c r="C5683">
        <v>14.63</v>
      </c>
      <c r="D5683">
        <v>660</v>
      </c>
      <c r="E5683">
        <v>1</v>
      </c>
      <c r="F5683">
        <f t="shared" si="178"/>
        <v>0.72899999999999998</v>
      </c>
      <c r="G5683">
        <f t="shared" si="177"/>
        <v>-0.31608154697347896</v>
      </c>
    </row>
    <row r="5684" spans="1:7" x14ac:dyDescent="0.25">
      <c r="A5684">
        <v>0</v>
      </c>
      <c r="B5684">
        <v>45</v>
      </c>
      <c r="C5684">
        <v>17.04</v>
      </c>
      <c r="D5684">
        <v>720</v>
      </c>
      <c r="E5684">
        <v>1</v>
      </c>
      <c r="F5684">
        <f t="shared" si="178"/>
        <v>0.80600000000000005</v>
      </c>
      <c r="G5684">
        <f t="shared" si="177"/>
        <v>-0.21567153647550871</v>
      </c>
    </row>
    <row r="5685" spans="1:7" x14ac:dyDescent="0.25">
      <c r="A5685">
        <v>0</v>
      </c>
      <c r="B5685">
        <v>68.5</v>
      </c>
      <c r="C5685">
        <v>19.66</v>
      </c>
      <c r="D5685">
        <v>680</v>
      </c>
      <c r="E5685">
        <v>0</v>
      </c>
      <c r="F5685">
        <f t="shared" si="178"/>
        <v>0.82099999999999995</v>
      </c>
      <c r="G5685">
        <f t="shared" si="177"/>
        <v>-1.7203694731413819</v>
      </c>
    </row>
    <row r="5686" spans="1:7" x14ac:dyDescent="0.25">
      <c r="A5686">
        <v>1</v>
      </c>
      <c r="B5686">
        <v>51</v>
      </c>
      <c r="C5686">
        <v>15.39</v>
      </c>
      <c r="D5686">
        <v>685</v>
      </c>
      <c r="E5686">
        <v>1</v>
      </c>
      <c r="F5686">
        <f t="shared" si="178"/>
        <v>0.80600000000000005</v>
      </c>
      <c r="G5686">
        <f t="shared" si="177"/>
        <v>-0.21567153647550871</v>
      </c>
    </row>
    <row r="5687" spans="1:7" x14ac:dyDescent="0.25">
      <c r="A5687">
        <v>1</v>
      </c>
      <c r="B5687">
        <v>78</v>
      </c>
      <c r="C5687">
        <v>8.3699999999999992</v>
      </c>
      <c r="D5687">
        <v>670</v>
      </c>
      <c r="E5687">
        <v>1</v>
      </c>
      <c r="F5687">
        <f t="shared" si="178"/>
        <v>0.878</v>
      </c>
      <c r="G5687">
        <f t="shared" si="177"/>
        <v>-0.13010868534702039</v>
      </c>
    </row>
    <row r="5688" spans="1:7" x14ac:dyDescent="0.25">
      <c r="A5688">
        <v>0</v>
      </c>
      <c r="B5688">
        <v>80</v>
      </c>
      <c r="C5688">
        <v>13.22</v>
      </c>
      <c r="D5688">
        <v>720</v>
      </c>
      <c r="E5688">
        <v>0</v>
      </c>
      <c r="F5688">
        <f t="shared" si="178"/>
        <v>0.82099999999999995</v>
      </c>
      <c r="G5688">
        <f t="shared" si="177"/>
        <v>-1.7203694731413819</v>
      </c>
    </row>
    <row r="5689" spans="1:7" x14ac:dyDescent="0.25">
      <c r="A5689">
        <v>1</v>
      </c>
      <c r="B5689">
        <v>85</v>
      </c>
      <c r="C5689">
        <v>5.55</v>
      </c>
      <c r="D5689">
        <v>705</v>
      </c>
      <c r="E5689">
        <v>1</v>
      </c>
      <c r="F5689">
        <f t="shared" si="178"/>
        <v>0.878</v>
      </c>
      <c r="G5689">
        <f t="shared" si="177"/>
        <v>-0.13010868534702039</v>
      </c>
    </row>
    <row r="5690" spans="1:7" x14ac:dyDescent="0.25">
      <c r="A5690">
        <v>1</v>
      </c>
      <c r="B5690">
        <v>94.728399999999993</v>
      </c>
      <c r="C5690">
        <v>7.07</v>
      </c>
      <c r="D5690">
        <v>665</v>
      </c>
      <c r="E5690">
        <v>1</v>
      </c>
      <c r="F5690">
        <f t="shared" si="178"/>
        <v>0.878</v>
      </c>
      <c r="G5690">
        <f t="shared" si="177"/>
        <v>-0.13010868534702039</v>
      </c>
    </row>
    <row r="5691" spans="1:7" x14ac:dyDescent="0.25">
      <c r="A5691">
        <v>1</v>
      </c>
      <c r="B5691">
        <v>40</v>
      </c>
      <c r="C5691">
        <v>28.35</v>
      </c>
      <c r="D5691">
        <v>685</v>
      </c>
      <c r="E5691">
        <v>1</v>
      </c>
      <c r="F5691">
        <f t="shared" si="178"/>
        <v>0.71699999999999997</v>
      </c>
      <c r="G5691">
        <f t="shared" si="177"/>
        <v>-0.33267943838251673</v>
      </c>
    </row>
    <row r="5692" spans="1:7" x14ac:dyDescent="0.25">
      <c r="A5692">
        <v>1</v>
      </c>
      <c r="B5692">
        <v>85</v>
      </c>
      <c r="C5692">
        <v>12.79</v>
      </c>
      <c r="D5692">
        <v>700</v>
      </c>
      <c r="E5692">
        <v>1</v>
      </c>
      <c r="F5692">
        <f t="shared" si="178"/>
        <v>0.82099999999999995</v>
      </c>
      <c r="G5692">
        <f t="shared" si="177"/>
        <v>-0.1972321695297089</v>
      </c>
    </row>
    <row r="5693" spans="1:7" x14ac:dyDescent="0.25">
      <c r="A5693">
        <v>1</v>
      </c>
      <c r="B5693">
        <v>80</v>
      </c>
      <c r="C5693">
        <v>16.22</v>
      </c>
      <c r="D5693">
        <v>695</v>
      </c>
      <c r="E5693">
        <v>1</v>
      </c>
      <c r="F5693">
        <f t="shared" si="178"/>
        <v>0.82099999999999995</v>
      </c>
      <c r="G5693">
        <f t="shared" si="177"/>
        <v>-0.1972321695297089</v>
      </c>
    </row>
    <row r="5694" spans="1:7" x14ac:dyDescent="0.25">
      <c r="A5694">
        <v>1</v>
      </c>
      <c r="B5694">
        <v>90</v>
      </c>
      <c r="C5694">
        <v>15.86</v>
      </c>
      <c r="D5694">
        <v>735</v>
      </c>
      <c r="E5694">
        <v>1</v>
      </c>
      <c r="F5694">
        <f t="shared" si="178"/>
        <v>0.92</v>
      </c>
      <c r="G5694">
        <f t="shared" si="177"/>
        <v>-8.3381608939051013E-2</v>
      </c>
    </row>
    <row r="5695" spans="1:7" x14ac:dyDescent="0.25">
      <c r="A5695">
        <v>0</v>
      </c>
      <c r="B5695">
        <v>45</v>
      </c>
      <c r="C5695">
        <v>8.8800000000000008</v>
      </c>
      <c r="D5695">
        <v>700</v>
      </c>
      <c r="E5695">
        <v>1</v>
      </c>
      <c r="F5695">
        <f t="shared" si="178"/>
        <v>0.80600000000000005</v>
      </c>
      <c r="G5695">
        <f t="shared" si="177"/>
        <v>-0.21567153647550871</v>
      </c>
    </row>
    <row r="5696" spans="1:7" x14ac:dyDescent="0.25">
      <c r="A5696">
        <v>1</v>
      </c>
      <c r="B5696">
        <v>72</v>
      </c>
      <c r="C5696">
        <v>31.12</v>
      </c>
      <c r="D5696">
        <v>685</v>
      </c>
      <c r="E5696">
        <v>0</v>
      </c>
      <c r="F5696">
        <f t="shared" si="178"/>
        <v>0.71699999999999997</v>
      </c>
      <c r="G5696">
        <f t="shared" si="177"/>
        <v>-1.2623083813388993</v>
      </c>
    </row>
    <row r="5697" spans="1:7" x14ac:dyDescent="0.25">
      <c r="A5697">
        <v>1</v>
      </c>
      <c r="B5697">
        <v>72</v>
      </c>
      <c r="C5697">
        <v>19.63</v>
      </c>
      <c r="D5697">
        <v>710</v>
      </c>
      <c r="E5697">
        <v>1</v>
      </c>
      <c r="F5697">
        <f t="shared" si="178"/>
        <v>0.82099999999999995</v>
      </c>
      <c r="G5697">
        <f t="shared" si="177"/>
        <v>-0.1972321695297089</v>
      </c>
    </row>
    <row r="5698" spans="1:7" x14ac:dyDescent="0.25">
      <c r="A5698">
        <v>1</v>
      </c>
      <c r="B5698">
        <v>75</v>
      </c>
      <c r="C5698">
        <v>6.78</v>
      </c>
      <c r="D5698">
        <v>740</v>
      </c>
      <c r="E5698">
        <v>1</v>
      </c>
      <c r="F5698">
        <f t="shared" si="178"/>
        <v>0.92</v>
      </c>
      <c r="G5698">
        <f t="shared" si="177"/>
        <v>-8.3381608939051013E-2</v>
      </c>
    </row>
    <row r="5699" spans="1:7" x14ac:dyDescent="0.25">
      <c r="A5699">
        <v>0</v>
      </c>
      <c r="B5699">
        <v>70.325999999999993</v>
      </c>
      <c r="C5699">
        <v>20.059999999999999</v>
      </c>
      <c r="D5699">
        <v>690</v>
      </c>
      <c r="E5699">
        <v>1</v>
      </c>
      <c r="F5699">
        <f t="shared" si="178"/>
        <v>0.79</v>
      </c>
      <c r="G5699">
        <f t="shared" si="177"/>
        <v>-0.23572233352106983</v>
      </c>
    </row>
    <row r="5700" spans="1:7" x14ac:dyDescent="0.25">
      <c r="A5700">
        <v>1</v>
      </c>
      <c r="B5700">
        <v>85</v>
      </c>
      <c r="C5700">
        <v>13.24</v>
      </c>
      <c r="D5700">
        <v>685</v>
      </c>
      <c r="E5700">
        <v>1</v>
      </c>
      <c r="F5700">
        <f t="shared" si="178"/>
        <v>0.82099999999999995</v>
      </c>
      <c r="G5700">
        <f t="shared" si="177"/>
        <v>-0.1972321695297089</v>
      </c>
    </row>
    <row r="5701" spans="1:7" x14ac:dyDescent="0.25">
      <c r="A5701">
        <v>0</v>
      </c>
      <c r="B5701">
        <v>65</v>
      </c>
      <c r="C5701">
        <v>14.27</v>
      </c>
      <c r="D5701">
        <v>680</v>
      </c>
      <c r="E5701">
        <v>1</v>
      </c>
      <c r="F5701">
        <f t="shared" si="178"/>
        <v>0.82099999999999995</v>
      </c>
      <c r="G5701">
        <f t="shared" si="177"/>
        <v>-0.1972321695297089</v>
      </c>
    </row>
    <row r="5702" spans="1:7" x14ac:dyDescent="0.25">
      <c r="A5702">
        <v>0</v>
      </c>
      <c r="B5702">
        <v>60</v>
      </c>
      <c r="C5702">
        <v>36.659999999999997</v>
      </c>
      <c r="D5702">
        <v>695</v>
      </c>
      <c r="E5702">
        <v>0</v>
      </c>
      <c r="F5702">
        <f t="shared" si="178"/>
        <v>0.69299999999999995</v>
      </c>
      <c r="G5702">
        <f t="shared" ref="G5702:G5765" si="179">IF(E5702=1,LN(F5702),LN(1-F5702))</f>
        <v>-1.1809075313949398</v>
      </c>
    </row>
    <row r="5703" spans="1:7" x14ac:dyDescent="0.25">
      <c r="A5703">
        <v>1</v>
      </c>
      <c r="B5703">
        <v>45</v>
      </c>
      <c r="C5703">
        <v>19.71</v>
      </c>
      <c r="D5703">
        <v>700</v>
      </c>
      <c r="E5703">
        <v>1</v>
      </c>
      <c r="F5703">
        <f t="shared" si="178"/>
        <v>0.80600000000000005</v>
      </c>
      <c r="G5703">
        <f t="shared" si="179"/>
        <v>-0.21567153647550871</v>
      </c>
    </row>
    <row r="5704" spans="1:7" x14ac:dyDescent="0.25">
      <c r="A5704">
        <v>1</v>
      </c>
      <c r="B5704">
        <v>84</v>
      </c>
      <c r="C5704">
        <v>16.13</v>
      </c>
      <c r="D5704">
        <v>695</v>
      </c>
      <c r="E5704">
        <v>1</v>
      </c>
      <c r="F5704">
        <f t="shared" si="178"/>
        <v>0.82099999999999995</v>
      </c>
      <c r="G5704">
        <f t="shared" si="179"/>
        <v>-0.1972321695297089</v>
      </c>
    </row>
    <row r="5705" spans="1:7" x14ac:dyDescent="0.25">
      <c r="A5705">
        <v>1</v>
      </c>
      <c r="B5705">
        <v>75</v>
      </c>
      <c r="C5705">
        <v>15.79</v>
      </c>
      <c r="D5705">
        <v>740</v>
      </c>
      <c r="E5705">
        <v>0</v>
      </c>
      <c r="F5705">
        <f t="shared" si="178"/>
        <v>0.92</v>
      </c>
      <c r="G5705">
        <f t="shared" si="179"/>
        <v>-2.5257286443082561</v>
      </c>
    </row>
    <row r="5706" spans="1:7" x14ac:dyDescent="0.25">
      <c r="A5706">
        <v>1</v>
      </c>
      <c r="B5706">
        <v>40</v>
      </c>
      <c r="C5706">
        <v>5.43</v>
      </c>
      <c r="D5706">
        <v>725</v>
      </c>
      <c r="E5706">
        <v>1</v>
      </c>
      <c r="F5706">
        <f t="shared" si="178"/>
        <v>0.92</v>
      </c>
      <c r="G5706">
        <f t="shared" si="179"/>
        <v>-8.3381608939051013E-2</v>
      </c>
    </row>
    <row r="5707" spans="1:7" x14ac:dyDescent="0.25">
      <c r="A5707">
        <v>0</v>
      </c>
      <c r="B5707">
        <v>60</v>
      </c>
      <c r="C5707">
        <v>8</v>
      </c>
      <c r="D5707">
        <v>780</v>
      </c>
      <c r="E5707">
        <v>1</v>
      </c>
      <c r="F5707">
        <f t="shared" si="178"/>
        <v>0.92</v>
      </c>
      <c r="G5707">
        <f t="shared" si="179"/>
        <v>-8.3381608939051013E-2</v>
      </c>
    </row>
    <row r="5708" spans="1:7" x14ac:dyDescent="0.25">
      <c r="A5708">
        <v>1</v>
      </c>
      <c r="B5708">
        <v>59.024000000000001</v>
      </c>
      <c r="C5708">
        <v>25.82</v>
      </c>
      <c r="D5708">
        <v>700</v>
      </c>
      <c r="E5708">
        <v>1</v>
      </c>
      <c r="F5708">
        <f t="shared" si="178"/>
        <v>0.79</v>
      </c>
      <c r="G5708">
        <f t="shared" si="179"/>
        <v>-0.23572233352106983</v>
      </c>
    </row>
    <row r="5709" spans="1:7" x14ac:dyDescent="0.25">
      <c r="A5709">
        <v>1</v>
      </c>
      <c r="B5709">
        <v>94.756</v>
      </c>
      <c r="C5709">
        <v>10.34</v>
      </c>
      <c r="D5709">
        <v>660</v>
      </c>
      <c r="E5709">
        <v>1</v>
      </c>
      <c r="F5709">
        <f t="shared" si="178"/>
        <v>0.82099999999999995</v>
      </c>
      <c r="G5709">
        <f t="shared" si="179"/>
        <v>-0.1972321695297089</v>
      </c>
    </row>
    <row r="5710" spans="1:7" x14ac:dyDescent="0.25">
      <c r="A5710">
        <v>1</v>
      </c>
      <c r="B5710">
        <v>48</v>
      </c>
      <c r="C5710">
        <v>7.79</v>
      </c>
      <c r="D5710">
        <v>660</v>
      </c>
      <c r="E5710">
        <v>0</v>
      </c>
      <c r="F5710">
        <f t="shared" si="178"/>
        <v>0.72899999999999998</v>
      </c>
      <c r="G5710">
        <f t="shared" si="179"/>
        <v>-1.305636458102436</v>
      </c>
    </row>
    <row r="5711" spans="1:7" x14ac:dyDescent="0.25">
      <c r="A5711">
        <v>1</v>
      </c>
      <c r="B5711">
        <v>33</v>
      </c>
      <c r="C5711">
        <v>17.71</v>
      </c>
      <c r="D5711">
        <v>675</v>
      </c>
      <c r="E5711">
        <v>1</v>
      </c>
      <c r="F5711">
        <f t="shared" si="178"/>
        <v>0.80600000000000005</v>
      </c>
      <c r="G5711">
        <f t="shared" si="179"/>
        <v>-0.21567153647550871</v>
      </c>
    </row>
    <row r="5712" spans="1:7" x14ac:dyDescent="0.25">
      <c r="A5712">
        <v>1</v>
      </c>
      <c r="B5712">
        <v>110</v>
      </c>
      <c r="C5712">
        <v>21.06</v>
      </c>
      <c r="D5712">
        <v>700</v>
      </c>
      <c r="E5712">
        <v>1</v>
      </c>
      <c r="F5712">
        <f t="shared" si="178"/>
        <v>0.79</v>
      </c>
      <c r="G5712">
        <f t="shared" si="179"/>
        <v>-0.23572233352106983</v>
      </c>
    </row>
    <row r="5713" spans="1:7" x14ac:dyDescent="0.25">
      <c r="A5713">
        <v>1</v>
      </c>
      <c r="B5713">
        <v>36</v>
      </c>
      <c r="C5713">
        <v>18.5</v>
      </c>
      <c r="D5713">
        <v>675</v>
      </c>
      <c r="E5713">
        <v>1</v>
      </c>
      <c r="F5713">
        <f t="shared" si="178"/>
        <v>0.80600000000000005</v>
      </c>
      <c r="G5713">
        <f t="shared" si="179"/>
        <v>-0.21567153647550871</v>
      </c>
    </row>
    <row r="5714" spans="1:7" x14ac:dyDescent="0.25">
      <c r="A5714">
        <v>1</v>
      </c>
      <c r="B5714">
        <v>69</v>
      </c>
      <c r="C5714">
        <v>8.68</v>
      </c>
      <c r="D5714">
        <v>690</v>
      </c>
      <c r="E5714">
        <v>1</v>
      </c>
      <c r="F5714">
        <f t="shared" si="178"/>
        <v>0.878</v>
      </c>
      <c r="G5714">
        <f t="shared" si="179"/>
        <v>-0.13010868534702039</v>
      </c>
    </row>
    <row r="5715" spans="1:7" x14ac:dyDescent="0.25">
      <c r="A5715">
        <v>0</v>
      </c>
      <c r="B5715">
        <v>60</v>
      </c>
      <c r="C5715">
        <v>14.78</v>
      </c>
      <c r="D5715">
        <v>675</v>
      </c>
      <c r="E5715">
        <v>1</v>
      </c>
      <c r="F5715">
        <f t="shared" si="178"/>
        <v>0.80600000000000005</v>
      </c>
      <c r="G5715">
        <f t="shared" si="179"/>
        <v>-0.21567153647550871</v>
      </c>
    </row>
    <row r="5716" spans="1:7" x14ac:dyDescent="0.25">
      <c r="A5716">
        <v>0</v>
      </c>
      <c r="B5716">
        <v>120</v>
      </c>
      <c r="C5716">
        <v>11.7</v>
      </c>
      <c r="D5716">
        <v>685</v>
      </c>
      <c r="E5716">
        <v>1</v>
      </c>
      <c r="F5716">
        <f t="shared" si="178"/>
        <v>0.82099999999999995</v>
      </c>
      <c r="G5716">
        <f t="shared" si="179"/>
        <v>-0.1972321695297089</v>
      </c>
    </row>
    <row r="5717" spans="1:7" x14ac:dyDescent="0.25">
      <c r="A5717">
        <v>0</v>
      </c>
      <c r="B5717">
        <v>40</v>
      </c>
      <c r="C5717">
        <v>31.05</v>
      </c>
      <c r="D5717">
        <v>665</v>
      </c>
      <c r="E5717">
        <v>1</v>
      </c>
      <c r="F5717">
        <f t="shared" si="178"/>
        <v>0.66100000000000003</v>
      </c>
      <c r="G5717">
        <f t="shared" si="179"/>
        <v>-0.41400143913045073</v>
      </c>
    </row>
    <row r="5718" spans="1:7" x14ac:dyDescent="0.25">
      <c r="A5718">
        <v>0</v>
      </c>
      <c r="B5718">
        <v>55</v>
      </c>
      <c r="C5718">
        <v>10.36</v>
      </c>
      <c r="D5718">
        <v>695</v>
      </c>
      <c r="E5718">
        <v>1</v>
      </c>
      <c r="F5718">
        <f t="shared" si="178"/>
        <v>0.80600000000000005</v>
      </c>
      <c r="G5718">
        <f t="shared" si="179"/>
        <v>-0.21567153647550871</v>
      </c>
    </row>
    <row r="5719" spans="1:7" x14ac:dyDescent="0.25">
      <c r="A5719">
        <v>1</v>
      </c>
      <c r="B5719">
        <v>113</v>
      </c>
      <c r="C5719">
        <v>10.039999999999999</v>
      </c>
      <c r="D5719">
        <v>750</v>
      </c>
      <c r="E5719">
        <v>1</v>
      </c>
      <c r="F5719">
        <f t="shared" si="178"/>
        <v>0.92</v>
      </c>
      <c r="G5719">
        <f t="shared" si="179"/>
        <v>-8.3381608939051013E-2</v>
      </c>
    </row>
    <row r="5720" spans="1:7" x14ac:dyDescent="0.25">
      <c r="A5720">
        <v>0</v>
      </c>
      <c r="B5720">
        <v>180</v>
      </c>
      <c r="C5720">
        <v>17.600000000000001</v>
      </c>
      <c r="D5720">
        <v>720</v>
      </c>
      <c r="E5720">
        <v>0</v>
      </c>
      <c r="F5720">
        <f t="shared" si="178"/>
        <v>0.82099999999999995</v>
      </c>
      <c r="G5720">
        <f t="shared" si="179"/>
        <v>-1.7203694731413819</v>
      </c>
    </row>
    <row r="5721" spans="1:7" x14ac:dyDescent="0.25">
      <c r="A5721">
        <v>1</v>
      </c>
      <c r="B5721">
        <v>165</v>
      </c>
      <c r="C5721">
        <v>23.44</v>
      </c>
      <c r="D5721">
        <v>665</v>
      </c>
      <c r="E5721">
        <v>1</v>
      </c>
      <c r="F5721">
        <f t="shared" si="178"/>
        <v>0.71699999999999997</v>
      </c>
      <c r="G5721">
        <f t="shared" si="179"/>
        <v>-0.33267943838251673</v>
      </c>
    </row>
    <row r="5722" spans="1:7" x14ac:dyDescent="0.25">
      <c r="A5722">
        <v>1</v>
      </c>
      <c r="B5722">
        <v>87</v>
      </c>
      <c r="C5722">
        <v>4.4800000000000004</v>
      </c>
      <c r="D5722">
        <v>695</v>
      </c>
      <c r="E5722">
        <v>1</v>
      </c>
      <c r="F5722">
        <f t="shared" si="178"/>
        <v>0.878</v>
      </c>
      <c r="G5722">
        <f t="shared" si="179"/>
        <v>-0.13010868534702039</v>
      </c>
    </row>
    <row r="5723" spans="1:7" x14ac:dyDescent="0.25">
      <c r="A5723">
        <v>1</v>
      </c>
      <c r="B5723">
        <v>89</v>
      </c>
      <c r="C5723">
        <v>6.14</v>
      </c>
      <c r="D5723">
        <v>730</v>
      </c>
      <c r="E5723">
        <v>0</v>
      </c>
      <c r="F5723">
        <f t="shared" si="178"/>
        <v>0.92</v>
      </c>
      <c r="G5723">
        <f t="shared" si="179"/>
        <v>-2.5257286443082561</v>
      </c>
    </row>
    <row r="5724" spans="1:7" x14ac:dyDescent="0.25">
      <c r="A5724">
        <v>0</v>
      </c>
      <c r="B5724">
        <v>60</v>
      </c>
      <c r="C5724">
        <v>18.89</v>
      </c>
      <c r="D5724">
        <v>665</v>
      </c>
      <c r="E5724">
        <v>1</v>
      </c>
      <c r="F5724">
        <f t="shared" si="178"/>
        <v>0.72899999999999998</v>
      </c>
      <c r="G5724">
        <f t="shared" si="179"/>
        <v>-0.31608154697347896</v>
      </c>
    </row>
    <row r="5725" spans="1:7" x14ac:dyDescent="0.25">
      <c r="A5725">
        <v>0</v>
      </c>
      <c r="B5725">
        <v>77</v>
      </c>
      <c r="C5725">
        <v>29.15</v>
      </c>
      <c r="D5725">
        <v>670</v>
      </c>
      <c r="E5725">
        <v>1</v>
      </c>
      <c r="F5725">
        <f t="shared" si="178"/>
        <v>0.66100000000000003</v>
      </c>
      <c r="G5725">
        <f t="shared" si="179"/>
        <v>-0.41400143913045073</v>
      </c>
    </row>
    <row r="5726" spans="1:7" x14ac:dyDescent="0.25">
      <c r="A5726">
        <v>0</v>
      </c>
      <c r="B5726">
        <v>72</v>
      </c>
      <c r="C5726">
        <v>25.53</v>
      </c>
      <c r="D5726">
        <v>690</v>
      </c>
      <c r="E5726">
        <v>1</v>
      </c>
      <c r="F5726">
        <f t="shared" si="178"/>
        <v>0.79</v>
      </c>
      <c r="G5726">
        <f t="shared" si="179"/>
        <v>-0.23572233352106983</v>
      </c>
    </row>
    <row r="5727" spans="1:7" x14ac:dyDescent="0.25">
      <c r="A5727">
        <v>1</v>
      </c>
      <c r="B5727">
        <v>95</v>
      </c>
      <c r="C5727">
        <v>10.97</v>
      </c>
      <c r="D5727">
        <v>695</v>
      </c>
      <c r="E5727">
        <v>1</v>
      </c>
      <c r="F5727">
        <f t="shared" si="178"/>
        <v>0.82099999999999995</v>
      </c>
      <c r="G5727">
        <f t="shared" si="179"/>
        <v>-0.1972321695297089</v>
      </c>
    </row>
    <row r="5728" spans="1:7" x14ac:dyDescent="0.25">
      <c r="A5728">
        <v>1</v>
      </c>
      <c r="B5728">
        <v>67</v>
      </c>
      <c r="C5728">
        <v>2.54</v>
      </c>
      <c r="D5728">
        <v>780</v>
      </c>
      <c r="E5728">
        <v>1</v>
      </c>
      <c r="F5728">
        <f t="shared" si="178"/>
        <v>0.92</v>
      </c>
      <c r="G5728">
        <f t="shared" si="179"/>
        <v>-8.3381608939051013E-2</v>
      </c>
    </row>
    <row r="5729" spans="1:7" x14ac:dyDescent="0.25">
      <c r="A5729">
        <v>1</v>
      </c>
      <c r="B5729">
        <v>88</v>
      </c>
      <c r="C5729">
        <v>19.170000000000002</v>
      </c>
      <c r="D5729">
        <v>695</v>
      </c>
      <c r="E5729">
        <v>1</v>
      </c>
      <c r="F5729">
        <f t="shared" si="178"/>
        <v>0.82099999999999995</v>
      </c>
      <c r="G5729">
        <f t="shared" si="179"/>
        <v>-0.1972321695297089</v>
      </c>
    </row>
    <row r="5730" spans="1:7" x14ac:dyDescent="0.25">
      <c r="A5730">
        <v>0</v>
      </c>
      <c r="B5730">
        <v>94</v>
      </c>
      <c r="C5730">
        <v>13.16</v>
      </c>
      <c r="D5730">
        <v>700</v>
      </c>
      <c r="E5730">
        <v>1</v>
      </c>
      <c r="F5730">
        <f t="shared" si="178"/>
        <v>0.82099999999999995</v>
      </c>
      <c r="G5730">
        <f t="shared" si="179"/>
        <v>-0.1972321695297089</v>
      </c>
    </row>
    <row r="5731" spans="1:7" x14ac:dyDescent="0.25">
      <c r="A5731">
        <v>0</v>
      </c>
      <c r="B5731">
        <v>46</v>
      </c>
      <c r="C5731">
        <v>26.32</v>
      </c>
      <c r="D5731">
        <v>695</v>
      </c>
      <c r="E5731">
        <v>1</v>
      </c>
      <c r="F5731">
        <f t="shared" si="178"/>
        <v>0.79</v>
      </c>
      <c r="G5731">
        <f t="shared" si="179"/>
        <v>-0.23572233352106983</v>
      </c>
    </row>
    <row r="5732" spans="1:7" x14ac:dyDescent="0.25">
      <c r="A5732">
        <v>1</v>
      </c>
      <c r="B5732">
        <v>57</v>
      </c>
      <c r="C5732">
        <v>25.05</v>
      </c>
      <c r="D5732">
        <v>780</v>
      </c>
      <c r="E5732">
        <v>1</v>
      </c>
      <c r="F5732">
        <f t="shared" si="178"/>
        <v>0.85499999999999998</v>
      </c>
      <c r="G5732">
        <f t="shared" si="179"/>
        <v>-0.15665381004537685</v>
      </c>
    </row>
    <row r="5733" spans="1:7" x14ac:dyDescent="0.25">
      <c r="A5733">
        <v>1</v>
      </c>
      <c r="B5733">
        <v>120</v>
      </c>
      <c r="C5733">
        <v>13.54</v>
      </c>
      <c r="D5733">
        <v>705</v>
      </c>
      <c r="E5733">
        <v>0</v>
      </c>
      <c r="F5733">
        <f t="shared" si="178"/>
        <v>0.82099999999999995</v>
      </c>
      <c r="G5733">
        <f t="shared" si="179"/>
        <v>-1.7203694731413819</v>
      </c>
    </row>
    <row r="5734" spans="1:7" x14ac:dyDescent="0.25">
      <c r="A5734">
        <v>1</v>
      </c>
      <c r="B5734">
        <v>35</v>
      </c>
      <c r="C5734">
        <v>11.87</v>
      </c>
      <c r="D5734">
        <v>675</v>
      </c>
      <c r="E5734">
        <v>1</v>
      </c>
      <c r="F5734">
        <f t="shared" si="178"/>
        <v>0.80600000000000005</v>
      </c>
      <c r="G5734">
        <f t="shared" si="179"/>
        <v>-0.21567153647550871</v>
      </c>
    </row>
    <row r="5735" spans="1:7" x14ac:dyDescent="0.25">
      <c r="A5735">
        <v>0</v>
      </c>
      <c r="B5735">
        <v>75</v>
      </c>
      <c r="C5735">
        <v>7.55</v>
      </c>
      <c r="D5735">
        <v>715</v>
      </c>
      <c r="E5735">
        <v>1</v>
      </c>
      <c r="F5735">
        <f t="shared" ref="F5735:F5798" si="180">IF(C5735&lt;=19.85,IF(D5735&lt;=722.5,IF(B5735&lt;=60.41,IF(D5735&lt;=667.5,0.729,0.806),IF(C5735&lt;=9.905,0.878,0.821)),0.92),IF(D5735&lt;=687.5,IF(C5735&lt;=31.375,IF(A5735&lt;=0.5,0.661,0.717),0.546),IF(D5735&lt;=727.5,IF(C5735&lt;=29.88,0.79,0.693),0.855)))</f>
        <v>0.878</v>
      </c>
      <c r="G5735">
        <f t="shared" si="179"/>
        <v>-0.13010868534702039</v>
      </c>
    </row>
    <row r="5736" spans="1:7" x14ac:dyDescent="0.25">
      <c r="A5736">
        <v>0</v>
      </c>
      <c r="B5736">
        <v>92</v>
      </c>
      <c r="C5736">
        <v>12.67</v>
      </c>
      <c r="D5736">
        <v>660</v>
      </c>
      <c r="E5736">
        <v>1</v>
      </c>
      <c r="F5736">
        <f t="shared" si="180"/>
        <v>0.82099999999999995</v>
      </c>
      <c r="G5736">
        <f t="shared" si="179"/>
        <v>-0.1972321695297089</v>
      </c>
    </row>
    <row r="5737" spans="1:7" x14ac:dyDescent="0.25">
      <c r="A5737">
        <v>0</v>
      </c>
      <c r="B5737">
        <v>50</v>
      </c>
      <c r="C5737">
        <v>31.28</v>
      </c>
      <c r="D5737">
        <v>665</v>
      </c>
      <c r="E5737">
        <v>1</v>
      </c>
      <c r="F5737">
        <f t="shared" si="180"/>
        <v>0.66100000000000003</v>
      </c>
      <c r="G5737">
        <f t="shared" si="179"/>
        <v>-0.41400143913045073</v>
      </c>
    </row>
    <row r="5738" spans="1:7" x14ac:dyDescent="0.25">
      <c r="A5738">
        <v>1</v>
      </c>
      <c r="B5738">
        <v>93</v>
      </c>
      <c r="C5738">
        <v>9.8800000000000008</v>
      </c>
      <c r="D5738">
        <v>675</v>
      </c>
      <c r="E5738">
        <v>1</v>
      </c>
      <c r="F5738">
        <f t="shared" si="180"/>
        <v>0.878</v>
      </c>
      <c r="G5738">
        <f t="shared" si="179"/>
        <v>-0.13010868534702039</v>
      </c>
    </row>
    <row r="5739" spans="1:7" x14ac:dyDescent="0.25">
      <c r="A5739">
        <v>1</v>
      </c>
      <c r="B5739">
        <v>54</v>
      </c>
      <c r="C5739">
        <v>14.02</v>
      </c>
      <c r="D5739">
        <v>660</v>
      </c>
      <c r="E5739">
        <v>1</v>
      </c>
      <c r="F5739">
        <f t="shared" si="180"/>
        <v>0.72899999999999998</v>
      </c>
      <c r="G5739">
        <f t="shared" si="179"/>
        <v>-0.31608154697347896</v>
      </c>
    </row>
    <row r="5740" spans="1:7" x14ac:dyDescent="0.25">
      <c r="A5740">
        <v>1</v>
      </c>
      <c r="B5740">
        <v>52</v>
      </c>
      <c r="C5740">
        <v>17.309999999999999</v>
      </c>
      <c r="D5740">
        <v>670</v>
      </c>
      <c r="E5740">
        <v>1</v>
      </c>
      <c r="F5740">
        <f t="shared" si="180"/>
        <v>0.80600000000000005</v>
      </c>
      <c r="G5740">
        <f t="shared" si="179"/>
        <v>-0.21567153647550871</v>
      </c>
    </row>
    <row r="5741" spans="1:7" x14ac:dyDescent="0.25">
      <c r="A5741">
        <v>0</v>
      </c>
      <c r="B5741">
        <v>55</v>
      </c>
      <c r="C5741">
        <v>11.72</v>
      </c>
      <c r="D5741">
        <v>670</v>
      </c>
      <c r="E5741">
        <v>1</v>
      </c>
      <c r="F5741">
        <f t="shared" si="180"/>
        <v>0.80600000000000005</v>
      </c>
      <c r="G5741">
        <f t="shared" si="179"/>
        <v>-0.21567153647550871</v>
      </c>
    </row>
    <row r="5742" spans="1:7" x14ac:dyDescent="0.25">
      <c r="A5742">
        <v>0</v>
      </c>
      <c r="B5742">
        <v>60</v>
      </c>
      <c r="C5742">
        <v>14.78</v>
      </c>
      <c r="D5742">
        <v>690</v>
      </c>
      <c r="E5742">
        <v>1</v>
      </c>
      <c r="F5742">
        <f t="shared" si="180"/>
        <v>0.80600000000000005</v>
      </c>
      <c r="G5742">
        <f t="shared" si="179"/>
        <v>-0.21567153647550871</v>
      </c>
    </row>
    <row r="5743" spans="1:7" x14ac:dyDescent="0.25">
      <c r="A5743">
        <v>1</v>
      </c>
      <c r="B5743">
        <v>42</v>
      </c>
      <c r="C5743">
        <v>23.34</v>
      </c>
      <c r="D5743">
        <v>755</v>
      </c>
      <c r="E5743">
        <v>1</v>
      </c>
      <c r="F5743">
        <f t="shared" si="180"/>
        <v>0.85499999999999998</v>
      </c>
      <c r="G5743">
        <f t="shared" si="179"/>
        <v>-0.15665381004537685</v>
      </c>
    </row>
    <row r="5744" spans="1:7" x14ac:dyDescent="0.25">
      <c r="A5744">
        <v>1</v>
      </c>
      <c r="B5744">
        <v>63</v>
      </c>
      <c r="C5744">
        <v>22.69</v>
      </c>
      <c r="D5744">
        <v>760</v>
      </c>
      <c r="E5744">
        <v>1</v>
      </c>
      <c r="F5744">
        <f t="shared" si="180"/>
        <v>0.85499999999999998</v>
      </c>
      <c r="G5744">
        <f t="shared" si="179"/>
        <v>-0.15665381004537685</v>
      </c>
    </row>
    <row r="5745" spans="1:7" x14ac:dyDescent="0.25">
      <c r="A5745">
        <v>0</v>
      </c>
      <c r="B5745">
        <v>50</v>
      </c>
      <c r="C5745">
        <v>6.91</v>
      </c>
      <c r="D5745">
        <v>660</v>
      </c>
      <c r="E5745">
        <v>1</v>
      </c>
      <c r="F5745">
        <f t="shared" si="180"/>
        <v>0.72899999999999998</v>
      </c>
      <c r="G5745">
        <f t="shared" si="179"/>
        <v>-0.31608154697347896</v>
      </c>
    </row>
    <row r="5746" spans="1:7" x14ac:dyDescent="0.25">
      <c r="A5746">
        <v>0</v>
      </c>
      <c r="B5746">
        <v>82</v>
      </c>
      <c r="C5746">
        <v>14.25</v>
      </c>
      <c r="D5746">
        <v>690</v>
      </c>
      <c r="E5746">
        <v>1</v>
      </c>
      <c r="F5746">
        <f t="shared" si="180"/>
        <v>0.82099999999999995</v>
      </c>
      <c r="G5746">
        <f t="shared" si="179"/>
        <v>-0.1972321695297089</v>
      </c>
    </row>
    <row r="5747" spans="1:7" x14ac:dyDescent="0.25">
      <c r="A5747">
        <v>1</v>
      </c>
      <c r="B5747">
        <v>50</v>
      </c>
      <c r="C5747">
        <v>26.84</v>
      </c>
      <c r="D5747">
        <v>760</v>
      </c>
      <c r="E5747">
        <v>1</v>
      </c>
      <c r="F5747">
        <f t="shared" si="180"/>
        <v>0.85499999999999998</v>
      </c>
      <c r="G5747">
        <f t="shared" si="179"/>
        <v>-0.15665381004537685</v>
      </c>
    </row>
    <row r="5748" spans="1:7" x14ac:dyDescent="0.25">
      <c r="A5748">
        <v>1</v>
      </c>
      <c r="B5748">
        <v>95</v>
      </c>
      <c r="C5748">
        <v>16.21</v>
      </c>
      <c r="D5748">
        <v>790</v>
      </c>
      <c r="E5748">
        <v>1</v>
      </c>
      <c r="F5748">
        <f t="shared" si="180"/>
        <v>0.92</v>
      </c>
      <c r="G5748">
        <f t="shared" si="179"/>
        <v>-8.3381608939051013E-2</v>
      </c>
    </row>
    <row r="5749" spans="1:7" x14ac:dyDescent="0.25">
      <c r="A5749">
        <v>0</v>
      </c>
      <c r="B5749">
        <v>39.520000000000003</v>
      </c>
      <c r="C5749">
        <v>28.29</v>
      </c>
      <c r="D5749">
        <v>695</v>
      </c>
      <c r="E5749">
        <v>0</v>
      </c>
      <c r="F5749">
        <f t="shared" si="180"/>
        <v>0.79</v>
      </c>
      <c r="G5749">
        <f t="shared" si="179"/>
        <v>-1.5606477482646686</v>
      </c>
    </row>
    <row r="5750" spans="1:7" x14ac:dyDescent="0.25">
      <c r="A5750">
        <v>1</v>
      </c>
      <c r="B5750">
        <v>80</v>
      </c>
      <c r="C5750">
        <v>29.33</v>
      </c>
      <c r="D5750">
        <v>700</v>
      </c>
      <c r="E5750">
        <v>1</v>
      </c>
      <c r="F5750">
        <f t="shared" si="180"/>
        <v>0.79</v>
      </c>
      <c r="G5750">
        <f t="shared" si="179"/>
        <v>-0.23572233352106983</v>
      </c>
    </row>
    <row r="5751" spans="1:7" x14ac:dyDescent="0.25">
      <c r="A5751">
        <v>1</v>
      </c>
      <c r="B5751">
        <v>85</v>
      </c>
      <c r="C5751">
        <v>21.83</v>
      </c>
      <c r="D5751">
        <v>675</v>
      </c>
      <c r="E5751">
        <v>1</v>
      </c>
      <c r="F5751">
        <f t="shared" si="180"/>
        <v>0.71699999999999997</v>
      </c>
      <c r="G5751">
        <f t="shared" si="179"/>
        <v>-0.33267943838251673</v>
      </c>
    </row>
    <row r="5752" spans="1:7" x14ac:dyDescent="0.25">
      <c r="A5752">
        <v>1</v>
      </c>
      <c r="B5752">
        <v>90</v>
      </c>
      <c r="C5752">
        <v>21.87</v>
      </c>
      <c r="D5752">
        <v>680</v>
      </c>
      <c r="E5752">
        <v>1</v>
      </c>
      <c r="F5752">
        <f t="shared" si="180"/>
        <v>0.71699999999999997</v>
      </c>
      <c r="G5752">
        <f t="shared" si="179"/>
        <v>-0.33267943838251673</v>
      </c>
    </row>
    <row r="5753" spans="1:7" x14ac:dyDescent="0.25">
      <c r="A5753">
        <v>1</v>
      </c>
      <c r="B5753">
        <v>70</v>
      </c>
      <c r="C5753">
        <v>24.14</v>
      </c>
      <c r="D5753">
        <v>715</v>
      </c>
      <c r="E5753">
        <v>1</v>
      </c>
      <c r="F5753">
        <f t="shared" si="180"/>
        <v>0.79</v>
      </c>
      <c r="G5753">
        <f t="shared" si="179"/>
        <v>-0.23572233352106983</v>
      </c>
    </row>
    <row r="5754" spans="1:7" x14ac:dyDescent="0.25">
      <c r="A5754">
        <v>1</v>
      </c>
      <c r="B5754">
        <v>60</v>
      </c>
      <c r="C5754">
        <v>27.88</v>
      </c>
      <c r="D5754">
        <v>695</v>
      </c>
      <c r="E5754">
        <v>1</v>
      </c>
      <c r="F5754">
        <f t="shared" si="180"/>
        <v>0.79</v>
      </c>
      <c r="G5754">
        <f t="shared" si="179"/>
        <v>-0.23572233352106983</v>
      </c>
    </row>
    <row r="5755" spans="1:7" x14ac:dyDescent="0.25">
      <c r="A5755">
        <v>1</v>
      </c>
      <c r="B5755">
        <v>70</v>
      </c>
      <c r="C5755">
        <v>30.96</v>
      </c>
      <c r="D5755">
        <v>705</v>
      </c>
      <c r="E5755">
        <v>1</v>
      </c>
      <c r="F5755">
        <f t="shared" si="180"/>
        <v>0.69299999999999995</v>
      </c>
      <c r="G5755">
        <f t="shared" si="179"/>
        <v>-0.3667252797922339</v>
      </c>
    </row>
    <row r="5756" spans="1:7" x14ac:dyDescent="0.25">
      <c r="A5756">
        <v>1</v>
      </c>
      <c r="B5756">
        <v>95</v>
      </c>
      <c r="C5756">
        <v>12.75</v>
      </c>
      <c r="D5756">
        <v>715</v>
      </c>
      <c r="E5756">
        <v>1</v>
      </c>
      <c r="F5756">
        <f t="shared" si="180"/>
        <v>0.82099999999999995</v>
      </c>
      <c r="G5756">
        <f t="shared" si="179"/>
        <v>-0.1972321695297089</v>
      </c>
    </row>
    <row r="5757" spans="1:7" x14ac:dyDescent="0.25">
      <c r="A5757">
        <v>1</v>
      </c>
      <c r="B5757">
        <v>25</v>
      </c>
      <c r="C5757">
        <v>6.77</v>
      </c>
      <c r="D5757">
        <v>670</v>
      </c>
      <c r="E5757">
        <v>1</v>
      </c>
      <c r="F5757">
        <f t="shared" si="180"/>
        <v>0.80600000000000005</v>
      </c>
      <c r="G5757">
        <f t="shared" si="179"/>
        <v>-0.21567153647550871</v>
      </c>
    </row>
    <row r="5758" spans="1:7" x14ac:dyDescent="0.25">
      <c r="A5758">
        <v>1</v>
      </c>
      <c r="B5758">
        <v>65</v>
      </c>
      <c r="C5758">
        <v>16.260000000000002</v>
      </c>
      <c r="D5758">
        <v>715</v>
      </c>
      <c r="E5758">
        <v>1</v>
      </c>
      <c r="F5758">
        <f t="shared" si="180"/>
        <v>0.82099999999999995</v>
      </c>
      <c r="G5758">
        <f t="shared" si="179"/>
        <v>-0.1972321695297089</v>
      </c>
    </row>
    <row r="5759" spans="1:7" x14ac:dyDescent="0.25">
      <c r="A5759">
        <v>0</v>
      </c>
      <c r="B5759">
        <v>90</v>
      </c>
      <c r="C5759">
        <v>10.69</v>
      </c>
      <c r="D5759">
        <v>675</v>
      </c>
      <c r="E5759">
        <v>1</v>
      </c>
      <c r="F5759">
        <f t="shared" si="180"/>
        <v>0.82099999999999995</v>
      </c>
      <c r="G5759">
        <f t="shared" si="179"/>
        <v>-0.1972321695297089</v>
      </c>
    </row>
    <row r="5760" spans="1:7" x14ac:dyDescent="0.25">
      <c r="A5760">
        <v>1</v>
      </c>
      <c r="B5760">
        <v>40</v>
      </c>
      <c r="C5760">
        <v>27.72</v>
      </c>
      <c r="D5760">
        <v>730</v>
      </c>
      <c r="E5760">
        <v>1</v>
      </c>
      <c r="F5760">
        <f t="shared" si="180"/>
        <v>0.85499999999999998</v>
      </c>
      <c r="G5760">
        <f t="shared" si="179"/>
        <v>-0.15665381004537685</v>
      </c>
    </row>
    <row r="5761" spans="1:7" x14ac:dyDescent="0.25">
      <c r="A5761">
        <v>1</v>
      </c>
      <c r="B5761">
        <v>54</v>
      </c>
      <c r="C5761">
        <v>34.729999999999997</v>
      </c>
      <c r="D5761">
        <v>700</v>
      </c>
      <c r="E5761">
        <v>0</v>
      </c>
      <c r="F5761">
        <f t="shared" si="180"/>
        <v>0.69299999999999995</v>
      </c>
      <c r="G5761">
        <f t="shared" si="179"/>
        <v>-1.1809075313949398</v>
      </c>
    </row>
    <row r="5762" spans="1:7" x14ac:dyDescent="0.25">
      <c r="A5762">
        <v>1</v>
      </c>
      <c r="B5762">
        <v>120</v>
      </c>
      <c r="C5762">
        <v>10.08</v>
      </c>
      <c r="D5762">
        <v>660</v>
      </c>
      <c r="E5762">
        <v>1</v>
      </c>
      <c r="F5762">
        <f t="shared" si="180"/>
        <v>0.82099999999999995</v>
      </c>
      <c r="G5762">
        <f t="shared" si="179"/>
        <v>-0.1972321695297089</v>
      </c>
    </row>
    <row r="5763" spans="1:7" x14ac:dyDescent="0.25">
      <c r="A5763">
        <v>0</v>
      </c>
      <c r="B5763">
        <v>65</v>
      </c>
      <c r="C5763">
        <v>20.13</v>
      </c>
      <c r="D5763">
        <v>705</v>
      </c>
      <c r="E5763">
        <v>1</v>
      </c>
      <c r="F5763">
        <f t="shared" si="180"/>
        <v>0.79</v>
      </c>
      <c r="G5763">
        <f t="shared" si="179"/>
        <v>-0.23572233352106983</v>
      </c>
    </row>
    <row r="5764" spans="1:7" x14ac:dyDescent="0.25">
      <c r="A5764">
        <v>0</v>
      </c>
      <c r="B5764">
        <v>35</v>
      </c>
      <c r="C5764">
        <v>22.81</v>
      </c>
      <c r="D5764">
        <v>665</v>
      </c>
      <c r="E5764">
        <v>1</v>
      </c>
      <c r="F5764">
        <f t="shared" si="180"/>
        <v>0.66100000000000003</v>
      </c>
      <c r="G5764">
        <f t="shared" si="179"/>
        <v>-0.41400143913045073</v>
      </c>
    </row>
    <row r="5765" spans="1:7" x14ac:dyDescent="0.25">
      <c r="A5765">
        <v>1</v>
      </c>
      <c r="B5765">
        <v>62</v>
      </c>
      <c r="C5765">
        <v>21.27</v>
      </c>
      <c r="D5765">
        <v>705</v>
      </c>
      <c r="E5765">
        <v>1</v>
      </c>
      <c r="F5765">
        <f t="shared" si="180"/>
        <v>0.79</v>
      </c>
      <c r="G5765">
        <f t="shared" si="179"/>
        <v>-0.23572233352106983</v>
      </c>
    </row>
    <row r="5766" spans="1:7" x14ac:dyDescent="0.25">
      <c r="A5766">
        <v>0</v>
      </c>
      <c r="B5766">
        <v>138.25700000000001</v>
      </c>
      <c r="C5766">
        <v>26.9</v>
      </c>
      <c r="D5766">
        <v>725</v>
      </c>
      <c r="E5766">
        <v>1</v>
      </c>
      <c r="F5766">
        <f t="shared" si="180"/>
        <v>0.79</v>
      </c>
      <c r="G5766">
        <f t="shared" ref="G5766:G5829" si="181">IF(E5766=1,LN(F5766),LN(1-F5766))</f>
        <v>-0.23572233352106983</v>
      </c>
    </row>
    <row r="5767" spans="1:7" x14ac:dyDescent="0.25">
      <c r="A5767">
        <v>0</v>
      </c>
      <c r="B5767">
        <v>51</v>
      </c>
      <c r="C5767">
        <v>14.92</v>
      </c>
      <c r="D5767">
        <v>675</v>
      </c>
      <c r="E5767">
        <v>0</v>
      </c>
      <c r="F5767">
        <f t="shared" si="180"/>
        <v>0.80600000000000005</v>
      </c>
      <c r="G5767">
        <f t="shared" si="181"/>
        <v>-1.6398971199188093</v>
      </c>
    </row>
    <row r="5768" spans="1:7" x14ac:dyDescent="0.25">
      <c r="A5768">
        <v>0</v>
      </c>
      <c r="B5768">
        <v>31</v>
      </c>
      <c r="C5768">
        <v>31.43</v>
      </c>
      <c r="D5768">
        <v>660</v>
      </c>
      <c r="E5768">
        <v>0</v>
      </c>
      <c r="F5768">
        <f t="shared" si="180"/>
        <v>0.54600000000000004</v>
      </c>
      <c r="G5768">
        <f t="shared" si="181"/>
        <v>-0.78965808094078915</v>
      </c>
    </row>
    <row r="5769" spans="1:7" x14ac:dyDescent="0.25">
      <c r="A5769">
        <v>1</v>
      </c>
      <c r="B5769">
        <v>40</v>
      </c>
      <c r="C5769">
        <v>17.52</v>
      </c>
      <c r="D5769">
        <v>705</v>
      </c>
      <c r="E5769">
        <v>1</v>
      </c>
      <c r="F5769">
        <f t="shared" si="180"/>
        <v>0.80600000000000005</v>
      </c>
      <c r="G5769">
        <f t="shared" si="181"/>
        <v>-0.21567153647550871</v>
      </c>
    </row>
    <row r="5770" spans="1:7" x14ac:dyDescent="0.25">
      <c r="A5770">
        <v>1</v>
      </c>
      <c r="B5770">
        <v>61</v>
      </c>
      <c r="C5770">
        <v>24.3</v>
      </c>
      <c r="D5770">
        <v>710</v>
      </c>
      <c r="E5770">
        <v>1</v>
      </c>
      <c r="F5770">
        <f t="shared" si="180"/>
        <v>0.79</v>
      </c>
      <c r="G5770">
        <f t="shared" si="181"/>
        <v>-0.23572233352106983</v>
      </c>
    </row>
    <row r="5771" spans="1:7" x14ac:dyDescent="0.25">
      <c r="A5771">
        <v>0</v>
      </c>
      <c r="B5771">
        <v>65</v>
      </c>
      <c r="C5771">
        <v>6.13</v>
      </c>
      <c r="D5771">
        <v>780</v>
      </c>
      <c r="E5771">
        <v>1</v>
      </c>
      <c r="F5771">
        <f t="shared" si="180"/>
        <v>0.92</v>
      </c>
      <c r="G5771">
        <f t="shared" si="181"/>
        <v>-8.3381608939051013E-2</v>
      </c>
    </row>
    <row r="5772" spans="1:7" x14ac:dyDescent="0.25">
      <c r="A5772">
        <v>1</v>
      </c>
      <c r="B5772">
        <v>45</v>
      </c>
      <c r="C5772">
        <v>25.96</v>
      </c>
      <c r="D5772">
        <v>710</v>
      </c>
      <c r="E5772">
        <v>1</v>
      </c>
      <c r="F5772">
        <f t="shared" si="180"/>
        <v>0.79</v>
      </c>
      <c r="G5772">
        <f t="shared" si="181"/>
        <v>-0.23572233352106983</v>
      </c>
    </row>
    <row r="5773" spans="1:7" x14ac:dyDescent="0.25">
      <c r="A5773">
        <v>0</v>
      </c>
      <c r="B5773">
        <v>56</v>
      </c>
      <c r="C5773">
        <v>10.16</v>
      </c>
      <c r="D5773">
        <v>665</v>
      </c>
      <c r="E5773">
        <v>1</v>
      </c>
      <c r="F5773">
        <f t="shared" si="180"/>
        <v>0.72899999999999998</v>
      </c>
      <c r="G5773">
        <f t="shared" si="181"/>
        <v>-0.31608154697347896</v>
      </c>
    </row>
    <row r="5774" spans="1:7" x14ac:dyDescent="0.25">
      <c r="A5774">
        <v>0</v>
      </c>
      <c r="B5774">
        <v>100</v>
      </c>
      <c r="C5774">
        <v>11.19</v>
      </c>
      <c r="D5774">
        <v>750</v>
      </c>
      <c r="E5774">
        <v>1</v>
      </c>
      <c r="F5774">
        <f t="shared" si="180"/>
        <v>0.92</v>
      </c>
      <c r="G5774">
        <f t="shared" si="181"/>
        <v>-8.3381608939051013E-2</v>
      </c>
    </row>
    <row r="5775" spans="1:7" x14ac:dyDescent="0.25">
      <c r="A5775">
        <v>1</v>
      </c>
      <c r="B5775">
        <v>36</v>
      </c>
      <c r="C5775">
        <v>38.869999999999997</v>
      </c>
      <c r="D5775">
        <v>690</v>
      </c>
      <c r="E5775">
        <v>1</v>
      </c>
      <c r="F5775">
        <f t="shared" si="180"/>
        <v>0.69299999999999995</v>
      </c>
      <c r="G5775">
        <f t="shared" si="181"/>
        <v>-0.3667252797922339</v>
      </c>
    </row>
    <row r="5776" spans="1:7" x14ac:dyDescent="0.25">
      <c r="A5776">
        <v>1</v>
      </c>
      <c r="B5776">
        <v>154</v>
      </c>
      <c r="C5776">
        <v>1.31</v>
      </c>
      <c r="D5776">
        <v>700</v>
      </c>
      <c r="E5776">
        <v>1</v>
      </c>
      <c r="F5776">
        <f t="shared" si="180"/>
        <v>0.878</v>
      </c>
      <c r="G5776">
        <f t="shared" si="181"/>
        <v>-0.13010868534702039</v>
      </c>
    </row>
    <row r="5777" spans="1:7" x14ac:dyDescent="0.25">
      <c r="A5777">
        <v>1</v>
      </c>
      <c r="B5777">
        <v>46</v>
      </c>
      <c r="C5777">
        <v>3.81</v>
      </c>
      <c r="D5777">
        <v>670</v>
      </c>
      <c r="E5777">
        <v>1</v>
      </c>
      <c r="F5777">
        <f t="shared" si="180"/>
        <v>0.80600000000000005</v>
      </c>
      <c r="G5777">
        <f t="shared" si="181"/>
        <v>-0.21567153647550871</v>
      </c>
    </row>
    <row r="5778" spans="1:7" x14ac:dyDescent="0.25">
      <c r="A5778">
        <v>1</v>
      </c>
      <c r="B5778">
        <v>60</v>
      </c>
      <c r="C5778">
        <v>1.08</v>
      </c>
      <c r="D5778">
        <v>765</v>
      </c>
      <c r="E5778">
        <v>0</v>
      </c>
      <c r="F5778">
        <f t="shared" si="180"/>
        <v>0.92</v>
      </c>
      <c r="G5778">
        <f t="shared" si="181"/>
        <v>-2.5257286443082561</v>
      </c>
    </row>
    <row r="5779" spans="1:7" x14ac:dyDescent="0.25">
      <c r="A5779">
        <v>1</v>
      </c>
      <c r="B5779">
        <v>85</v>
      </c>
      <c r="C5779">
        <v>9.98</v>
      </c>
      <c r="D5779">
        <v>730</v>
      </c>
      <c r="E5779">
        <v>1</v>
      </c>
      <c r="F5779">
        <f t="shared" si="180"/>
        <v>0.92</v>
      </c>
      <c r="G5779">
        <f t="shared" si="181"/>
        <v>-8.3381608939051013E-2</v>
      </c>
    </row>
    <row r="5780" spans="1:7" x14ac:dyDescent="0.25">
      <c r="A5780">
        <v>1</v>
      </c>
      <c r="B5780">
        <v>40</v>
      </c>
      <c r="C5780">
        <v>19.2</v>
      </c>
      <c r="D5780">
        <v>700</v>
      </c>
      <c r="E5780">
        <v>1</v>
      </c>
      <c r="F5780">
        <f t="shared" si="180"/>
        <v>0.80600000000000005</v>
      </c>
      <c r="G5780">
        <f t="shared" si="181"/>
        <v>-0.21567153647550871</v>
      </c>
    </row>
    <row r="5781" spans="1:7" x14ac:dyDescent="0.25">
      <c r="A5781">
        <v>1</v>
      </c>
      <c r="B5781">
        <v>90</v>
      </c>
      <c r="C5781">
        <v>18.649999999999999</v>
      </c>
      <c r="D5781">
        <v>695</v>
      </c>
      <c r="E5781">
        <v>1</v>
      </c>
      <c r="F5781">
        <f t="shared" si="180"/>
        <v>0.82099999999999995</v>
      </c>
      <c r="G5781">
        <f t="shared" si="181"/>
        <v>-0.1972321695297089</v>
      </c>
    </row>
    <row r="5782" spans="1:7" x14ac:dyDescent="0.25">
      <c r="A5782">
        <v>0</v>
      </c>
      <c r="B5782">
        <v>57.835000000000001</v>
      </c>
      <c r="C5782">
        <v>5.21</v>
      </c>
      <c r="D5782">
        <v>660</v>
      </c>
      <c r="E5782">
        <v>1</v>
      </c>
      <c r="F5782">
        <f t="shared" si="180"/>
        <v>0.72899999999999998</v>
      </c>
      <c r="G5782">
        <f t="shared" si="181"/>
        <v>-0.31608154697347896</v>
      </c>
    </row>
    <row r="5783" spans="1:7" x14ac:dyDescent="0.25">
      <c r="A5783">
        <v>1</v>
      </c>
      <c r="B5783">
        <v>120</v>
      </c>
      <c r="C5783">
        <v>9.81</v>
      </c>
      <c r="D5783">
        <v>665</v>
      </c>
      <c r="E5783">
        <v>1</v>
      </c>
      <c r="F5783">
        <f t="shared" si="180"/>
        <v>0.878</v>
      </c>
      <c r="G5783">
        <f t="shared" si="181"/>
        <v>-0.13010868534702039</v>
      </c>
    </row>
    <row r="5784" spans="1:7" x14ac:dyDescent="0.25">
      <c r="A5784">
        <v>0</v>
      </c>
      <c r="B5784">
        <v>50</v>
      </c>
      <c r="C5784">
        <v>15.67</v>
      </c>
      <c r="D5784">
        <v>680</v>
      </c>
      <c r="E5784">
        <v>1</v>
      </c>
      <c r="F5784">
        <f t="shared" si="180"/>
        <v>0.80600000000000005</v>
      </c>
      <c r="G5784">
        <f t="shared" si="181"/>
        <v>-0.21567153647550871</v>
      </c>
    </row>
    <row r="5785" spans="1:7" x14ac:dyDescent="0.25">
      <c r="A5785">
        <v>0</v>
      </c>
      <c r="B5785">
        <v>74.152000000000001</v>
      </c>
      <c r="C5785">
        <v>0.4</v>
      </c>
      <c r="D5785">
        <v>670</v>
      </c>
      <c r="E5785">
        <v>1</v>
      </c>
      <c r="F5785">
        <f t="shared" si="180"/>
        <v>0.878</v>
      </c>
      <c r="G5785">
        <f t="shared" si="181"/>
        <v>-0.13010868534702039</v>
      </c>
    </row>
    <row r="5786" spans="1:7" x14ac:dyDescent="0.25">
      <c r="A5786">
        <v>0</v>
      </c>
      <c r="B5786">
        <v>68</v>
      </c>
      <c r="C5786">
        <v>36.67</v>
      </c>
      <c r="D5786">
        <v>675</v>
      </c>
      <c r="E5786">
        <v>1</v>
      </c>
      <c r="F5786">
        <f t="shared" si="180"/>
        <v>0.54600000000000004</v>
      </c>
      <c r="G5786">
        <f t="shared" si="181"/>
        <v>-0.60513630323723189</v>
      </c>
    </row>
    <row r="5787" spans="1:7" x14ac:dyDescent="0.25">
      <c r="A5787">
        <v>1</v>
      </c>
      <c r="B5787">
        <v>60</v>
      </c>
      <c r="C5787">
        <v>10.9</v>
      </c>
      <c r="D5787">
        <v>660</v>
      </c>
      <c r="E5787">
        <v>0</v>
      </c>
      <c r="F5787">
        <f t="shared" si="180"/>
        <v>0.72899999999999998</v>
      </c>
      <c r="G5787">
        <f t="shared" si="181"/>
        <v>-1.305636458102436</v>
      </c>
    </row>
    <row r="5788" spans="1:7" x14ac:dyDescent="0.25">
      <c r="A5788">
        <v>0</v>
      </c>
      <c r="B5788">
        <v>35</v>
      </c>
      <c r="C5788">
        <v>5.45</v>
      </c>
      <c r="D5788">
        <v>740</v>
      </c>
      <c r="E5788">
        <v>1</v>
      </c>
      <c r="F5788">
        <f t="shared" si="180"/>
        <v>0.92</v>
      </c>
      <c r="G5788">
        <f t="shared" si="181"/>
        <v>-8.3381608939051013E-2</v>
      </c>
    </row>
    <row r="5789" spans="1:7" x14ac:dyDescent="0.25">
      <c r="A5789">
        <v>1</v>
      </c>
      <c r="B5789">
        <v>80</v>
      </c>
      <c r="C5789">
        <v>26.76</v>
      </c>
      <c r="D5789">
        <v>680</v>
      </c>
      <c r="E5789">
        <v>0</v>
      </c>
      <c r="F5789">
        <f t="shared" si="180"/>
        <v>0.71699999999999997</v>
      </c>
      <c r="G5789">
        <f t="shared" si="181"/>
        <v>-1.2623083813388993</v>
      </c>
    </row>
    <row r="5790" spans="1:7" x14ac:dyDescent="0.25">
      <c r="A5790">
        <v>1</v>
      </c>
      <c r="B5790">
        <v>30</v>
      </c>
      <c r="C5790">
        <v>10.73</v>
      </c>
      <c r="D5790">
        <v>725</v>
      </c>
      <c r="E5790">
        <v>1</v>
      </c>
      <c r="F5790">
        <f t="shared" si="180"/>
        <v>0.92</v>
      </c>
      <c r="G5790">
        <f t="shared" si="181"/>
        <v>-8.3381608939051013E-2</v>
      </c>
    </row>
    <row r="5791" spans="1:7" x14ac:dyDescent="0.25">
      <c r="A5791">
        <v>1</v>
      </c>
      <c r="B5791">
        <v>85</v>
      </c>
      <c r="C5791">
        <v>22.02</v>
      </c>
      <c r="D5791">
        <v>680</v>
      </c>
      <c r="E5791">
        <v>0</v>
      </c>
      <c r="F5791">
        <f t="shared" si="180"/>
        <v>0.71699999999999997</v>
      </c>
      <c r="G5791">
        <f t="shared" si="181"/>
        <v>-1.2623083813388993</v>
      </c>
    </row>
    <row r="5792" spans="1:7" x14ac:dyDescent="0.25">
      <c r="A5792">
        <v>0</v>
      </c>
      <c r="B5792">
        <v>70</v>
      </c>
      <c r="C5792">
        <v>16.8</v>
      </c>
      <c r="D5792">
        <v>670</v>
      </c>
      <c r="E5792">
        <v>1</v>
      </c>
      <c r="F5792">
        <f t="shared" si="180"/>
        <v>0.82099999999999995</v>
      </c>
      <c r="G5792">
        <f t="shared" si="181"/>
        <v>-0.1972321695297089</v>
      </c>
    </row>
    <row r="5793" spans="1:7" x14ac:dyDescent="0.25">
      <c r="A5793">
        <v>1</v>
      </c>
      <c r="B5793">
        <v>142</v>
      </c>
      <c r="C5793">
        <v>3.43</v>
      </c>
      <c r="D5793">
        <v>750</v>
      </c>
      <c r="E5793">
        <v>1</v>
      </c>
      <c r="F5793">
        <f t="shared" si="180"/>
        <v>0.92</v>
      </c>
      <c r="G5793">
        <f t="shared" si="181"/>
        <v>-8.3381608939051013E-2</v>
      </c>
    </row>
    <row r="5794" spans="1:7" x14ac:dyDescent="0.25">
      <c r="A5794">
        <v>1</v>
      </c>
      <c r="B5794">
        <v>115</v>
      </c>
      <c r="C5794">
        <v>25.24</v>
      </c>
      <c r="D5794">
        <v>710</v>
      </c>
      <c r="E5794">
        <v>1</v>
      </c>
      <c r="F5794">
        <f t="shared" si="180"/>
        <v>0.79</v>
      </c>
      <c r="G5794">
        <f t="shared" si="181"/>
        <v>-0.23572233352106983</v>
      </c>
    </row>
    <row r="5795" spans="1:7" x14ac:dyDescent="0.25">
      <c r="A5795">
        <v>1</v>
      </c>
      <c r="B5795">
        <v>70</v>
      </c>
      <c r="C5795">
        <v>29.69</v>
      </c>
      <c r="D5795">
        <v>720</v>
      </c>
      <c r="E5795">
        <v>1</v>
      </c>
      <c r="F5795">
        <f t="shared" si="180"/>
        <v>0.79</v>
      </c>
      <c r="G5795">
        <f t="shared" si="181"/>
        <v>-0.23572233352106983</v>
      </c>
    </row>
    <row r="5796" spans="1:7" x14ac:dyDescent="0.25">
      <c r="A5796">
        <v>1</v>
      </c>
      <c r="B5796">
        <v>105</v>
      </c>
      <c r="C5796">
        <v>20.74</v>
      </c>
      <c r="D5796">
        <v>665</v>
      </c>
      <c r="E5796">
        <v>1</v>
      </c>
      <c r="F5796">
        <f t="shared" si="180"/>
        <v>0.71699999999999997</v>
      </c>
      <c r="G5796">
        <f t="shared" si="181"/>
        <v>-0.33267943838251673</v>
      </c>
    </row>
    <row r="5797" spans="1:7" x14ac:dyDescent="0.25">
      <c r="A5797">
        <v>0</v>
      </c>
      <c r="B5797">
        <v>75</v>
      </c>
      <c r="C5797">
        <v>21.44</v>
      </c>
      <c r="D5797">
        <v>665</v>
      </c>
      <c r="E5797">
        <v>0</v>
      </c>
      <c r="F5797">
        <f t="shared" si="180"/>
        <v>0.66100000000000003</v>
      </c>
      <c r="G5797">
        <f t="shared" si="181"/>
        <v>-1.0817551716016869</v>
      </c>
    </row>
    <row r="5798" spans="1:7" x14ac:dyDescent="0.25">
      <c r="A5798">
        <v>0</v>
      </c>
      <c r="B5798">
        <v>57.5</v>
      </c>
      <c r="C5798">
        <v>22.15</v>
      </c>
      <c r="D5798">
        <v>665</v>
      </c>
      <c r="E5798">
        <v>1</v>
      </c>
      <c r="F5798">
        <f t="shared" si="180"/>
        <v>0.66100000000000003</v>
      </c>
      <c r="G5798">
        <f t="shared" si="181"/>
        <v>-0.41400143913045073</v>
      </c>
    </row>
    <row r="5799" spans="1:7" x14ac:dyDescent="0.25">
      <c r="A5799">
        <v>1</v>
      </c>
      <c r="B5799">
        <v>48</v>
      </c>
      <c r="C5799">
        <v>24.53</v>
      </c>
      <c r="D5799">
        <v>670</v>
      </c>
      <c r="E5799">
        <v>1</v>
      </c>
      <c r="F5799">
        <f t="shared" ref="F5799:F5862" si="182">IF(C5799&lt;=19.85,IF(D5799&lt;=722.5,IF(B5799&lt;=60.41,IF(D5799&lt;=667.5,0.729,0.806),IF(C5799&lt;=9.905,0.878,0.821)),0.92),IF(D5799&lt;=687.5,IF(C5799&lt;=31.375,IF(A5799&lt;=0.5,0.661,0.717),0.546),IF(D5799&lt;=727.5,IF(C5799&lt;=29.88,0.79,0.693),0.855)))</f>
        <v>0.71699999999999997</v>
      </c>
      <c r="G5799">
        <f t="shared" si="181"/>
        <v>-0.33267943838251673</v>
      </c>
    </row>
    <row r="5800" spans="1:7" x14ac:dyDescent="0.25">
      <c r="A5800">
        <v>0</v>
      </c>
      <c r="B5800">
        <v>28.8</v>
      </c>
      <c r="C5800">
        <v>22.33</v>
      </c>
      <c r="D5800">
        <v>660</v>
      </c>
      <c r="E5800">
        <v>1</v>
      </c>
      <c r="F5800">
        <f t="shared" si="182"/>
        <v>0.66100000000000003</v>
      </c>
      <c r="G5800">
        <f t="shared" si="181"/>
        <v>-0.41400143913045073</v>
      </c>
    </row>
    <row r="5801" spans="1:7" x14ac:dyDescent="0.25">
      <c r="A5801">
        <v>0</v>
      </c>
      <c r="B5801">
        <v>125</v>
      </c>
      <c r="C5801">
        <v>10.51</v>
      </c>
      <c r="D5801">
        <v>670</v>
      </c>
      <c r="E5801">
        <v>1</v>
      </c>
      <c r="F5801">
        <f t="shared" si="182"/>
        <v>0.82099999999999995</v>
      </c>
      <c r="G5801">
        <f t="shared" si="181"/>
        <v>-0.1972321695297089</v>
      </c>
    </row>
    <row r="5802" spans="1:7" x14ac:dyDescent="0.25">
      <c r="A5802">
        <v>1</v>
      </c>
      <c r="B5802">
        <v>84</v>
      </c>
      <c r="C5802">
        <v>15.71</v>
      </c>
      <c r="D5802">
        <v>745</v>
      </c>
      <c r="E5802">
        <v>1</v>
      </c>
      <c r="F5802">
        <f t="shared" si="182"/>
        <v>0.92</v>
      </c>
      <c r="G5802">
        <f t="shared" si="181"/>
        <v>-8.3381608939051013E-2</v>
      </c>
    </row>
    <row r="5803" spans="1:7" x14ac:dyDescent="0.25">
      <c r="A5803">
        <v>0</v>
      </c>
      <c r="B5803">
        <v>72</v>
      </c>
      <c r="C5803">
        <v>14.22</v>
      </c>
      <c r="D5803">
        <v>780</v>
      </c>
      <c r="E5803">
        <v>1</v>
      </c>
      <c r="F5803">
        <f t="shared" si="182"/>
        <v>0.92</v>
      </c>
      <c r="G5803">
        <f t="shared" si="181"/>
        <v>-8.3381608939051013E-2</v>
      </c>
    </row>
    <row r="5804" spans="1:7" x14ac:dyDescent="0.25">
      <c r="A5804">
        <v>0</v>
      </c>
      <c r="B5804">
        <v>45</v>
      </c>
      <c r="C5804">
        <v>21.61</v>
      </c>
      <c r="D5804">
        <v>765</v>
      </c>
      <c r="E5804">
        <v>1</v>
      </c>
      <c r="F5804">
        <f t="shared" si="182"/>
        <v>0.85499999999999998</v>
      </c>
      <c r="G5804">
        <f t="shared" si="181"/>
        <v>-0.15665381004537685</v>
      </c>
    </row>
    <row r="5805" spans="1:7" x14ac:dyDescent="0.25">
      <c r="A5805">
        <v>1</v>
      </c>
      <c r="B5805">
        <v>70</v>
      </c>
      <c r="C5805">
        <v>26.52</v>
      </c>
      <c r="D5805">
        <v>670</v>
      </c>
      <c r="E5805">
        <v>0</v>
      </c>
      <c r="F5805">
        <f t="shared" si="182"/>
        <v>0.71699999999999997</v>
      </c>
      <c r="G5805">
        <f t="shared" si="181"/>
        <v>-1.2623083813388993</v>
      </c>
    </row>
    <row r="5806" spans="1:7" x14ac:dyDescent="0.25">
      <c r="A5806">
        <v>1</v>
      </c>
      <c r="B5806">
        <v>41</v>
      </c>
      <c r="C5806">
        <v>30.83</v>
      </c>
      <c r="D5806">
        <v>675</v>
      </c>
      <c r="E5806">
        <v>1</v>
      </c>
      <c r="F5806">
        <f t="shared" si="182"/>
        <v>0.71699999999999997</v>
      </c>
      <c r="G5806">
        <f t="shared" si="181"/>
        <v>-0.33267943838251673</v>
      </c>
    </row>
    <row r="5807" spans="1:7" x14ac:dyDescent="0.25">
      <c r="A5807">
        <v>1</v>
      </c>
      <c r="B5807">
        <v>60</v>
      </c>
      <c r="C5807">
        <v>13.34</v>
      </c>
      <c r="D5807">
        <v>765</v>
      </c>
      <c r="E5807">
        <v>1</v>
      </c>
      <c r="F5807">
        <f t="shared" si="182"/>
        <v>0.92</v>
      </c>
      <c r="G5807">
        <f t="shared" si="181"/>
        <v>-8.3381608939051013E-2</v>
      </c>
    </row>
    <row r="5808" spans="1:7" x14ac:dyDescent="0.25">
      <c r="A5808">
        <v>1</v>
      </c>
      <c r="B5808">
        <v>100</v>
      </c>
      <c r="C5808">
        <v>18.940000000000001</v>
      </c>
      <c r="D5808">
        <v>680</v>
      </c>
      <c r="E5808">
        <v>1</v>
      </c>
      <c r="F5808">
        <f t="shared" si="182"/>
        <v>0.82099999999999995</v>
      </c>
      <c r="G5808">
        <f t="shared" si="181"/>
        <v>-0.1972321695297089</v>
      </c>
    </row>
    <row r="5809" spans="1:7" x14ac:dyDescent="0.25">
      <c r="A5809">
        <v>0</v>
      </c>
      <c r="B5809">
        <v>102</v>
      </c>
      <c r="C5809">
        <v>9.8800000000000008</v>
      </c>
      <c r="D5809">
        <v>660</v>
      </c>
      <c r="E5809">
        <v>1</v>
      </c>
      <c r="F5809">
        <f t="shared" si="182"/>
        <v>0.878</v>
      </c>
      <c r="G5809">
        <f t="shared" si="181"/>
        <v>-0.13010868534702039</v>
      </c>
    </row>
    <row r="5810" spans="1:7" x14ac:dyDescent="0.25">
      <c r="A5810">
        <v>1</v>
      </c>
      <c r="B5810">
        <v>31.2</v>
      </c>
      <c r="C5810">
        <v>14.54</v>
      </c>
      <c r="D5810">
        <v>675</v>
      </c>
      <c r="E5810">
        <v>0</v>
      </c>
      <c r="F5810">
        <f t="shared" si="182"/>
        <v>0.80600000000000005</v>
      </c>
      <c r="G5810">
        <f t="shared" si="181"/>
        <v>-1.6398971199188093</v>
      </c>
    </row>
    <row r="5811" spans="1:7" x14ac:dyDescent="0.25">
      <c r="A5811">
        <v>1</v>
      </c>
      <c r="B5811">
        <v>48</v>
      </c>
      <c r="C5811">
        <v>27.18</v>
      </c>
      <c r="D5811">
        <v>675</v>
      </c>
      <c r="E5811">
        <v>0</v>
      </c>
      <c r="F5811">
        <f t="shared" si="182"/>
        <v>0.71699999999999997</v>
      </c>
      <c r="G5811">
        <f t="shared" si="181"/>
        <v>-1.2623083813388993</v>
      </c>
    </row>
    <row r="5812" spans="1:7" x14ac:dyDescent="0.25">
      <c r="A5812">
        <v>0</v>
      </c>
      <c r="B5812">
        <v>45</v>
      </c>
      <c r="C5812">
        <v>13.43</v>
      </c>
      <c r="D5812">
        <v>700</v>
      </c>
      <c r="E5812">
        <v>1</v>
      </c>
      <c r="F5812">
        <f t="shared" si="182"/>
        <v>0.80600000000000005</v>
      </c>
      <c r="G5812">
        <f t="shared" si="181"/>
        <v>-0.21567153647550871</v>
      </c>
    </row>
    <row r="5813" spans="1:7" x14ac:dyDescent="0.25">
      <c r="A5813">
        <v>0</v>
      </c>
      <c r="B5813">
        <v>75</v>
      </c>
      <c r="C5813">
        <v>1.73</v>
      </c>
      <c r="D5813">
        <v>710</v>
      </c>
      <c r="E5813">
        <v>1</v>
      </c>
      <c r="F5813">
        <f t="shared" si="182"/>
        <v>0.878</v>
      </c>
      <c r="G5813">
        <f t="shared" si="181"/>
        <v>-0.13010868534702039</v>
      </c>
    </row>
    <row r="5814" spans="1:7" x14ac:dyDescent="0.25">
      <c r="A5814">
        <v>1</v>
      </c>
      <c r="B5814">
        <v>47</v>
      </c>
      <c r="C5814">
        <v>21.48</v>
      </c>
      <c r="D5814">
        <v>675</v>
      </c>
      <c r="E5814">
        <v>1</v>
      </c>
      <c r="F5814">
        <f t="shared" si="182"/>
        <v>0.71699999999999997</v>
      </c>
      <c r="G5814">
        <f t="shared" si="181"/>
        <v>-0.33267943838251673</v>
      </c>
    </row>
    <row r="5815" spans="1:7" x14ac:dyDescent="0.25">
      <c r="A5815">
        <v>0</v>
      </c>
      <c r="B5815">
        <v>52</v>
      </c>
      <c r="C5815">
        <v>17.399999999999999</v>
      </c>
      <c r="D5815">
        <v>710</v>
      </c>
      <c r="E5815">
        <v>0</v>
      </c>
      <c r="F5815">
        <f t="shared" si="182"/>
        <v>0.80600000000000005</v>
      </c>
      <c r="G5815">
        <f t="shared" si="181"/>
        <v>-1.6398971199188093</v>
      </c>
    </row>
    <row r="5816" spans="1:7" x14ac:dyDescent="0.25">
      <c r="A5816">
        <v>0</v>
      </c>
      <c r="B5816">
        <v>41.6</v>
      </c>
      <c r="C5816">
        <v>8.7100000000000009</v>
      </c>
      <c r="D5816">
        <v>685</v>
      </c>
      <c r="E5816">
        <v>1</v>
      </c>
      <c r="F5816">
        <f t="shared" si="182"/>
        <v>0.80600000000000005</v>
      </c>
      <c r="G5816">
        <f t="shared" si="181"/>
        <v>-0.21567153647550871</v>
      </c>
    </row>
    <row r="5817" spans="1:7" x14ac:dyDescent="0.25">
      <c r="A5817">
        <v>1</v>
      </c>
      <c r="B5817">
        <v>45</v>
      </c>
      <c r="C5817">
        <v>16.14</v>
      </c>
      <c r="D5817">
        <v>660</v>
      </c>
      <c r="E5817">
        <v>1</v>
      </c>
      <c r="F5817">
        <f t="shared" si="182"/>
        <v>0.72899999999999998</v>
      </c>
      <c r="G5817">
        <f t="shared" si="181"/>
        <v>-0.31608154697347896</v>
      </c>
    </row>
    <row r="5818" spans="1:7" x14ac:dyDescent="0.25">
      <c r="A5818">
        <v>0</v>
      </c>
      <c r="B5818">
        <v>41</v>
      </c>
      <c r="C5818">
        <v>18.09</v>
      </c>
      <c r="D5818">
        <v>660</v>
      </c>
      <c r="E5818">
        <v>1</v>
      </c>
      <c r="F5818">
        <f t="shared" si="182"/>
        <v>0.72899999999999998</v>
      </c>
      <c r="G5818">
        <f t="shared" si="181"/>
        <v>-0.31608154697347896</v>
      </c>
    </row>
    <row r="5819" spans="1:7" x14ac:dyDescent="0.25">
      <c r="A5819">
        <v>1</v>
      </c>
      <c r="B5819">
        <v>52</v>
      </c>
      <c r="C5819">
        <v>16.41</v>
      </c>
      <c r="D5819">
        <v>680</v>
      </c>
      <c r="E5819">
        <v>1</v>
      </c>
      <c r="F5819">
        <f t="shared" si="182"/>
        <v>0.80600000000000005</v>
      </c>
      <c r="G5819">
        <f t="shared" si="181"/>
        <v>-0.21567153647550871</v>
      </c>
    </row>
    <row r="5820" spans="1:7" x14ac:dyDescent="0.25">
      <c r="A5820">
        <v>1</v>
      </c>
      <c r="B5820">
        <v>68.376999999999995</v>
      </c>
      <c r="C5820">
        <v>17.59</v>
      </c>
      <c r="D5820">
        <v>695</v>
      </c>
      <c r="E5820">
        <v>1</v>
      </c>
      <c r="F5820">
        <f t="shared" si="182"/>
        <v>0.82099999999999995</v>
      </c>
      <c r="G5820">
        <f t="shared" si="181"/>
        <v>-0.1972321695297089</v>
      </c>
    </row>
    <row r="5821" spans="1:7" x14ac:dyDescent="0.25">
      <c r="A5821">
        <v>0</v>
      </c>
      <c r="B5821">
        <v>55</v>
      </c>
      <c r="C5821">
        <v>9.75</v>
      </c>
      <c r="D5821">
        <v>700</v>
      </c>
      <c r="E5821">
        <v>1</v>
      </c>
      <c r="F5821">
        <f t="shared" si="182"/>
        <v>0.80600000000000005</v>
      </c>
      <c r="G5821">
        <f t="shared" si="181"/>
        <v>-0.21567153647550871</v>
      </c>
    </row>
    <row r="5822" spans="1:7" x14ac:dyDescent="0.25">
      <c r="A5822">
        <v>1</v>
      </c>
      <c r="B5822">
        <v>50</v>
      </c>
      <c r="C5822">
        <v>26.24</v>
      </c>
      <c r="D5822">
        <v>715</v>
      </c>
      <c r="E5822">
        <v>1</v>
      </c>
      <c r="F5822">
        <f t="shared" si="182"/>
        <v>0.79</v>
      </c>
      <c r="G5822">
        <f t="shared" si="181"/>
        <v>-0.23572233352106983</v>
      </c>
    </row>
    <row r="5823" spans="1:7" x14ac:dyDescent="0.25">
      <c r="A5823">
        <v>0</v>
      </c>
      <c r="B5823">
        <v>27.4</v>
      </c>
      <c r="C5823">
        <v>21.81</v>
      </c>
      <c r="D5823">
        <v>665</v>
      </c>
      <c r="E5823">
        <v>1</v>
      </c>
      <c r="F5823">
        <f t="shared" si="182"/>
        <v>0.66100000000000003</v>
      </c>
      <c r="G5823">
        <f t="shared" si="181"/>
        <v>-0.41400143913045073</v>
      </c>
    </row>
    <row r="5824" spans="1:7" x14ac:dyDescent="0.25">
      <c r="A5824">
        <v>1</v>
      </c>
      <c r="B5824">
        <v>47.244</v>
      </c>
      <c r="C5824">
        <v>23.7</v>
      </c>
      <c r="D5824">
        <v>710</v>
      </c>
      <c r="E5824">
        <v>0</v>
      </c>
      <c r="F5824">
        <f t="shared" si="182"/>
        <v>0.79</v>
      </c>
      <c r="G5824">
        <f t="shared" si="181"/>
        <v>-1.5606477482646686</v>
      </c>
    </row>
    <row r="5825" spans="1:7" x14ac:dyDescent="0.25">
      <c r="A5825">
        <v>1</v>
      </c>
      <c r="B5825">
        <v>30</v>
      </c>
      <c r="C5825">
        <v>15.96</v>
      </c>
      <c r="D5825">
        <v>670</v>
      </c>
      <c r="E5825">
        <v>1</v>
      </c>
      <c r="F5825">
        <f t="shared" si="182"/>
        <v>0.80600000000000005</v>
      </c>
      <c r="G5825">
        <f t="shared" si="181"/>
        <v>-0.21567153647550871</v>
      </c>
    </row>
    <row r="5826" spans="1:7" x14ac:dyDescent="0.25">
      <c r="A5826">
        <v>1</v>
      </c>
      <c r="B5826">
        <v>30</v>
      </c>
      <c r="C5826">
        <v>24</v>
      </c>
      <c r="D5826">
        <v>740</v>
      </c>
      <c r="E5826">
        <v>0</v>
      </c>
      <c r="F5826">
        <f t="shared" si="182"/>
        <v>0.85499999999999998</v>
      </c>
      <c r="G5826">
        <f t="shared" si="181"/>
        <v>-1.9310215365615626</v>
      </c>
    </row>
    <row r="5827" spans="1:7" x14ac:dyDescent="0.25">
      <c r="A5827">
        <v>0</v>
      </c>
      <c r="B5827">
        <v>55</v>
      </c>
      <c r="C5827">
        <v>14.84</v>
      </c>
      <c r="D5827">
        <v>705</v>
      </c>
      <c r="E5827">
        <v>1</v>
      </c>
      <c r="F5827">
        <f t="shared" si="182"/>
        <v>0.80600000000000005</v>
      </c>
      <c r="G5827">
        <f t="shared" si="181"/>
        <v>-0.21567153647550871</v>
      </c>
    </row>
    <row r="5828" spans="1:7" x14ac:dyDescent="0.25">
      <c r="A5828">
        <v>0</v>
      </c>
      <c r="B5828">
        <v>40</v>
      </c>
      <c r="C5828">
        <v>17.55</v>
      </c>
      <c r="D5828">
        <v>705</v>
      </c>
      <c r="E5828">
        <v>1</v>
      </c>
      <c r="F5828">
        <f t="shared" si="182"/>
        <v>0.80600000000000005</v>
      </c>
      <c r="G5828">
        <f t="shared" si="181"/>
        <v>-0.21567153647550871</v>
      </c>
    </row>
    <row r="5829" spans="1:7" x14ac:dyDescent="0.25">
      <c r="A5829">
        <v>1</v>
      </c>
      <c r="B5829">
        <v>75.5</v>
      </c>
      <c r="C5829">
        <v>30.95</v>
      </c>
      <c r="D5829">
        <v>680</v>
      </c>
      <c r="E5829">
        <v>1</v>
      </c>
      <c r="F5829">
        <f t="shared" si="182"/>
        <v>0.71699999999999997</v>
      </c>
      <c r="G5829">
        <f t="shared" si="181"/>
        <v>-0.33267943838251673</v>
      </c>
    </row>
    <row r="5830" spans="1:7" x14ac:dyDescent="0.25">
      <c r="A5830">
        <v>0</v>
      </c>
      <c r="B5830">
        <v>40</v>
      </c>
      <c r="C5830">
        <v>24.48</v>
      </c>
      <c r="D5830">
        <v>675</v>
      </c>
      <c r="E5830">
        <v>1</v>
      </c>
      <c r="F5830">
        <f t="shared" si="182"/>
        <v>0.66100000000000003</v>
      </c>
      <c r="G5830">
        <f t="shared" ref="G5830:G5893" si="183">IF(E5830=1,LN(F5830),LN(1-F5830))</f>
        <v>-0.41400143913045073</v>
      </c>
    </row>
    <row r="5831" spans="1:7" x14ac:dyDescent="0.25">
      <c r="A5831">
        <v>1</v>
      </c>
      <c r="B5831">
        <v>120</v>
      </c>
      <c r="C5831">
        <v>5.28</v>
      </c>
      <c r="D5831">
        <v>665</v>
      </c>
      <c r="E5831">
        <v>1</v>
      </c>
      <c r="F5831">
        <f t="shared" si="182"/>
        <v>0.878</v>
      </c>
      <c r="G5831">
        <f t="shared" si="183"/>
        <v>-0.13010868534702039</v>
      </c>
    </row>
    <row r="5832" spans="1:7" x14ac:dyDescent="0.25">
      <c r="A5832">
        <v>0</v>
      </c>
      <c r="B5832">
        <v>25.064</v>
      </c>
      <c r="C5832">
        <v>23.7</v>
      </c>
      <c r="D5832">
        <v>680</v>
      </c>
      <c r="E5832">
        <v>1</v>
      </c>
      <c r="F5832">
        <f t="shared" si="182"/>
        <v>0.66100000000000003</v>
      </c>
      <c r="G5832">
        <f t="shared" si="183"/>
        <v>-0.41400143913045073</v>
      </c>
    </row>
    <row r="5833" spans="1:7" x14ac:dyDescent="0.25">
      <c r="A5833">
        <v>1</v>
      </c>
      <c r="B5833">
        <v>127</v>
      </c>
      <c r="C5833">
        <v>6.95</v>
      </c>
      <c r="D5833">
        <v>685</v>
      </c>
      <c r="E5833">
        <v>1</v>
      </c>
      <c r="F5833">
        <f t="shared" si="182"/>
        <v>0.878</v>
      </c>
      <c r="G5833">
        <f t="shared" si="183"/>
        <v>-0.13010868534702039</v>
      </c>
    </row>
    <row r="5834" spans="1:7" x14ac:dyDescent="0.25">
      <c r="A5834">
        <v>1</v>
      </c>
      <c r="B5834">
        <v>58.45</v>
      </c>
      <c r="C5834">
        <v>14</v>
      </c>
      <c r="D5834">
        <v>660</v>
      </c>
      <c r="E5834">
        <v>1</v>
      </c>
      <c r="F5834">
        <f t="shared" si="182"/>
        <v>0.72899999999999998</v>
      </c>
      <c r="G5834">
        <f t="shared" si="183"/>
        <v>-0.31608154697347896</v>
      </c>
    </row>
    <row r="5835" spans="1:7" x14ac:dyDescent="0.25">
      <c r="A5835">
        <v>1</v>
      </c>
      <c r="B5835">
        <v>112</v>
      </c>
      <c r="C5835">
        <v>18.04</v>
      </c>
      <c r="D5835">
        <v>700</v>
      </c>
      <c r="E5835">
        <v>1</v>
      </c>
      <c r="F5835">
        <f t="shared" si="182"/>
        <v>0.82099999999999995</v>
      </c>
      <c r="G5835">
        <f t="shared" si="183"/>
        <v>-0.1972321695297089</v>
      </c>
    </row>
    <row r="5836" spans="1:7" x14ac:dyDescent="0.25">
      <c r="A5836">
        <v>1</v>
      </c>
      <c r="B5836">
        <v>51</v>
      </c>
      <c r="C5836">
        <v>18.489999999999998</v>
      </c>
      <c r="D5836">
        <v>660</v>
      </c>
      <c r="E5836">
        <v>1</v>
      </c>
      <c r="F5836">
        <f t="shared" si="182"/>
        <v>0.72899999999999998</v>
      </c>
      <c r="G5836">
        <f t="shared" si="183"/>
        <v>-0.31608154697347896</v>
      </c>
    </row>
    <row r="5837" spans="1:7" x14ac:dyDescent="0.25">
      <c r="A5837">
        <v>1</v>
      </c>
      <c r="B5837">
        <v>350</v>
      </c>
      <c r="C5837">
        <v>0.7</v>
      </c>
      <c r="D5837">
        <v>780</v>
      </c>
      <c r="E5837">
        <v>1</v>
      </c>
      <c r="F5837">
        <f t="shared" si="182"/>
        <v>0.92</v>
      </c>
      <c r="G5837">
        <f t="shared" si="183"/>
        <v>-8.3381608939051013E-2</v>
      </c>
    </row>
    <row r="5838" spans="1:7" x14ac:dyDescent="0.25">
      <c r="A5838">
        <v>1</v>
      </c>
      <c r="B5838">
        <v>60</v>
      </c>
      <c r="C5838">
        <v>5.26</v>
      </c>
      <c r="D5838">
        <v>685</v>
      </c>
      <c r="E5838">
        <v>1</v>
      </c>
      <c r="F5838">
        <f t="shared" si="182"/>
        <v>0.80600000000000005</v>
      </c>
      <c r="G5838">
        <f t="shared" si="183"/>
        <v>-0.21567153647550871</v>
      </c>
    </row>
    <row r="5839" spans="1:7" x14ac:dyDescent="0.25">
      <c r="A5839">
        <v>0</v>
      </c>
      <c r="B5839">
        <v>97.397000000000006</v>
      </c>
      <c r="C5839">
        <v>5.31</v>
      </c>
      <c r="D5839">
        <v>695</v>
      </c>
      <c r="E5839">
        <v>1</v>
      </c>
      <c r="F5839">
        <f t="shared" si="182"/>
        <v>0.878</v>
      </c>
      <c r="G5839">
        <f t="shared" si="183"/>
        <v>-0.13010868534702039</v>
      </c>
    </row>
    <row r="5840" spans="1:7" x14ac:dyDescent="0.25">
      <c r="A5840">
        <v>0</v>
      </c>
      <c r="B5840">
        <v>20.832000000000001</v>
      </c>
      <c r="C5840">
        <v>23.16</v>
      </c>
      <c r="D5840">
        <v>755</v>
      </c>
      <c r="E5840">
        <v>1</v>
      </c>
      <c r="F5840">
        <f t="shared" si="182"/>
        <v>0.85499999999999998</v>
      </c>
      <c r="G5840">
        <f t="shared" si="183"/>
        <v>-0.15665381004537685</v>
      </c>
    </row>
    <row r="5841" spans="1:7" x14ac:dyDescent="0.25">
      <c r="A5841">
        <v>1</v>
      </c>
      <c r="B5841">
        <v>42</v>
      </c>
      <c r="C5841">
        <v>28.58</v>
      </c>
      <c r="D5841">
        <v>745</v>
      </c>
      <c r="E5841">
        <v>0</v>
      </c>
      <c r="F5841">
        <f t="shared" si="182"/>
        <v>0.85499999999999998</v>
      </c>
      <c r="G5841">
        <f t="shared" si="183"/>
        <v>-1.9310215365615626</v>
      </c>
    </row>
    <row r="5842" spans="1:7" x14ac:dyDescent="0.25">
      <c r="A5842">
        <v>0</v>
      </c>
      <c r="B5842">
        <v>42</v>
      </c>
      <c r="C5842">
        <v>31.62</v>
      </c>
      <c r="D5842">
        <v>705</v>
      </c>
      <c r="E5842">
        <v>1</v>
      </c>
      <c r="F5842">
        <f t="shared" si="182"/>
        <v>0.69299999999999995</v>
      </c>
      <c r="G5842">
        <f t="shared" si="183"/>
        <v>-0.3667252797922339</v>
      </c>
    </row>
    <row r="5843" spans="1:7" x14ac:dyDescent="0.25">
      <c r="A5843">
        <v>1</v>
      </c>
      <c r="B5843">
        <v>162.048</v>
      </c>
      <c r="C5843">
        <v>10.029999999999999</v>
      </c>
      <c r="D5843">
        <v>675</v>
      </c>
      <c r="E5843">
        <v>0</v>
      </c>
      <c r="F5843">
        <f t="shared" si="182"/>
        <v>0.82099999999999995</v>
      </c>
      <c r="G5843">
        <f t="shared" si="183"/>
        <v>-1.7203694731413819</v>
      </c>
    </row>
    <row r="5844" spans="1:7" x14ac:dyDescent="0.25">
      <c r="A5844">
        <v>1</v>
      </c>
      <c r="B5844">
        <v>34</v>
      </c>
      <c r="C5844">
        <v>17.47</v>
      </c>
      <c r="D5844">
        <v>685</v>
      </c>
      <c r="E5844">
        <v>1</v>
      </c>
      <c r="F5844">
        <f t="shared" si="182"/>
        <v>0.80600000000000005</v>
      </c>
      <c r="G5844">
        <f t="shared" si="183"/>
        <v>-0.21567153647550871</v>
      </c>
    </row>
    <row r="5845" spans="1:7" x14ac:dyDescent="0.25">
      <c r="A5845">
        <v>0</v>
      </c>
      <c r="B5845">
        <v>115</v>
      </c>
      <c r="C5845">
        <v>18.22</v>
      </c>
      <c r="D5845">
        <v>700</v>
      </c>
      <c r="E5845">
        <v>1</v>
      </c>
      <c r="F5845">
        <f t="shared" si="182"/>
        <v>0.82099999999999995</v>
      </c>
      <c r="G5845">
        <f t="shared" si="183"/>
        <v>-0.1972321695297089</v>
      </c>
    </row>
    <row r="5846" spans="1:7" x14ac:dyDescent="0.25">
      <c r="A5846">
        <v>0</v>
      </c>
      <c r="B5846">
        <v>95</v>
      </c>
      <c r="C5846">
        <v>4.9000000000000004</v>
      </c>
      <c r="D5846">
        <v>750</v>
      </c>
      <c r="E5846">
        <v>1</v>
      </c>
      <c r="F5846">
        <f t="shared" si="182"/>
        <v>0.92</v>
      </c>
      <c r="G5846">
        <f t="shared" si="183"/>
        <v>-8.3381608939051013E-2</v>
      </c>
    </row>
    <row r="5847" spans="1:7" x14ac:dyDescent="0.25">
      <c r="A5847">
        <v>1</v>
      </c>
      <c r="B5847">
        <v>160</v>
      </c>
      <c r="C5847">
        <v>4.4800000000000004</v>
      </c>
      <c r="D5847">
        <v>675</v>
      </c>
      <c r="E5847">
        <v>1</v>
      </c>
      <c r="F5847">
        <f t="shared" si="182"/>
        <v>0.878</v>
      </c>
      <c r="G5847">
        <f t="shared" si="183"/>
        <v>-0.13010868534702039</v>
      </c>
    </row>
    <row r="5848" spans="1:7" x14ac:dyDescent="0.25">
      <c r="A5848">
        <v>1</v>
      </c>
      <c r="B5848">
        <v>28</v>
      </c>
      <c r="C5848">
        <v>29.96</v>
      </c>
      <c r="D5848">
        <v>695</v>
      </c>
      <c r="E5848">
        <v>1</v>
      </c>
      <c r="F5848">
        <f t="shared" si="182"/>
        <v>0.69299999999999995</v>
      </c>
      <c r="G5848">
        <f t="shared" si="183"/>
        <v>-0.3667252797922339</v>
      </c>
    </row>
    <row r="5849" spans="1:7" x14ac:dyDescent="0.25">
      <c r="A5849">
        <v>1</v>
      </c>
      <c r="B5849">
        <v>73</v>
      </c>
      <c r="C5849">
        <v>19.059999999999999</v>
      </c>
      <c r="D5849">
        <v>700</v>
      </c>
      <c r="E5849">
        <v>1</v>
      </c>
      <c r="F5849">
        <f t="shared" si="182"/>
        <v>0.82099999999999995</v>
      </c>
      <c r="G5849">
        <f t="shared" si="183"/>
        <v>-0.1972321695297089</v>
      </c>
    </row>
    <row r="5850" spans="1:7" x14ac:dyDescent="0.25">
      <c r="A5850">
        <v>0</v>
      </c>
      <c r="B5850">
        <v>35</v>
      </c>
      <c r="C5850">
        <v>13.92</v>
      </c>
      <c r="D5850">
        <v>685</v>
      </c>
      <c r="E5850">
        <v>1</v>
      </c>
      <c r="F5850">
        <f t="shared" si="182"/>
        <v>0.80600000000000005</v>
      </c>
      <c r="G5850">
        <f t="shared" si="183"/>
        <v>-0.21567153647550871</v>
      </c>
    </row>
    <row r="5851" spans="1:7" x14ac:dyDescent="0.25">
      <c r="A5851">
        <v>1</v>
      </c>
      <c r="B5851">
        <v>60</v>
      </c>
      <c r="C5851">
        <v>13.52</v>
      </c>
      <c r="D5851">
        <v>670</v>
      </c>
      <c r="E5851">
        <v>1</v>
      </c>
      <c r="F5851">
        <f t="shared" si="182"/>
        <v>0.80600000000000005</v>
      </c>
      <c r="G5851">
        <f t="shared" si="183"/>
        <v>-0.21567153647550871</v>
      </c>
    </row>
    <row r="5852" spans="1:7" x14ac:dyDescent="0.25">
      <c r="A5852">
        <v>1</v>
      </c>
      <c r="B5852">
        <v>53</v>
      </c>
      <c r="C5852">
        <v>29.89</v>
      </c>
      <c r="D5852">
        <v>720</v>
      </c>
      <c r="E5852">
        <v>0</v>
      </c>
      <c r="F5852">
        <f t="shared" si="182"/>
        <v>0.69299999999999995</v>
      </c>
      <c r="G5852">
        <f t="shared" si="183"/>
        <v>-1.1809075313949398</v>
      </c>
    </row>
    <row r="5853" spans="1:7" x14ac:dyDescent="0.25">
      <c r="A5853">
        <v>1</v>
      </c>
      <c r="B5853">
        <v>121</v>
      </c>
      <c r="C5853">
        <v>18.61</v>
      </c>
      <c r="D5853">
        <v>685</v>
      </c>
      <c r="E5853">
        <v>1</v>
      </c>
      <c r="F5853">
        <f t="shared" si="182"/>
        <v>0.82099999999999995</v>
      </c>
      <c r="G5853">
        <f t="shared" si="183"/>
        <v>-0.1972321695297089</v>
      </c>
    </row>
    <row r="5854" spans="1:7" x14ac:dyDescent="0.25">
      <c r="A5854">
        <v>0</v>
      </c>
      <c r="B5854">
        <v>68</v>
      </c>
      <c r="C5854">
        <v>17.510000000000002</v>
      </c>
      <c r="D5854">
        <v>705</v>
      </c>
      <c r="E5854">
        <v>1</v>
      </c>
      <c r="F5854">
        <f t="shared" si="182"/>
        <v>0.82099999999999995</v>
      </c>
      <c r="G5854">
        <f t="shared" si="183"/>
        <v>-0.1972321695297089</v>
      </c>
    </row>
    <row r="5855" spans="1:7" x14ac:dyDescent="0.25">
      <c r="A5855">
        <v>1</v>
      </c>
      <c r="B5855">
        <v>54</v>
      </c>
      <c r="C5855">
        <v>26.3</v>
      </c>
      <c r="D5855">
        <v>670</v>
      </c>
      <c r="E5855">
        <v>1</v>
      </c>
      <c r="F5855">
        <f t="shared" si="182"/>
        <v>0.71699999999999997</v>
      </c>
      <c r="G5855">
        <f t="shared" si="183"/>
        <v>-0.33267943838251673</v>
      </c>
    </row>
    <row r="5856" spans="1:7" x14ac:dyDescent="0.25">
      <c r="A5856">
        <v>0</v>
      </c>
      <c r="B5856">
        <v>60</v>
      </c>
      <c r="C5856">
        <v>17.62</v>
      </c>
      <c r="D5856">
        <v>680</v>
      </c>
      <c r="E5856">
        <v>0</v>
      </c>
      <c r="F5856">
        <f t="shared" si="182"/>
        <v>0.80600000000000005</v>
      </c>
      <c r="G5856">
        <f t="shared" si="183"/>
        <v>-1.6398971199188093</v>
      </c>
    </row>
    <row r="5857" spans="1:7" x14ac:dyDescent="0.25">
      <c r="A5857">
        <v>1</v>
      </c>
      <c r="B5857">
        <v>110</v>
      </c>
      <c r="C5857">
        <v>14.01</v>
      </c>
      <c r="D5857">
        <v>715</v>
      </c>
      <c r="E5857">
        <v>1</v>
      </c>
      <c r="F5857">
        <f t="shared" si="182"/>
        <v>0.82099999999999995</v>
      </c>
      <c r="G5857">
        <f t="shared" si="183"/>
        <v>-0.1972321695297089</v>
      </c>
    </row>
    <row r="5858" spans="1:7" x14ac:dyDescent="0.25">
      <c r="A5858">
        <v>1</v>
      </c>
      <c r="B5858">
        <v>84</v>
      </c>
      <c r="C5858">
        <v>16.54</v>
      </c>
      <c r="D5858">
        <v>690</v>
      </c>
      <c r="E5858">
        <v>1</v>
      </c>
      <c r="F5858">
        <f t="shared" si="182"/>
        <v>0.82099999999999995</v>
      </c>
      <c r="G5858">
        <f t="shared" si="183"/>
        <v>-0.1972321695297089</v>
      </c>
    </row>
    <row r="5859" spans="1:7" x14ac:dyDescent="0.25">
      <c r="A5859">
        <v>0</v>
      </c>
      <c r="B5859">
        <v>52</v>
      </c>
      <c r="C5859">
        <v>28.57</v>
      </c>
      <c r="D5859">
        <v>660</v>
      </c>
      <c r="E5859">
        <v>0</v>
      </c>
      <c r="F5859">
        <f t="shared" si="182"/>
        <v>0.66100000000000003</v>
      </c>
      <c r="G5859">
        <f t="shared" si="183"/>
        <v>-1.0817551716016869</v>
      </c>
    </row>
    <row r="5860" spans="1:7" x14ac:dyDescent="0.25">
      <c r="A5860">
        <v>1</v>
      </c>
      <c r="B5860">
        <v>64</v>
      </c>
      <c r="C5860">
        <v>23.1</v>
      </c>
      <c r="D5860">
        <v>675</v>
      </c>
      <c r="E5860">
        <v>0</v>
      </c>
      <c r="F5860">
        <f t="shared" si="182"/>
        <v>0.71699999999999997</v>
      </c>
      <c r="G5860">
        <f t="shared" si="183"/>
        <v>-1.2623083813388993</v>
      </c>
    </row>
    <row r="5861" spans="1:7" x14ac:dyDescent="0.25">
      <c r="A5861">
        <v>0</v>
      </c>
      <c r="B5861">
        <v>100</v>
      </c>
      <c r="C5861">
        <v>8.51</v>
      </c>
      <c r="D5861">
        <v>670</v>
      </c>
      <c r="E5861">
        <v>1</v>
      </c>
      <c r="F5861">
        <f t="shared" si="182"/>
        <v>0.878</v>
      </c>
      <c r="G5861">
        <f t="shared" si="183"/>
        <v>-0.13010868534702039</v>
      </c>
    </row>
    <row r="5862" spans="1:7" x14ac:dyDescent="0.25">
      <c r="A5862">
        <v>1</v>
      </c>
      <c r="B5862">
        <v>265</v>
      </c>
      <c r="C5862">
        <v>18.739999999999998</v>
      </c>
      <c r="D5862">
        <v>720</v>
      </c>
      <c r="E5862">
        <v>1</v>
      </c>
      <c r="F5862">
        <f t="shared" si="182"/>
        <v>0.82099999999999995</v>
      </c>
      <c r="G5862">
        <f t="shared" si="183"/>
        <v>-0.1972321695297089</v>
      </c>
    </row>
    <row r="5863" spans="1:7" x14ac:dyDescent="0.25">
      <c r="A5863">
        <v>0</v>
      </c>
      <c r="B5863">
        <v>65</v>
      </c>
      <c r="C5863">
        <v>16.54</v>
      </c>
      <c r="D5863">
        <v>695</v>
      </c>
      <c r="E5863">
        <v>1</v>
      </c>
      <c r="F5863">
        <f t="shared" ref="F5863:F5926" si="184">IF(C5863&lt;=19.85,IF(D5863&lt;=722.5,IF(B5863&lt;=60.41,IF(D5863&lt;=667.5,0.729,0.806),IF(C5863&lt;=9.905,0.878,0.821)),0.92),IF(D5863&lt;=687.5,IF(C5863&lt;=31.375,IF(A5863&lt;=0.5,0.661,0.717),0.546),IF(D5863&lt;=727.5,IF(C5863&lt;=29.88,0.79,0.693),0.855)))</f>
        <v>0.82099999999999995</v>
      </c>
      <c r="G5863">
        <f t="shared" si="183"/>
        <v>-0.1972321695297089</v>
      </c>
    </row>
    <row r="5864" spans="1:7" x14ac:dyDescent="0.25">
      <c r="A5864">
        <v>1</v>
      </c>
      <c r="B5864">
        <v>45</v>
      </c>
      <c r="C5864">
        <v>5.89</v>
      </c>
      <c r="D5864">
        <v>800</v>
      </c>
      <c r="E5864">
        <v>1</v>
      </c>
      <c r="F5864">
        <f t="shared" si="184"/>
        <v>0.92</v>
      </c>
      <c r="G5864">
        <f t="shared" si="183"/>
        <v>-8.3381608939051013E-2</v>
      </c>
    </row>
    <row r="5865" spans="1:7" x14ac:dyDescent="0.25">
      <c r="A5865">
        <v>1</v>
      </c>
      <c r="B5865">
        <v>125</v>
      </c>
      <c r="C5865">
        <v>4.42</v>
      </c>
      <c r="D5865">
        <v>660</v>
      </c>
      <c r="E5865">
        <v>1</v>
      </c>
      <c r="F5865">
        <f t="shared" si="184"/>
        <v>0.878</v>
      </c>
      <c r="G5865">
        <f t="shared" si="183"/>
        <v>-0.13010868534702039</v>
      </c>
    </row>
    <row r="5866" spans="1:7" x14ac:dyDescent="0.25">
      <c r="A5866">
        <v>1</v>
      </c>
      <c r="B5866">
        <v>150</v>
      </c>
      <c r="C5866">
        <v>8.61</v>
      </c>
      <c r="D5866">
        <v>675</v>
      </c>
      <c r="E5866">
        <v>1</v>
      </c>
      <c r="F5866">
        <f t="shared" si="184"/>
        <v>0.878</v>
      </c>
      <c r="G5866">
        <f t="shared" si="183"/>
        <v>-0.13010868534702039</v>
      </c>
    </row>
    <row r="5867" spans="1:7" x14ac:dyDescent="0.25">
      <c r="A5867">
        <v>0</v>
      </c>
      <c r="B5867">
        <v>55</v>
      </c>
      <c r="C5867">
        <v>38.47</v>
      </c>
      <c r="D5867">
        <v>675</v>
      </c>
      <c r="E5867">
        <v>1</v>
      </c>
      <c r="F5867">
        <f t="shared" si="184"/>
        <v>0.54600000000000004</v>
      </c>
      <c r="G5867">
        <f t="shared" si="183"/>
        <v>-0.60513630323723189</v>
      </c>
    </row>
    <row r="5868" spans="1:7" x14ac:dyDescent="0.25">
      <c r="A5868">
        <v>0</v>
      </c>
      <c r="B5868">
        <v>28.263000000000002</v>
      </c>
      <c r="C5868">
        <v>6.92</v>
      </c>
      <c r="D5868">
        <v>670</v>
      </c>
      <c r="E5868">
        <v>0</v>
      </c>
      <c r="F5868">
        <f t="shared" si="184"/>
        <v>0.80600000000000005</v>
      </c>
      <c r="G5868">
        <f t="shared" si="183"/>
        <v>-1.6398971199188093</v>
      </c>
    </row>
    <row r="5869" spans="1:7" x14ac:dyDescent="0.25">
      <c r="A5869">
        <v>1</v>
      </c>
      <c r="B5869">
        <v>55</v>
      </c>
      <c r="C5869">
        <v>15.95</v>
      </c>
      <c r="D5869">
        <v>675</v>
      </c>
      <c r="E5869">
        <v>1</v>
      </c>
      <c r="F5869">
        <f t="shared" si="184"/>
        <v>0.80600000000000005</v>
      </c>
      <c r="G5869">
        <f t="shared" si="183"/>
        <v>-0.21567153647550871</v>
      </c>
    </row>
    <row r="5870" spans="1:7" x14ac:dyDescent="0.25">
      <c r="A5870">
        <v>1</v>
      </c>
      <c r="B5870">
        <v>60</v>
      </c>
      <c r="C5870">
        <v>13.06</v>
      </c>
      <c r="D5870">
        <v>665</v>
      </c>
      <c r="E5870">
        <v>0</v>
      </c>
      <c r="F5870">
        <f t="shared" si="184"/>
        <v>0.72899999999999998</v>
      </c>
      <c r="G5870">
        <f t="shared" si="183"/>
        <v>-1.305636458102436</v>
      </c>
    </row>
    <row r="5871" spans="1:7" x14ac:dyDescent="0.25">
      <c r="A5871">
        <v>1</v>
      </c>
      <c r="B5871">
        <v>24</v>
      </c>
      <c r="C5871">
        <v>20.2</v>
      </c>
      <c r="D5871">
        <v>700</v>
      </c>
      <c r="E5871">
        <v>1</v>
      </c>
      <c r="F5871">
        <f t="shared" si="184"/>
        <v>0.79</v>
      </c>
      <c r="G5871">
        <f t="shared" si="183"/>
        <v>-0.23572233352106983</v>
      </c>
    </row>
    <row r="5872" spans="1:7" x14ac:dyDescent="0.25">
      <c r="A5872">
        <v>1</v>
      </c>
      <c r="B5872">
        <v>150</v>
      </c>
      <c r="C5872">
        <v>6.25</v>
      </c>
      <c r="D5872">
        <v>725</v>
      </c>
      <c r="E5872">
        <v>1</v>
      </c>
      <c r="F5872">
        <f t="shared" si="184"/>
        <v>0.92</v>
      </c>
      <c r="G5872">
        <f t="shared" si="183"/>
        <v>-8.3381608939051013E-2</v>
      </c>
    </row>
    <row r="5873" spans="1:7" x14ac:dyDescent="0.25">
      <c r="A5873">
        <v>1</v>
      </c>
      <c r="B5873">
        <v>100</v>
      </c>
      <c r="C5873">
        <v>12.01</v>
      </c>
      <c r="D5873">
        <v>665</v>
      </c>
      <c r="E5873">
        <v>1</v>
      </c>
      <c r="F5873">
        <f t="shared" si="184"/>
        <v>0.82099999999999995</v>
      </c>
      <c r="G5873">
        <f t="shared" si="183"/>
        <v>-0.1972321695297089</v>
      </c>
    </row>
    <row r="5874" spans="1:7" x14ac:dyDescent="0.25">
      <c r="A5874">
        <v>1</v>
      </c>
      <c r="B5874">
        <v>67</v>
      </c>
      <c r="C5874">
        <v>10.96</v>
      </c>
      <c r="D5874">
        <v>660</v>
      </c>
      <c r="E5874">
        <v>1</v>
      </c>
      <c r="F5874">
        <f t="shared" si="184"/>
        <v>0.82099999999999995</v>
      </c>
      <c r="G5874">
        <f t="shared" si="183"/>
        <v>-0.1972321695297089</v>
      </c>
    </row>
    <row r="5875" spans="1:7" x14ac:dyDescent="0.25">
      <c r="A5875">
        <v>0</v>
      </c>
      <c r="B5875">
        <v>288</v>
      </c>
      <c r="C5875">
        <v>8</v>
      </c>
      <c r="D5875">
        <v>780</v>
      </c>
      <c r="E5875">
        <v>1</v>
      </c>
      <c r="F5875">
        <f t="shared" si="184"/>
        <v>0.92</v>
      </c>
      <c r="G5875">
        <f t="shared" si="183"/>
        <v>-8.3381608939051013E-2</v>
      </c>
    </row>
    <row r="5876" spans="1:7" x14ac:dyDescent="0.25">
      <c r="A5876">
        <v>0</v>
      </c>
      <c r="B5876">
        <v>86</v>
      </c>
      <c r="C5876">
        <v>9.8000000000000007</v>
      </c>
      <c r="D5876">
        <v>710</v>
      </c>
      <c r="E5876">
        <v>1</v>
      </c>
      <c r="F5876">
        <f t="shared" si="184"/>
        <v>0.878</v>
      </c>
      <c r="G5876">
        <f t="shared" si="183"/>
        <v>-0.13010868534702039</v>
      </c>
    </row>
    <row r="5877" spans="1:7" x14ac:dyDescent="0.25">
      <c r="A5877">
        <v>1</v>
      </c>
      <c r="B5877">
        <v>87</v>
      </c>
      <c r="C5877">
        <v>14.07</v>
      </c>
      <c r="D5877">
        <v>680</v>
      </c>
      <c r="E5877">
        <v>0</v>
      </c>
      <c r="F5877">
        <f t="shared" si="184"/>
        <v>0.82099999999999995</v>
      </c>
      <c r="G5877">
        <f t="shared" si="183"/>
        <v>-1.7203694731413819</v>
      </c>
    </row>
    <row r="5878" spans="1:7" x14ac:dyDescent="0.25">
      <c r="A5878">
        <v>1</v>
      </c>
      <c r="B5878">
        <v>37</v>
      </c>
      <c r="C5878">
        <v>30.17</v>
      </c>
      <c r="D5878">
        <v>715</v>
      </c>
      <c r="E5878">
        <v>1</v>
      </c>
      <c r="F5878">
        <f t="shared" si="184"/>
        <v>0.69299999999999995</v>
      </c>
      <c r="G5878">
        <f t="shared" si="183"/>
        <v>-0.3667252797922339</v>
      </c>
    </row>
    <row r="5879" spans="1:7" x14ac:dyDescent="0.25">
      <c r="A5879">
        <v>0</v>
      </c>
      <c r="B5879">
        <v>28.5</v>
      </c>
      <c r="C5879">
        <v>28</v>
      </c>
      <c r="D5879">
        <v>725</v>
      </c>
      <c r="E5879">
        <v>0</v>
      </c>
      <c r="F5879">
        <f t="shared" si="184"/>
        <v>0.79</v>
      </c>
      <c r="G5879">
        <f t="shared" si="183"/>
        <v>-1.5606477482646686</v>
      </c>
    </row>
    <row r="5880" spans="1:7" x14ac:dyDescent="0.25">
      <c r="A5880">
        <v>1</v>
      </c>
      <c r="B5880">
        <v>195</v>
      </c>
      <c r="C5880">
        <v>25.56</v>
      </c>
      <c r="D5880">
        <v>680</v>
      </c>
      <c r="E5880">
        <v>1</v>
      </c>
      <c r="F5880">
        <f t="shared" si="184"/>
        <v>0.71699999999999997</v>
      </c>
      <c r="G5880">
        <f t="shared" si="183"/>
        <v>-0.33267943838251673</v>
      </c>
    </row>
    <row r="5881" spans="1:7" x14ac:dyDescent="0.25">
      <c r="A5881">
        <v>1</v>
      </c>
      <c r="B5881">
        <v>88</v>
      </c>
      <c r="C5881">
        <v>6.79</v>
      </c>
      <c r="D5881">
        <v>715</v>
      </c>
      <c r="E5881">
        <v>1</v>
      </c>
      <c r="F5881">
        <f t="shared" si="184"/>
        <v>0.878</v>
      </c>
      <c r="G5881">
        <f t="shared" si="183"/>
        <v>-0.13010868534702039</v>
      </c>
    </row>
    <row r="5882" spans="1:7" x14ac:dyDescent="0.25">
      <c r="A5882">
        <v>0</v>
      </c>
      <c r="B5882">
        <v>65</v>
      </c>
      <c r="C5882">
        <v>6.2</v>
      </c>
      <c r="D5882">
        <v>685</v>
      </c>
      <c r="E5882">
        <v>1</v>
      </c>
      <c r="F5882">
        <f t="shared" si="184"/>
        <v>0.878</v>
      </c>
      <c r="G5882">
        <f t="shared" si="183"/>
        <v>-0.13010868534702039</v>
      </c>
    </row>
    <row r="5883" spans="1:7" x14ac:dyDescent="0.25">
      <c r="A5883">
        <v>1</v>
      </c>
      <c r="B5883">
        <v>58</v>
      </c>
      <c r="C5883">
        <v>24.95</v>
      </c>
      <c r="D5883">
        <v>690</v>
      </c>
      <c r="E5883">
        <v>0</v>
      </c>
      <c r="F5883">
        <f t="shared" si="184"/>
        <v>0.79</v>
      </c>
      <c r="G5883">
        <f t="shared" si="183"/>
        <v>-1.5606477482646686</v>
      </c>
    </row>
    <row r="5884" spans="1:7" x14ac:dyDescent="0.25">
      <c r="A5884">
        <v>1</v>
      </c>
      <c r="B5884">
        <v>103</v>
      </c>
      <c r="C5884">
        <v>10.23</v>
      </c>
      <c r="D5884">
        <v>720</v>
      </c>
      <c r="E5884">
        <v>1</v>
      </c>
      <c r="F5884">
        <f t="shared" si="184"/>
        <v>0.82099999999999995</v>
      </c>
      <c r="G5884">
        <f t="shared" si="183"/>
        <v>-0.1972321695297089</v>
      </c>
    </row>
    <row r="5885" spans="1:7" x14ac:dyDescent="0.25">
      <c r="A5885">
        <v>1</v>
      </c>
      <c r="B5885">
        <v>50</v>
      </c>
      <c r="C5885">
        <v>31.73</v>
      </c>
      <c r="D5885">
        <v>715</v>
      </c>
      <c r="E5885">
        <v>1</v>
      </c>
      <c r="F5885">
        <f t="shared" si="184"/>
        <v>0.69299999999999995</v>
      </c>
      <c r="G5885">
        <f t="shared" si="183"/>
        <v>-0.3667252797922339</v>
      </c>
    </row>
    <row r="5886" spans="1:7" x14ac:dyDescent="0.25">
      <c r="A5886">
        <v>1</v>
      </c>
      <c r="B5886">
        <v>34</v>
      </c>
      <c r="C5886">
        <v>25.31</v>
      </c>
      <c r="D5886">
        <v>680</v>
      </c>
      <c r="E5886">
        <v>1</v>
      </c>
      <c r="F5886">
        <f t="shared" si="184"/>
        <v>0.71699999999999997</v>
      </c>
      <c r="G5886">
        <f t="shared" si="183"/>
        <v>-0.33267943838251673</v>
      </c>
    </row>
    <row r="5887" spans="1:7" x14ac:dyDescent="0.25">
      <c r="A5887">
        <v>1</v>
      </c>
      <c r="B5887">
        <v>67.5</v>
      </c>
      <c r="C5887">
        <v>17.97</v>
      </c>
      <c r="D5887">
        <v>660</v>
      </c>
      <c r="E5887">
        <v>1</v>
      </c>
      <c r="F5887">
        <f t="shared" si="184"/>
        <v>0.82099999999999995</v>
      </c>
      <c r="G5887">
        <f t="shared" si="183"/>
        <v>-0.1972321695297089</v>
      </c>
    </row>
    <row r="5888" spans="1:7" x14ac:dyDescent="0.25">
      <c r="A5888">
        <v>0</v>
      </c>
      <c r="B5888">
        <v>65</v>
      </c>
      <c r="C5888">
        <v>21.38</v>
      </c>
      <c r="D5888">
        <v>660</v>
      </c>
      <c r="E5888">
        <v>1</v>
      </c>
      <c r="F5888">
        <f t="shared" si="184"/>
        <v>0.66100000000000003</v>
      </c>
      <c r="G5888">
        <f t="shared" si="183"/>
        <v>-0.41400143913045073</v>
      </c>
    </row>
    <row r="5889" spans="1:7" x14ac:dyDescent="0.25">
      <c r="A5889">
        <v>1</v>
      </c>
      <c r="B5889">
        <v>140</v>
      </c>
      <c r="C5889">
        <v>31.67</v>
      </c>
      <c r="D5889">
        <v>715</v>
      </c>
      <c r="E5889">
        <v>1</v>
      </c>
      <c r="F5889">
        <f t="shared" si="184"/>
        <v>0.69299999999999995</v>
      </c>
      <c r="G5889">
        <f t="shared" si="183"/>
        <v>-0.3667252797922339</v>
      </c>
    </row>
    <row r="5890" spans="1:7" x14ac:dyDescent="0.25">
      <c r="A5890">
        <v>1</v>
      </c>
      <c r="B5890">
        <v>90</v>
      </c>
      <c r="C5890">
        <v>12.08</v>
      </c>
      <c r="D5890">
        <v>675</v>
      </c>
      <c r="E5890">
        <v>1</v>
      </c>
      <c r="F5890">
        <f t="shared" si="184"/>
        <v>0.82099999999999995</v>
      </c>
      <c r="G5890">
        <f t="shared" si="183"/>
        <v>-0.1972321695297089</v>
      </c>
    </row>
    <row r="5891" spans="1:7" x14ac:dyDescent="0.25">
      <c r="A5891">
        <v>1</v>
      </c>
      <c r="B5891">
        <v>78</v>
      </c>
      <c r="C5891">
        <v>26.14</v>
      </c>
      <c r="D5891">
        <v>695</v>
      </c>
      <c r="E5891">
        <v>1</v>
      </c>
      <c r="F5891">
        <f t="shared" si="184"/>
        <v>0.79</v>
      </c>
      <c r="G5891">
        <f t="shared" si="183"/>
        <v>-0.23572233352106983</v>
      </c>
    </row>
    <row r="5892" spans="1:7" x14ac:dyDescent="0.25">
      <c r="A5892">
        <v>0</v>
      </c>
      <c r="B5892">
        <v>75</v>
      </c>
      <c r="C5892">
        <v>24.99</v>
      </c>
      <c r="D5892">
        <v>735</v>
      </c>
      <c r="E5892">
        <v>1</v>
      </c>
      <c r="F5892">
        <f t="shared" si="184"/>
        <v>0.85499999999999998</v>
      </c>
      <c r="G5892">
        <f t="shared" si="183"/>
        <v>-0.15665381004537685</v>
      </c>
    </row>
    <row r="5893" spans="1:7" x14ac:dyDescent="0.25">
      <c r="A5893">
        <v>0</v>
      </c>
      <c r="B5893">
        <v>20.5</v>
      </c>
      <c r="C5893">
        <v>36.71</v>
      </c>
      <c r="D5893">
        <v>705</v>
      </c>
      <c r="E5893">
        <v>0</v>
      </c>
      <c r="F5893">
        <f t="shared" si="184"/>
        <v>0.69299999999999995</v>
      </c>
      <c r="G5893">
        <f t="shared" si="183"/>
        <v>-1.1809075313949398</v>
      </c>
    </row>
    <row r="5894" spans="1:7" x14ac:dyDescent="0.25">
      <c r="A5894">
        <v>1</v>
      </c>
      <c r="B5894">
        <v>200</v>
      </c>
      <c r="C5894">
        <v>8.9</v>
      </c>
      <c r="D5894">
        <v>790</v>
      </c>
      <c r="E5894">
        <v>1</v>
      </c>
      <c r="F5894">
        <f t="shared" si="184"/>
        <v>0.92</v>
      </c>
      <c r="G5894">
        <f t="shared" ref="G5894:G5957" si="185">IF(E5894=1,LN(F5894),LN(1-F5894))</f>
        <v>-8.3381608939051013E-2</v>
      </c>
    </row>
    <row r="5895" spans="1:7" x14ac:dyDescent="0.25">
      <c r="A5895">
        <v>1</v>
      </c>
      <c r="B5895">
        <v>66</v>
      </c>
      <c r="C5895">
        <v>14.4</v>
      </c>
      <c r="D5895">
        <v>765</v>
      </c>
      <c r="E5895">
        <v>1</v>
      </c>
      <c r="F5895">
        <f t="shared" si="184"/>
        <v>0.92</v>
      </c>
      <c r="G5895">
        <f t="shared" si="185"/>
        <v>-8.3381608939051013E-2</v>
      </c>
    </row>
    <row r="5896" spans="1:7" x14ac:dyDescent="0.25">
      <c r="A5896">
        <v>1</v>
      </c>
      <c r="B5896">
        <v>61</v>
      </c>
      <c r="C5896">
        <v>23.88</v>
      </c>
      <c r="D5896">
        <v>695</v>
      </c>
      <c r="E5896">
        <v>0</v>
      </c>
      <c r="F5896">
        <f t="shared" si="184"/>
        <v>0.79</v>
      </c>
      <c r="G5896">
        <f t="shared" si="185"/>
        <v>-1.5606477482646686</v>
      </c>
    </row>
    <row r="5897" spans="1:7" x14ac:dyDescent="0.25">
      <c r="A5897">
        <v>1</v>
      </c>
      <c r="B5897">
        <v>200</v>
      </c>
      <c r="C5897">
        <v>19.899999999999999</v>
      </c>
      <c r="D5897">
        <v>760</v>
      </c>
      <c r="E5897">
        <v>1</v>
      </c>
      <c r="F5897">
        <f t="shared" si="184"/>
        <v>0.85499999999999998</v>
      </c>
      <c r="G5897">
        <f t="shared" si="185"/>
        <v>-0.15665381004537685</v>
      </c>
    </row>
    <row r="5898" spans="1:7" x14ac:dyDescent="0.25">
      <c r="A5898">
        <v>0</v>
      </c>
      <c r="B5898">
        <v>90</v>
      </c>
      <c r="C5898">
        <v>11.63</v>
      </c>
      <c r="D5898">
        <v>670</v>
      </c>
      <c r="E5898">
        <v>0</v>
      </c>
      <c r="F5898">
        <f t="shared" si="184"/>
        <v>0.82099999999999995</v>
      </c>
      <c r="G5898">
        <f t="shared" si="185"/>
        <v>-1.7203694731413819</v>
      </c>
    </row>
    <row r="5899" spans="1:7" x14ac:dyDescent="0.25">
      <c r="A5899">
        <v>0</v>
      </c>
      <c r="B5899">
        <v>29.9</v>
      </c>
      <c r="C5899">
        <v>3.17</v>
      </c>
      <c r="D5899">
        <v>690</v>
      </c>
      <c r="E5899">
        <v>1</v>
      </c>
      <c r="F5899">
        <f t="shared" si="184"/>
        <v>0.80600000000000005</v>
      </c>
      <c r="G5899">
        <f t="shared" si="185"/>
        <v>-0.21567153647550871</v>
      </c>
    </row>
    <row r="5900" spans="1:7" x14ac:dyDescent="0.25">
      <c r="A5900">
        <v>1</v>
      </c>
      <c r="B5900">
        <v>220</v>
      </c>
      <c r="C5900">
        <v>10.26</v>
      </c>
      <c r="D5900">
        <v>695</v>
      </c>
      <c r="E5900">
        <v>1</v>
      </c>
      <c r="F5900">
        <f t="shared" si="184"/>
        <v>0.82099999999999995</v>
      </c>
      <c r="G5900">
        <f t="shared" si="185"/>
        <v>-0.1972321695297089</v>
      </c>
    </row>
    <row r="5901" spans="1:7" x14ac:dyDescent="0.25">
      <c r="A5901">
        <v>1</v>
      </c>
      <c r="B5901">
        <v>55</v>
      </c>
      <c r="C5901">
        <v>9.56</v>
      </c>
      <c r="D5901">
        <v>790</v>
      </c>
      <c r="E5901">
        <v>1</v>
      </c>
      <c r="F5901">
        <f t="shared" si="184"/>
        <v>0.92</v>
      </c>
      <c r="G5901">
        <f t="shared" si="185"/>
        <v>-8.3381608939051013E-2</v>
      </c>
    </row>
    <row r="5902" spans="1:7" x14ac:dyDescent="0.25">
      <c r="A5902">
        <v>0</v>
      </c>
      <c r="B5902">
        <v>101</v>
      </c>
      <c r="C5902">
        <v>16.440000000000001</v>
      </c>
      <c r="D5902">
        <v>685</v>
      </c>
      <c r="E5902">
        <v>1</v>
      </c>
      <c r="F5902">
        <f t="shared" si="184"/>
        <v>0.82099999999999995</v>
      </c>
      <c r="G5902">
        <f t="shared" si="185"/>
        <v>-0.1972321695297089</v>
      </c>
    </row>
    <row r="5903" spans="1:7" x14ac:dyDescent="0.25">
      <c r="A5903">
        <v>1</v>
      </c>
      <c r="B5903">
        <v>50</v>
      </c>
      <c r="C5903">
        <v>17.77</v>
      </c>
      <c r="D5903">
        <v>675</v>
      </c>
      <c r="E5903">
        <v>1</v>
      </c>
      <c r="F5903">
        <f t="shared" si="184"/>
        <v>0.80600000000000005</v>
      </c>
      <c r="G5903">
        <f t="shared" si="185"/>
        <v>-0.21567153647550871</v>
      </c>
    </row>
    <row r="5904" spans="1:7" x14ac:dyDescent="0.25">
      <c r="A5904">
        <v>0</v>
      </c>
      <c r="B5904">
        <v>71.5</v>
      </c>
      <c r="C5904">
        <v>12.49</v>
      </c>
      <c r="D5904">
        <v>695</v>
      </c>
      <c r="E5904">
        <v>1</v>
      </c>
      <c r="F5904">
        <f t="shared" si="184"/>
        <v>0.82099999999999995</v>
      </c>
      <c r="G5904">
        <f t="shared" si="185"/>
        <v>-0.1972321695297089</v>
      </c>
    </row>
    <row r="5905" spans="1:7" x14ac:dyDescent="0.25">
      <c r="A5905">
        <v>0</v>
      </c>
      <c r="B5905">
        <v>61.654000000000003</v>
      </c>
      <c r="C5905">
        <v>17.46</v>
      </c>
      <c r="D5905">
        <v>700</v>
      </c>
      <c r="E5905">
        <v>1</v>
      </c>
      <c r="F5905">
        <f t="shared" si="184"/>
        <v>0.82099999999999995</v>
      </c>
      <c r="G5905">
        <f t="shared" si="185"/>
        <v>-0.1972321695297089</v>
      </c>
    </row>
    <row r="5906" spans="1:7" x14ac:dyDescent="0.25">
      <c r="A5906">
        <v>1</v>
      </c>
      <c r="B5906">
        <v>140</v>
      </c>
      <c r="C5906">
        <v>12.81</v>
      </c>
      <c r="D5906">
        <v>715</v>
      </c>
      <c r="E5906">
        <v>1</v>
      </c>
      <c r="F5906">
        <f t="shared" si="184"/>
        <v>0.82099999999999995</v>
      </c>
      <c r="G5906">
        <f t="shared" si="185"/>
        <v>-0.1972321695297089</v>
      </c>
    </row>
    <row r="5907" spans="1:7" x14ac:dyDescent="0.25">
      <c r="A5907">
        <v>1</v>
      </c>
      <c r="B5907">
        <v>42.082000000000001</v>
      </c>
      <c r="C5907">
        <v>8.67</v>
      </c>
      <c r="D5907">
        <v>740</v>
      </c>
      <c r="E5907">
        <v>0</v>
      </c>
      <c r="F5907">
        <f t="shared" si="184"/>
        <v>0.92</v>
      </c>
      <c r="G5907">
        <f t="shared" si="185"/>
        <v>-2.5257286443082561</v>
      </c>
    </row>
    <row r="5908" spans="1:7" x14ac:dyDescent="0.25">
      <c r="A5908">
        <v>1</v>
      </c>
      <c r="B5908">
        <v>21</v>
      </c>
      <c r="C5908">
        <v>32.729999999999997</v>
      </c>
      <c r="D5908">
        <v>660</v>
      </c>
      <c r="E5908">
        <v>1</v>
      </c>
      <c r="F5908">
        <f t="shared" si="184"/>
        <v>0.54600000000000004</v>
      </c>
      <c r="G5908">
        <f t="shared" si="185"/>
        <v>-0.60513630323723189</v>
      </c>
    </row>
    <row r="5909" spans="1:7" x14ac:dyDescent="0.25">
      <c r="A5909">
        <v>0</v>
      </c>
      <c r="B5909">
        <v>24.4</v>
      </c>
      <c r="C5909">
        <v>27.69</v>
      </c>
      <c r="D5909">
        <v>750</v>
      </c>
      <c r="E5909">
        <v>1</v>
      </c>
      <c r="F5909">
        <f t="shared" si="184"/>
        <v>0.85499999999999998</v>
      </c>
      <c r="G5909">
        <f t="shared" si="185"/>
        <v>-0.15665381004537685</v>
      </c>
    </row>
    <row r="5910" spans="1:7" x14ac:dyDescent="0.25">
      <c r="A5910">
        <v>1</v>
      </c>
      <c r="B5910">
        <v>114</v>
      </c>
      <c r="C5910">
        <v>35.69</v>
      </c>
      <c r="D5910">
        <v>660</v>
      </c>
      <c r="E5910">
        <v>0</v>
      </c>
      <c r="F5910">
        <f t="shared" si="184"/>
        <v>0.54600000000000004</v>
      </c>
      <c r="G5910">
        <f t="shared" si="185"/>
        <v>-0.78965808094078915</v>
      </c>
    </row>
    <row r="5911" spans="1:7" x14ac:dyDescent="0.25">
      <c r="A5911">
        <v>0</v>
      </c>
      <c r="B5911">
        <v>100</v>
      </c>
      <c r="C5911">
        <v>16.55</v>
      </c>
      <c r="D5911">
        <v>685</v>
      </c>
      <c r="E5911">
        <v>1</v>
      </c>
      <c r="F5911">
        <f t="shared" si="184"/>
        <v>0.82099999999999995</v>
      </c>
      <c r="G5911">
        <f t="shared" si="185"/>
        <v>-0.1972321695297089</v>
      </c>
    </row>
    <row r="5912" spans="1:7" x14ac:dyDescent="0.25">
      <c r="A5912">
        <v>1</v>
      </c>
      <c r="B5912">
        <v>116</v>
      </c>
      <c r="C5912">
        <v>17.3</v>
      </c>
      <c r="D5912">
        <v>710</v>
      </c>
      <c r="E5912">
        <v>1</v>
      </c>
      <c r="F5912">
        <f t="shared" si="184"/>
        <v>0.82099999999999995</v>
      </c>
      <c r="G5912">
        <f t="shared" si="185"/>
        <v>-0.1972321695297089</v>
      </c>
    </row>
    <row r="5913" spans="1:7" x14ac:dyDescent="0.25">
      <c r="A5913">
        <v>1</v>
      </c>
      <c r="B5913">
        <v>60</v>
      </c>
      <c r="C5913">
        <v>27.78</v>
      </c>
      <c r="D5913">
        <v>695</v>
      </c>
      <c r="E5913">
        <v>1</v>
      </c>
      <c r="F5913">
        <f t="shared" si="184"/>
        <v>0.79</v>
      </c>
      <c r="G5913">
        <f t="shared" si="185"/>
        <v>-0.23572233352106983</v>
      </c>
    </row>
    <row r="5914" spans="1:7" x14ac:dyDescent="0.25">
      <c r="A5914">
        <v>1</v>
      </c>
      <c r="B5914">
        <v>33.299999999999997</v>
      </c>
      <c r="C5914">
        <v>14.52</v>
      </c>
      <c r="D5914">
        <v>690</v>
      </c>
      <c r="E5914">
        <v>1</v>
      </c>
      <c r="F5914">
        <f t="shared" si="184"/>
        <v>0.80600000000000005</v>
      </c>
      <c r="G5914">
        <f t="shared" si="185"/>
        <v>-0.21567153647550871</v>
      </c>
    </row>
    <row r="5915" spans="1:7" x14ac:dyDescent="0.25">
      <c r="A5915">
        <v>1</v>
      </c>
      <c r="B5915">
        <v>63</v>
      </c>
      <c r="C5915">
        <v>13.77</v>
      </c>
      <c r="D5915">
        <v>700</v>
      </c>
      <c r="E5915">
        <v>1</v>
      </c>
      <c r="F5915">
        <f t="shared" si="184"/>
        <v>0.82099999999999995</v>
      </c>
      <c r="G5915">
        <f t="shared" si="185"/>
        <v>-0.1972321695297089</v>
      </c>
    </row>
    <row r="5916" spans="1:7" x14ac:dyDescent="0.25">
      <c r="A5916">
        <v>0</v>
      </c>
      <c r="B5916">
        <v>90</v>
      </c>
      <c r="C5916">
        <v>6.88</v>
      </c>
      <c r="D5916">
        <v>735</v>
      </c>
      <c r="E5916">
        <v>0</v>
      </c>
      <c r="F5916">
        <f t="shared" si="184"/>
        <v>0.92</v>
      </c>
      <c r="G5916">
        <f t="shared" si="185"/>
        <v>-2.5257286443082561</v>
      </c>
    </row>
    <row r="5917" spans="1:7" x14ac:dyDescent="0.25">
      <c r="A5917">
        <v>0</v>
      </c>
      <c r="B5917">
        <v>40</v>
      </c>
      <c r="C5917">
        <v>11.93</v>
      </c>
      <c r="D5917">
        <v>690</v>
      </c>
      <c r="E5917">
        <v>1</v>
      </c>
      <c r="F5917">
        <f t="shared" si="184"/>
        <v>0.80600000000000005</v>
      </c>
      <c r="G5917">
        <f t="shared" si="185"/>
        <v>-0.21567153647550871</v>
      </c>
    </row>
    <row r="5918" spans="1:7" x14ac:dyDescent="0.25">
      <c r="A5918">
        <v>0</v>
      </c>
      <c r="B5918">
        <v>40</v>
      </c>
      <c r="C5918">
        <v>10.23</v>
      </c>
      <c r="D5918">
        <v>685</v>
      </c>
      <c r="E5918">
        <v>1</v>
      </c>
      <c r="F5918">
        <f t="shared" si="184"/>
        <v>0.80600000000000005</v>
      </c>
      <c r="G5918">
        <f t="shared" si="185"/>
        <v>-0.21567153647550871</v>
      </c>
    </row>
    <row r="5919" spans="1:7" x14ac:dyDescent="0.25">
      <c r="A5919">
        <v>1</v>
      </c>
      <c r="B5919">
        <v>130</v>
      </c>
      <c r="C5919">
        <v>10.55</v>
      </c>
      <c r="D5919">
        <v>670</v>
      </c>
      <c r="E5919">
        <v>1</v>
      </c>
      <c r="F5919">
        <f t="shared" si="184"/>
        <v>0.82099999999999995</v>
      </c>
      <c r="G5919">
        <f t="shared" si="185"/>
        <v>-0.1972321695297089</v>
      </c>
    </row>
    <row r="5920" spans="1:7" x14ac:dyDescent="0.25">
      <c r="A5920">
        <v>0</v>
      </c>
      <c r="B5920">
        <v>75.186999999999998</v>
      </c>
      <c r="C5920">
        <v>19.07</v>
      </c>
      <c r="D5920">
        <v>800</v>
      </c>
      <c r="E5920">
        <v>1</v>
      </c>
      <c r="F5920">
        <f t="shared" si="184"/>
        <v>0.92</v>
      </c>
      <c r="G5920">
        <f t="shared" si="185"/>
        <v>-8.3381608939051013E-2</v>
      </c>
    </row>
    <row r="5921" spans="1:7" x14ac:dyDescent="0.25">
      <c r="A5921">
        <v>0</v>
      </c>
      <c r="B5921">
        <v>62</v>
      </c>
      <c r="C5921">
        <v>29.03</v>
      </c>
      <c r="D5921">
        <v>685</v>
      </c>
      <c r="E5921">
        <v>1</v>
      </c>
      <c r="F5921">
        <f t="shared" si="184"/>
        <v>0.66100000000000003</v>
      </c>
      <c r="G5921">
        <f t="shared" si="185"/>
        <v>-0.41400143913045073</v>
      </c>
    </row>
    <row r="5922" spans="1:7" x14ac:dyDescent="0.25">
      <c r="A5922">
        <v>1</v>
      </c>
      <c r="B5922">
        <v>73</v>
      </c>
      <c r="C5922">
        <v>34.770000000000003</v>
      </c>
      <c r="D5922">
        <v>685</v>
      </c>
      <c r="E5922">
        <v>0</v>
      </c>
      <c r="F5922">
        <f t="shared" si="184"/>
        <v>0.54600000000000004</v>
      </c>
      <c r="G5922">
        <f t="shared" si="185"/>
        <v>-0.78965808094078915</v>
      </c>
    </row>
    <row r="5923" spans="1:7" x14ac:dyDescent="0.25">
      <c r="A5923">
        <v>1</v>
      </c>
      <c r="B5923">
        <v>48</v>
      </c>
      <c r="C5923">
        <v>30.47</v>
      </c>
      <c r="D5923">
        <v>720</v>
      </c>
      <c r="E5923">
        <v>0</v>
      </c>
      <c r="F5923">
        <f t="shared" si="184"/>
        <v>0.69299999999999995</v>
      </c>
      <c r="G5923">
        <f t="shared" si="185"/>
        <v>-1.1809075313949398</v>
      </c>
    </row>
    <row r="5924" spans="1:7" x14ac:dyDescent="0.25">
      <c r="A5924">
        <v>0</v>
      </c>
      <c r="B5924">
        <v>62</v>
      </c>
      <c r="C5924">
        <v>22.98</v>
      </c>
      <c r="D5924">
        <v>670</v>
      </c>
      <c r="E5924">
        <v>1</v>
      </c>
      <c r="F5924">
        <f t="shared" si="184"/>
        <v>0.66100000000000003</v>
      </c>
      <c r="G5924">
        <f t="shared" si="185"/>
        <v>-0.41400143913045073</v>
      </c>
    </row>
    <row r="5925" spans="1:7" x14ac:dyDescent="0.25">
      <c r="A5925">
        <v>1</v>
      </c>
      <c r="B5925">
        <v>140</v>
      </c>
      <c r="C5925">
        <v>15.97</v>
      </c>
      <c r="D5925">
        <v>700</v>
      </c>
      <c r="E5925">
        <v>1</v>
      </c>
      <c r="F5925">
        <f t="shared" si="184"/>
        <v>0.82099999999999995</v>
      </c>
      <c r="G5925">
        <f t="shared" si="185"/>
        <v>-0.1972321695297089</v>
      </c>
    </row>
    <row r="5926" spans="1:7" x14ac:dyDescent="0.25">
      <c r="A5926">
        <v>1</v>
      </c>
      <c r="B5926">
        <v>70</v>
      </c>
      <c r="C5926">
        <v>21.31</v>
      </c>
      <c r="D5926">
        <v>705</v>
      </c>
      <c r="E5926">
        <v>1</v>
      </c>
      <c r="F5926">
        <f t="shared" si="184"/>
        <v>0.79</v>
      </c>
      <c r="G5926">
        <f t="shared" si="185"/>
        <v>-0.23572233352106983</v>
      </c>
    </row>
    <row r="5927" spans="1:7" x14ac:dyDescent="0.25">
      <c r="A5927">
        <v>1</v>
      </c>
      <c r="B5927">
        <v>57</v>
      </c>
      <c r="C5927">
        <v>39.68</v>
      </c>
      <c r="D5927">
        <v>685</v>
      </c>
      <c r="E5927">
        <v>1</v>
      </c>
      <c r="F5927">
        <f t="shared" ref="F5927:F5990" si="186">IF(C5927&lt;=19.85,IF(D5927&lt;=722.5,IF(B5927&lt;=60.41,IF(D5927&lt;=667.5,0.729,0.806),IF(C5927&lt;=9.905,0.878,0.821)),0.92),IF(D5927&lt;=687.5,IF(C5927&lt;=31.375,IF(A5927&lt;=0.5,0.661,0.717),0.546),IF(D5927&lt;=727.5,IF(C5927&lt;=29.88,0.79,0.693),0.855)))</f>
        <v>0.54600000000000004</v>
      </c>
      <c r="G5927">
        <f t="shared" si="185"/>
        <v>-0.60513630323723189</v>
      </c>
    </row>
    <row r="5928" spans="1:7" x14ac:dyDescent="0.25">
      <c r="A5928">
        <v>1</v>
      </c>
      <c r="B5928">
        <v>65</v>
      </c>
      <c r="C5928">
        <v>7.9</v>
      </c>
      <c r="D5928">
        <v>705</v>
      </c>
      <c r="E5928">
        <v>1</v>
      </c>
      <c r="F5928">
        <f t="shared" si="186"/>
        <v>0.878</v>
      </c>
      <c r="G5928">
        <f t="shared" si="185"/>
        <v>-0.13010868534702039</v>
      </c>
    </row>
    <row r="5929" spans="1:7" x14ac:dyDescent="0.25">
      <c r="A5929">
        <v>1</v>
      </c>
      <c r="B5929">
        <v>75</v>
      </c>
      <c r="C5929">
        <v>14.42</v>
      </c>
      <c r="D5929">
        <v>675</v>
      </c>
      <c r="E5929">
        <v>1</v>
      </c>
      <c r="F5929">
        <f t="shared" si="186"/>
        <v>0.82099999999999995</v>
      </c>
      <c r="G5929">
        <f t="shared" si="185"/>
        <v>-0.1972321695297089</v>
      </c>
    </row>
    <row r="5930" spans="1:7" x14ac:dyDescent="0.25">
      <c r="A5930">
        <v>0</v>
      </c>
      <c r="B5930">
        <v>65</v>
      </c>
      <c r="C5930">
        <v>8.09</v>
      </c>
      <c r="D5930">
        <v>795</v>
      </c>
      <c r="E5930">
        <v>1</v>
      </c>
      <c r="F5930">
        <f t="shared" si="186"/>
        <v>0.92</v>
      </c>
      <c r="G5930">
        <f t="shared" si="185"/>
        <v>-8.3381608939051013E-2</v>
      </c>
    </row>
    <row r="5931" spans="1:7" x14ac:dyDescent="0.25">
      <c r="A5931">
        <v>1</v>
      </c>
      <c r="B5931">
        <v>103</v>
      </c>
      <c r="C5931">
        <v>17.420000000000002</v>
      </c>
      <c r="D5931">
        <v>660</v>
      </c>
      <c r="E5931">
        <v>0</v>
      </c>
      <c r="F5931">
        <f t="shared" si="186"/>
        <v>0.82099999999999995</v>
      </c>
      <c r="G5931">
        <f t="shared" si="185"/>
        <v>-1.7203694731413819</v>
      </c>
    </row>
    <row r="5932" spans="1:7" x14ac:dyDescent="0.25">
      <c r="A5932">
        <v>1</v>
      </c>
      <c r="B5932">
        <v>64</v>
      </c>
      <c r="C5932">
        <v>13.78</v>
      </c>
      <c r="D5932">
        <v>690</v>
      </c>
      <c r="E5932">
        <v>1</v>
      </c>
      <c r="F5932">
        <f t="shared" si="186"/>
        <v>0.82099999999999995</v>
      </c>
      <c r="G5932">
        <f t="shared" si="185"/>
        <v>-0.1972321695297089</v>
      </c>
    </row>
    <row r="5933" spans="1:7" x14ac:dyDescent="0.25">
      <c r="A5933">
        <v>0</v>
      </c>
      <c r="B5933">
        <v>58</v>
      </c>
      <c r="C5933">
        <v>33.58</v>
      </c>
      <c r="D5933">
        <v>680</v>
      </c>
      <c r="E5933">
        <v>1</v>
      </c>
      <c r="F5933">
        <f t="shared" si="186"/>
        <v>0.54600000000000004</v>
      </c>
      <c r="G5933">
        <f t="shared" si="185"/>
        <v>-0.60513630323723189</v>
      </c>
    </row>
    <row r="5934" spans="1:7" x14ac:dyDescent="0.25">
      <c r="A5934">
        <v>1</v>
      </c>
      <c r="B5934">
        <v>65</v>
      </c>
      <c r="C5934">
        <v>17.54</v>
      </c>
      <c r="D5934">
        <v>680</v>
      </c>
      <c r="E5934">
        <v>1</v>
      </c>
      <c r="F5934">
        <f t="shared" si="186"/>
        <v>0.82099999999999995</v>
      </c>
      <c r="G5934">
        <f t="shared" si="185"/>
        <v>-0.1972321695297089</v>
      </c>
    </row>
    <row r="5935" spans="1:7" x14ac:dyDescent="0.25">
      <c r="A5935">
        <v>1</v>
      </c>
      <c r="B5935">
        <v>38</v>
      </c>
      <c r="C5935">
        <v>12.13</v>
      </c>
      <c r="D5935">
        <v>675</v>
      </c>
      <c r="E5935">
        <v>1</v>
      </c>
      <c r="F5935">
        <f t="shared" si="186"/>
        <v>0.80600000000000005</v>
      </c>
      <c r="G5935">
        <f t="shared" si="185"/>
        <v>-0.21567153647550871</v>
      </c>
    </row>
    <row r="5936" spans="1:7" x14ac:dyDescent="0.25">
      <c r="A5936">
        <v>1</v>
      </c>
      <c r="B5936">
        <v>97.816000000000003</v>
      </c>
      <c r="C5936">
        <v>5.83</v>
      </c>
      <c r="D5936">
        <v>690</v>
      </c>
      <c r="E5936">
        <v>1</v>
      </c>
      <c r="F5936">
        <f t="shared" si="186"/>
        <v>0.878</v>
      </c>
      <c r="G5936">
        <f t="shared" si="185"/>
        <v>-0.13010868534702039</v>
      </c>
    </row>
    <row r="5937" spans="1:7" x14ac:dyDescent="0.25">
      <c r="A5937">
        <v>1</v>
      </c>
      <c r="B5937">
        <v>50</v>
      </c>
      <c r="C5937">
        <v>35.119999999999997</v>
      </c>
      <c r="D5937">
        <v>695</v>
      </c>
      <c r="E5937">
        <v>1</v>
      </c>
      <c r="F5937">
        <f t="shared" si="186"/>
        <v>0.69299999999999995</v>
      </c>
      <c r="G5937">
        <f t="shared" si="185"/>
        <v>-0.3667252797922339</v>
      </c>
    </row>
    <row r="5938" spans="1:7" x14ac:dyDescent="0.25">
      <c r="A5938">
        <v>0</v>
      </c>
      <c r="B5938">
        <v>230</v>
      </c>
      <c r="C5938">
        <v>14.17</v>
      </c>
      <c r="D5938">
        <v>685</v>
      </c>
      <c r="E5938">
        <v>1</v>
      </c>
      <c r="F5938">
        <f t="shared" si="186"/>
        <v>0.82099999999999995</v>
      </c>
      <c r="G5938">
        <f t="shared" si="185"/>
        <v>-0.1972321695297089</v>
      </c>
    </row>
    <row r="5939" spans="1:7" x14ac:dyDescent="0.25">
      <c r="A5939">
        <v>1</v>
      </c>
      <c r="B5939">
        <v>85</v>
      </c>
      <c r="C5939">
        <v>7.07</v>
      </c>
      <c r="D5939">
        <v>670</v>
      </c>
      <c r="E5939">
        <v>1</v>
      </c>
      <c r="F5939">
        <f t="shared" si="186"/>
        <v>0.878</v>
      </c>
      <c r="G5939">
        <f t="shared" si="185"/>
        <v>-0.13010868534702039</v>
      </c>
    </row>
    <row r="5940" spans="1:7" x14ac:dyDescent="0.25">
      <c r="A5940">
        <v>0</v>
      </c>
      <c r="B5940">
        <v>60</v>
      </c>
      <c r="C5940">
        <v>19.64</v>
      </c>
      <c r="D5940">
        <v>735</v>
      </c>
      <c r="E5940">
        <v>0</v>
      </c>
      <c r="F5940">
        <f t="shared" si="186"/>
        <v>0.92</v>
      </c>
      <c r="G5940">
        <f t="shared" si="185"/>
        <v>-2.5257286443082561</v>
      </c>
    </row>
    <row r="5941" spans="1:7" x14ac:dyDescent="0.25">
      <c r="A5941">
        <v>0</v>
      </c>
      <c r="B5941">
        <v>60</v>
      </c>
      <c r="C5941">
        <v>12.66</v>
      </c>
      <c r="D5941">
        <v>665</v>
      </c>
      <c r="E5941">
        <v>1</v>
      </c>
      <c r="F5941">
        <f t="shared" si="186"/>
        <v>0.72899999999999998</v>
      </c>
      <c r="G5941">
        <f t="shared" si="185"/>
        <v>-0.31608154697347896</v>
      </c>
    </row>
    <row r="5942" spans="1:7" x14ac:dyDescent="0.25">
      <c r="A5942">
        <v>1</v>
      </c>
      <c r="B5942">
        <v>85</v>
      </c>
      <c r="C5942">
        <v>12.03</v>
      </c>
      <c r="D5942">
        <v>700</v>
      </c>
      <c r="E5942">
        <v>1</v>
      </c>
      <c r="F5942">
        <f t="shared" si="186"/>
        <v>0.82099999999999995</v>
      </c>
      <c r="G5942">
        <f t="shared" si="185"/>
        <v>-0.1972321695297089</v>
      </c>
    </row>
    <row r="5943" spans="1:7" x14ac:dyDescent="0.25">
      <c r="A5943">
        <v>1</v>
      </c>
      <c r="B5943">
        <v>76</v>
      </c>
      <c r="C5943">
        <v>28.12</v>
      </c>
      <c r="D5943">
        <v>700</v>
      </c>
      <c r="E5943">
        <v>0</v>
      </c>
      <c r="F5943">
        <f t="shared" si="186"/>
        <v>0.79</v>
      </c>
      <c r="G5943">
        <f t="shared" si="185"/>
        <v>-1.5606477482646686</v>
      </c>
    </row>
    <row r="5944" spans="1:7" x14ac:dyDescent="0.25">
      <c r="A5944">
        <v>1</v>
      </c>
      <c r="B5944">
        <v>71.8</v>
      </c>
      <c r="C5944">
        <v>6.38</v>
      </c>
      <c r="D5944">
        <v>660</v>
      </c>
      <c r="E5944">
        <v>0</v>
      </c>
      <c r="F5944">
        <f t="shared" si="186"/>
        <v>0.878</v>
      </c>
      <c r="G5944">
        <f t="shared" si="185"/>
        <v>-2.1037342342488805</v>
      </c>
    </row>
    <row r="5945" spans="1:7" x14ac:dyDescent="0.25">
      <c r="A5945">
        <v>1</v>
      </c>
      <c r="B5945">
        <v>45</v>
      </c>
      <c r="C5945">
        <v>24.4</v>
      </c>
      <c r="D5945">
        <v>695</v>
      </c>
      <c r="E5945">
        <v>1</v>
      </c>
      <c r="F5945">
        <f t="shared" si="186"/>
        <v>0.79</v>
      </c>
      <c r="G5945">
        <f t="shared" si="185"/>
        <v>-0.23572233352106983</v>
      </c>
    </row>
    <row r="5946" spans="1:7" x14ac:dyDescent="0.25">
      <c r="A5946">
        <v>0</v>
      </c>
      <c r="B5946">
        <v>40</v>
      </c>
      <c r="C5946">
        <v>14.79</v>
      </c>
      <c r="D5946">
        <v>665</v>
      </c>
      <c r="E5946">
        <v>1</v>
      </c>
      <c r="F5946">
        <f t="shared" si="186"/>
        <v>0.72899999999999998</v>
      </c>
      <c r="G5946">
        <f t="shared" si="185"/>
        <v>-0.31608154697347896</v>
      </c>
    </row>
    <row r="5947" spans="1:7" x14ac:dyDescent="0.25">
      <c r="A5947">
        <v>1</v>
      </c>
      <c r="B5947">
        <v>250</v>
      </c>
      <c r="C5947">
        <v>5.79</v>
      </c>
      <c r="D5947">
        <v>710</v>
      </c>
      <c r="E5947">
        <v>1</v>
      </c>
      <c r="F5947">
        <f t="shared" si="186"/>
        <v>0.878</v>
      </c>
      <c r="G5947">
        <f t="shared" si="185"/>
        <v>-0.13010868534702039</v>
      </c>
    </row>
    <row r="5948" spans="1:7" x14ac:dyDescent="0.25">
      <c r="A5948">
        <v>0</v>
      </c>
      <c r="B5948">
        <v>69</v>
      </c>
      <c r="C5948">
        <v>18.66</v>
      </c>
      <c r="D5948">
        <v>685</v>
      </c>
      <c r="E5948">
        <v>1</v>
      </c>
      <c r="F5948">
        <f t="shared" si="186"/>
        <v>0.82099999999999995</v>
      </c>
      <c r="G5948">
        <f t="shared" si="185"/>
        <v>-0.1972321695297089</v>
      </c>
    </row>
    <row r="5949" spans="1:7" x14ac:dyDescent="0.25">
      <c r="A5949">
        <v>1</v>
      </c>
      <c r="B5949">
        <v>60</v>
      </c>
      <c r="C5949">
        <v>17.920000000000002</v>
      </c>
      <c r="D5949">
        <v>715</v>
      </c>
      <c r="E5949">
        <v>1</v>
      </c>
      <c r="F5949">
        <f t="shared" si="186"/>
        <v>0.80600000000000005</v>
      </c>
      <c r="G5949">
        <f t="shared" si="185"/>
        <v>-0.21567153647550871</v>
      </c>
    </row>
    <row r="5950" spans="1:7" x14ac:dyDescent="0.25">
      <c r="A5950">
        <v>1</v>
      </c>
      <c r="B5950">
        <v>80</v>
      </c>
      <c r="C5950">
        <v>19.59</v>
      </c>
      <c r="D5950">
        <v>695</v>
      </c>
      <c r="E5950">
        <v>1</v>
      </c>
      <c r="F5950">
        <f t="shared" si="186"/>
        <v>0.82099999999999995</v>
      </c>
      <c r="G5950">
        <f t="shared" si="185"/>
        <v>-0.1972321695297089</v>
      </c>
    </row>
    <row r="5951" spans="1:7" x14ac:dyDescent="0.25">
      <c r="A5951">
        <v>1</v>
      </c>
      <c r="B5951">
        <v>81</v>
      </c>
      <c r="C5951">
        <v>5.5</v>
      </c>
      <c r="D5951">
        <v>705</v>
      </c>
      <c r="E5951">
        <v>1</v>
      </c>
      <c r="F5951">
        <f t="shared" si="186"/>
        <v>0.878</v>
      </c>
      <c r="G5951">
        <f t="shared" si="185"/>
        <v>-0.13010868534702039</v>
      </c>
    </row>
    <row r="5952" spans="1:7" x14ac:dyDescent="0.25">
      <c r="A5952">
        <v>1</v>
      </c>
      <c r="B5952">
        <v>79</v>
      </c>
      <c r="C5952">
        <v>25.54</v>
      </c>
      <c r="D5952">
        <v>695</v>
      </c>
      <c r="E5952">
        <v>1</v>
      </c>
      <c r="F5952">
        <f t="shared" si="186"/>
        <v>0.79</v>
      </c>
      <c r="G5952">
        <f t="shared" si="185"/>
        <v>-0.23572233352106983</v>
      </c>
    </row>
    <row r="5953" spans="1:7" x14ac:dyDescent="0.25">
      <c r="A5953">
        <v>1</v>
      </c>
      <c r="B5953">
        <v>85.007999999999996</v>
      </c>
      <c r="C5953">
        <v>15.28</v>
      </c>
      <c r="D5953">
        <v>715</v>
      </c>
      <c r="E5953">
        <v>0</v>
      </c>
      <c r="F5953">
        <f t="shared" si="186"/>
        <v>0.82099999999999995</v>
      </c>
      <c r="G5953">
        <f t="shared" si="185"/>
        <v>-1.7203694731413819</v>
      </c>
    </row>
    <row r="5954" spans="1:7" x14ac:dyDescent="0.25">
      <c r="A5954">
        <v>1</v>
      </c>
      <c r="B5954">
        <v>83</v>
      </c>
      <c r="C5954">
        <v>11.9</v>
      </c>
      <c r="D5954">
        <v>695</v>
      </c>
      <c r="E5954">
        <v>1</v>
      </c>
      <c r="F5954">
        <f t="shared" si="186"/>
        <v>0.82099999999999995</v>
      </c>
      <c r="G5954">
        <f t="shared" si="185"/>
        <v>-0.1972321695297089</v>
      </c>
    </row>
    <row r="5955" spans="1:7" x14ac:dyDescent="0.25">
      <c r="A5955">
        <v>1</v>
      </c>
      <c r="B5955">
        <v>150</v>
      </c>
      <c r="C5955">
        <v>17.440000000000001</v>
      </c>
      <c r="D5955">
        <v>660</v>
      </c>
      <c r="E5955">
        <v>1</v>
      </c>
      <c r="F5955">
        <f t="shared" si="186"/>
        <v>0.82099999999999995</v>
      </c>
      <c r="G5955">
        <f t="shared" si="185"/>
        <v>-0.1972321695297089</v>
      </c>
    </row>
    <row r="5956" spans="1:7" x14ac:dyDescent="0.25">
      <c r="A5956">
        <v>1</v>
      </c>
      <c r="B5956">
        <v>25</v>
      </c>
      <c r="C5956">
        <v>24.48</v>
      </c>
      <c r="D5956">
        <v>750</v>
      </c>
      <c r="E5956">
        <v>1</v>
      </c>
      <c r="F5956">
        <f t="shared" si="186"/>
        <v>0.85499999999999998</v>
      </c>
      <c r="G5956">
        <f t="shared" si="185"/>
        <v>-0.15665381004537685</v>
      </c>
    </row>
    <row r="5957" spans="1:7" x14ac:dyDescent="0.25">
      <c r="A5957">
        <v>1</v>
      </c>
      <c r="B5957">
        <v>55.5</v>
      </c>
      <c r="C5957">
        <v>16.43</v>
      </c>
      <c r="D5957">
        <v>685</v>
      </c>
      <c r="E5957">
        <v>1</v>
      </c>
      <c r="F5957">
        <f t="shared" si="186"/>
        <v>0.80600000000000005</v>
      </c>
      <c r="G5957">
        <f t="shared" si="185"/>
        <v>-0.21567153647550871</v>
      </c>
    </row>
    <row r="5958" spans="1:7" x14ac:dyDescent="0.25">
      <c r="A5958">
        <v>0</v>
      </c>
      <c r="B5958">
        <v>50</v>
      </c>
      <c r="C5958">
        <v>18.579999999999998</v>
      </c>
      <c r="D5958">
        <v>715</v>
      </c>
      <c r="E5958">
        <v>1</v>
      </c>
      <c r="F5958">
        <f t="shared" si="186"/>
        <v>0.80600000000000005</v>
      </c>
      <c r="G5958">
        <f t="shared" ref="G5958:G6021" si="187">IF(E5958=1,LN(F5958),LN(1-F5958))</f>
        <v>-0.21567153647550871</v>
      </c>
    </row>
    <row r="5959" spans="1:7" x14ac:dyDescent="0.25">
      <c r="A5959">
        <v>0</v>
      </c>
      <c r="B5959">
        <v>45</v>
      </c>
      <c r="C5959">
        <v>23.79</v>
      </c>
      <c r="D5959">
        <v>665</v>
      </c>
      <c r="E5959">
        <v>0</v>
      </c>
      <c r="F5959">
        <f t="shared" si="186"/>
        <v>0.66100000000000003</v>
      </c>
      <c r="G5959">
        <f t="shared" si="187"/>
        <v>-1.0817551716016869</v>
      </c>
    </row>
    <row r="5960" spans="1:7" x14ac:dyDescent="0.25">
      <c r="A5960">
        <v>1</v>
      </c>
      <c r="B5960">
        <v>184.714</v>
      </c>
      <c r="C5960">
        <v>24.39</v>
      </c>
      <c r="D5960">
        <v>690</v>
      </c>
      <c r="E5960">
        <v>1</v>
      </c>
      <c r="F5960">
        <f t="shared" si="186"/>
        <v>0.79</v>
      </c>
      <c r="G5960">
        <f t="shared" si="187"/>
        <v>-0.23572233352106983</v>
      </c>
    </row>
    <row r="5961" spans="1:7" x14ac:dyDescent="0.25">
      <c r="A5961">
        <v>1</v>
      </c>
      <c r="B5961">
        <v>160</v>
      </c>
      <c r="C5961">
        <v>17.78</v>
      </c>
      <c r="D5961">
        <v>665</v>
      </c>
      <c r="E5961">
        <v>1</v>
      </c>
      <c r="F5961">
        <f t="shared" si="186"/>
        <v>0.82099999999999995</v>
      </c>
      <c r="G5961">
        <f t="shared" si="187"/>
        <v>-0.1972321695297089</v>
      </c>
    </row>
    <row r="5962" spans="1:7" x14ac:dyDescent="0.25">
      <c r="A5962">
        <v>1</v>
      </c>
      <c r="B5962">
        <v>124.5</v>
      </c>
      <c r="C5962">
        <v>5.5</v>
      </c>
      <c r="D5962">
        <v>680</v>
      </c>
      <c r="E5962">
        <v>1</v>
      </c>
      <c r="F5962">
        <f t="shared" si="186"/>
        <v>0.878</v>
      </c>
      <c r="G5962">
        <f t="shared" si="187"/>
        <v>-0.13010868534702039</v>
      </c>
    </row>
    <row r="5963" spans="1:7" x14ac:dyDescent="0.25">
      <c r="A5963">
        <v>1</v>
      </c>
      <c r="B5963">
        <v>52</v>
      </c>
      <c r="C5963">
        <v>10.66</v>
      </c>
      <c r="D5963">
        <v>690</v>
      </c>
      <c r="E5963">
        <v>0</v>
      </c>
      <c r="F5963">
        <f t="shared" si="186"/>
        <v>0.80600000000000005</v>
      </c>
      <c r="G5963">
        <f t="shared" si="187"/>
        <v>-1.6398971199188093</v>
      </c>
    </row>
    <row r="5964" spans="1:7" x14ac:dyDescent="0.25">
      <c r="A5964">
        <v>1</v>
      </c>
      <c r="B5964">
        <v>54</v>
      </c>
      <c r="C5964">
        <v>26.51</v>
      </c>
      <c r="D5964">
        <v>670</v>
      </c>
      <c r="E5964">
        <v>0</v>
      </c>
      <c r="F5964">
        <f t="shared" si="186"/>
        <v>0.71699999999999997</v>
      </c>
      <c r="G5964">
        <f t="shared" si="187"/>
        <v>-1.2623083813388993</v>
      </c>
    </row>
    <row r="5965" spans="1:7" x14ac:dyDescent="0.25">
      <c r="A5965">
        <v>0</v>
      </c>
      <c r="B5965">
        <v>80</v>
      </c>
      <c r="C5965">
        <v>13.37</v>
      </c>
      <c r="D5965">
        <v>765</v>
      </c>
      <c r="E5965">
        <v>1</v>
      </c>
      <c r="F5965">
        <f t="shared" si="186"/>
        <v>0.92</v>
      </c>
      <c r="G5965">
        <f t="shared" si="187"/>
        <v>-8.3381608939051013E-2</v>
      </c>
    </row>
    <row r="5966" spans="1:7" x14ac:dyDescent="0.25">
      <c r="A5966">
        <v>1</v>
      </c>
      <c r="B5966">
        <v>130</v>
      </c>
      <c r="C5966">
        <v>12.35</v>
      </c>
      <c r="D5966">
        <v>690</v>
      </c>
      <c r="E5966">
        <v>1</v>
      </c>
      <c r="F5966">
        <f t="shared" si="186"/>
        <v>0.82099999999999995</v>
      </c>
      <c r="G5966">
        <f t="shared" si="187"/>
        <v>-0.1972321695297089</v>
      </c>
    </row>
    <row r="5967" spans="1:7" x14ac:dyDescent="0.25">
      <c r="A5967">
        <v>0</v>
      </c>
      <c r="B5967">
        <v>18.559999999999999</v>
      </c>
      <c r="C5967">
        <v>18.309999999999999</v>
      </c>
      <c r="D5967">
        <v>700</v>
      </c>
      <c r="E5967">
        <v>0</v>
      </c>
      <c r="F5967">
        <f t="shared" si="186"/>
        <v>0.80600000000000005</v>
      </c>
      <c r="G5967">
        <f t="shared" si="187"/>
        <v>-1.6398971199188093</v>
      </c>
    </row>
    <row r="5968" spans="1:7" x14ac:dyDescent="0.25">
      <c r="A5968">
        <v>1</v>
      </c>
      <c r="B5968">
        <v>95</v>
      </c>
      <c r="C5968">
        <v>17.84</v>
      </c>
      <c r="D5968">
        <v>735</v>
      </c>
      <c r="E5968">
        <v>1</v>
      </c>
      <c r="F5968">
        <f t="shared" si="186"/>
        <v>0.92</v>
      </c>
      <c r="G5968">
        <f t="shared" si="187"/>
        <v>-8.3381608939051013E-2</v>
      </c>
    </row>
    <row r="5969" spans="1:7" x14ac:dyDescent="0.25">
      <c r="A5969">
        <v>0</v>
      </c>
      <c r="B5969">
        <v>45</v>
      </c>
      <c r="C5969">
        <v>14</v>
      </c>
      <c r="D5969">
        <v>705</v>
      </c>
      <c r="E5969">
        <v>1</v>
      </c>
      <c r="F5969">
        <f t="shared" si="186"/>
        <v>0.80600000000000005</v>
      </c>
      <c r="G5969">
        <f t="shared" si="187"/>
        <v>-0.21567153647550871</v>
      </c>
    </row>
    <row r="5970" spans="1:7" x14ac:dyDescent="0.25">
      <c r="A5970">
        <v>1</v>
      </c>
      <c r="B5970">
        <v>100</v>
      </c>
      <c r="C5970">
        <v>21.12</v>
      </c>
      <c r="D5970">
        <v>710</v>
      </c>
      <c r="E5970">
        <v>1</v>
      </c>
      <c r="F5970">
        <f t="shared" si="186"/>
        <v>0.79</v>
      </c>
      <c r="G5970">
        <f t="shared" si="187"/>
        <v>-0.23572233352106983</v>
      </c>
    </row>
    <row r="5971" spans="1:7" x14ac:dyDescent="0.25">
      <c r="A5971">
        <v>0</v>
      </c>
      <c r="B5971">
        <v>47</v>
      </c>
      <c r="C5971">
        <v>25.38</v>
      </c>
      <c r="D5971">
        <v>680</v>
      </c>
      <c r="E5971">
        <v>1</v>
      </c>
      <c r="F5971">
        <f t="shared" si="186"/>
        <v>0.66100000000000003</v>
      </c>
      <c r="G5971">
        <f t="shared" si="187"/>
        <v>-0.41400143913045073</v>
      </c>
    </row>
    <row r="5972" spans="1:7" x14ac:dyDescent="0.25">
      <c r="A5972">
        <v>0</v>
      </c>
      <c r="B5972">
        <v>41</v>
      </c>
      <c r="C5972">
        <v>17.77</v>
      </c>
      <c r="D5972">
        <v>705</v>
      </c>
      <c r="E5972">
        <v>1</v>
      </c>
      <c r="F5972">
        <f t="shared" si="186"/>
        <v>0.80600000000000005</v>
      </c>
      <c r="G5972">
        <f t="shared" si="187"/>
        <v>-0.21567153647550871</v>
      </c>
    </row>
    <row r="5973" spans="1:7" x14ac:dyDescent="0.25">
      <c r="A5973">
        <v>1</v>
      </c>
      <c r="B5973">
        <v>101.38800000000001</v>
      </c>
      <c r="C5973">
        <v>25.34</v>
      </c>
      <c r="D5973">
        <v>680</v>
      </c>
      <c r="E5973">
        <v>0</v>
      </c>
      <c r="F5973">
        <f t="shared" si="186"/>
        <v>0.71699999999999997</v>
      </c>
      <c r="G5973">
        <f t="shared" si="187"/>
        <v>-1.2623083813388993</v>
      </c>
    </row>
    <row r="5974" spans="1:7" x14ac:dyDescent="0.25">
      <c r="A5974">
        <v>1</v>
      </c>
      <c r="B5974">
        <v>40</v>
      </c>
      <c r="C5974">
        <v>7.11</v>
      </c>
      <c r="D5974">
        <v>750</v>
      </c>
      <c r="E5974">
        <v>1</v>
      </c>
      <c r="F5974">
        <f t="shared" si="186"/>
        <v>0.92</v>
      </c>
      <c r="G5974">
        <f t="shared" si="187"/>
        <v>-8.3381608939051013E-2</v>
      </c>
    </row>
    <row r="5975" spans="1:7" x14ac:dyDescent="0.25">
      <c r="A5975">
        <v>0</v>
      </c>
      <c r="B5975">
        <v>51</v>
      </c>
      <c r="C5975">
        <v>8.64</v>
      </c>
      <c r="D5975">
        <v>690</v>
      </c>
      <c r="E5975">
        <v>1</v>
      </c>
      <c r="F5975">
        <f t="shared" si="186"/>
        <v>0.80600000000000005</v>
      </c>
      <c r="G5975">
        <f t="shared" si="187"/>
        <v>-0.21567153647550871</v>
      </c>
    </row>
    <row r="5976" spans="1:7" x14ac:dyDescent="0.25">
      <c r="A5976">
        <v>0</v>
      </c>
      <c r="B5976">
        <v>65</v>
      </c>
      <c r="C5976">
        <v>25.66</v>
      </c>
      <c r="D5976">
        <v>665</v>
      </c>
      <c r="E5976">
        <v>1</v>
      </c>
      <c r="F5976">
        <f t="shared" si="186"/>
        <v>0.66100000000000003</v>
      </c>
      <c r="G5976">
        <f t="shared" si="187"/>
        <v>-0.41400143913045073</v>
      </c>
    </row>
    <row r="5977" spans="1:7" x14ac:dyDescent="0.25">
      <c r="A5977">
        <v>1</v>
      </c>
      <c r="B5977">
        <v>180</v>
      </c>
      <c r="C5977">
        <v>10.41</v>
      </c>
      <c r="D5977">
        <v>675</v>
      </c>
      <c r="E5977">
        <v>1</v>
      </c>
      <c r="F5977">
        <f t="shared" si="186"/>
        <v>0.82099999999999995</v>
      </c>
      <c r="G5977">
        <f t="shared" si="187"/>
        <v>-0.1972321695297089</v>
      </c>
    </row>
    <row r="5978" spans="1:7" x14ac:dyDescent="0.25">
      <c r="A5978">
        <v>1</v>
      </c>
      <c r="B5978">
        <v>49</v>
      </c>
      <c r="C5978">
        <v>10.6</v>
      </c>
      <c r="D5978">
        <v>665</v>
      </c>
      <c r="E5978">
        <v>1</v>
      </c>
      <c r="F5978">
        <f t="shared" si="186"/>
        <v>0.72899999999999998</v>
      </c>
      <c r="G5978">
        <f t="shared" si="187"/>
        <v>-0.31608154697347896</v>
      </c>
    </row>
    <row r="5979" spans="1:7" x14ac:dyDescent="0.25">
      <c r="A5979">
        <v>1</v>
      </c>
      <c r="B5979">
        <v>101.108</v>
      </c>
      <c r="C5979">
        <v>5.22</v>
      </c>
      <c r="D5979">
        <v>660</v>
      </c>
      <c r="E5979">
        <v>1</v>
      </c>
      <c r="F5979">
        <f t="shared" si="186"/>
        <v>0.878</v>
      </c>
      <c r="G5979">
        <f t="shared" si="187"/>
        <v>-0.13010868534702039</v>
      </c>
    </row>
    <row r="5980" spans="1:7" x14ac:dyDescent="0.25">
      <c r="A5980">
        <v>1</v>
      </c>
      <c r="B5980">
        <v>39</v>
      </c>
      <c r="C5980">
        <v>16.95</v>
      </c>
      <c r="D5980">
        <v>710</v>
      </c>
      <c r="E5980">
        <v>0</v>
      </c>
      <c r="F5980">
        <f t="shared" si="186"/>
        <v>0.80600000000000005</v>
      </c>
      <c r="G5980">
        <f t="shared" si="187"/>
        <v>-1.6398971199188093</v>
      </c>
    </row>
    <row r="5981" spans="1:7" x14ac:dyDescent="0.25">
      <c r="A5981">
        <v>1</v>
      </c>
      <c r="B5981">
        <v>65</v>
      </c>
      <c r="C5981">
        <v>8.83</v>
      </c>
      <c r="D5981">
        <v>660</v>
      </c>
      <c r="E5981">
        <v>1</v>
      </c>
      <c r="F5981">
        <f t="shared" si="186"/>
        <v>0.878</v>
      </c>
      <c r="G5981">
        <f t="shared" si="187"/>
        <v>-0.13010868534702039</v>
      </c>
    </row>
    <row r="5982" spans="1:7" x14ac:dyDescent="0.25">
      <c r="A5982">
        <v>1</v>
      </c>
      <c r="B5982">
        <v>113.5</v>
      </c>
      <c r="C5982">
        <v>6.58</v>
      </c>
      <c r="D5982">
        <v>710</v>
      </c>
      <c r="E5982">
        <v>1</v>
      </c>
      <c r="F5982">
        <f t="shared" si="186"/>
        <v>0.878</v>
      </c>
      <c r="G5982">
        <f t="shared" si="187"/>
        <v>-0.13010868534702039</v>
      </c>
    </row>
    <row r="5983" spans="1:7" x14ac:dyDescent="0.25">
      <c r="A5983">
        <v>1</v>
      </c>
      <c r="B5983">
        <v>30</v>
      </c>
      <c r="C5983">
        <v>12.24</v>
      </c>
      <c r="D5983">
        <v>690</v>
      </c>
      <c r="E5983">
        <v>1</v>
      </c>
      <c r="F5983">
        <f t="shared" si="186"/>
        <v>0.80600000000000005</v>
      </c>
      <c r="G5983">
        <f t="shared" si="187"/>
        <v>-0.21567153647550871</v>
      </c>
    </row>
    <row r="5984" spans="1:7" x14ac:dyDescent="0.25">
      <c r="A5984">
        <v>1</v>
      </c>
      <c r="B5984">
        <v>93.5</v>
      </c>
      <c r="C5984">
        <v>27.92</v>
      </c>
      <c r="D5984">
        <v>660</v>
      </c>
      <c r="E5984">
        <v>1</v>
      </c>
      <c r="F5984">
        <f t="shared" si="186"/>
        <v>0.71699999999999997</v>
      </c>
      <c r="G5984">
        <f t="shared" si="187"/>
        <v>-0.33267943838251673</v>
      </c>
    </row>
    <row r="5985" spans="1:7" x14ac:dyDescent="0.25">
      <c r="A5985">
        <v>0</v>
      </c>
      <c r="B5985">
        <v>70</v>
      </c>
      <c r="C5985">
        <v>15.87</v>
      </c>
      <c r="D5985">
        <v>720</v>
      </c>
      <c r="E5985">
        <v>1</v>
      </c>
      <c r="F5985">
        <f t="shared" si="186"/>
        <v>0.82099999999999995</v>
      </c>
      <c r="G5985">
        <f t="shared" si="187"/>
        <v>-0.1972321695297089</v>
      </c>
    </row>
    <row r="5986" spans="1:7" x14ac:dyDescent="0.25">
      <c r="A5986">
        <v>0</v>
      </c>
      <c r="B5986">
        <v>42</v>
      </c>
      <c r="C5986">
        <v>0.97</v>
      </c>
      <c r="D5986">
        <v>780</v>
      </c>
      <c r="E5986">
        <v>1</v>
      </c>
      <c r="F5986">
        <f t="shared" si="186"/>
        <v>0.92</v>
      </c>
      <c r="G5986">
        <f t="shared" si="187"/>
        <v>-8.3381608939051013E-2</v>
      </c>
    </row>
    <row r="5987" spans="1:7" x14ac:dyDescent="0.25">
      <c r="A5987">
        <v>1</v>
      </c>
      <c r="B5987">
        <v>75</v>
      </c>
      <c r="C5987">
        <v>22.9</v>
      </c>
      <c r="D5987">
        <v>750</v>
      </c>
      <c r="E5987">
        <v>1</v>
      </c>
      <c r="F5987">
        <f t="shared" si="186"/>
        <v>0.85499999999999998</v>
      </c>
      <c r="G5987">
        <f t="shared" si="187"/>
        <v>-0.15665381004537685</v>
      </c>
    </row>
    <row r="5988" spans="1:7" x14ac:dyDescent="0.25">
      <c r="A5988">
        <v>1</v>
      </c>
      <c r="B5988">
        <v>175</v>
      </c>
      <c r="C5988">
        <v>6.98</v>
      </c>
      <c r="D5988">
        <v>780</v>
      </c>
      <c r="E5988">
        <v>1</v>
      </c>
      <c r="F5988">
        <f t="shared" si="186"/>
        <v>0.92</v>
      </c>
      <c r="G5988">
        <f t="shared" si="187"/>
        <v>-8.3381608939051013E-2</v>
      </c>
    </row>
    <row r="5989" spans="1:7" x14ac:dyDescent="0.25">
      <c r="A5989">
        <v>0</v>
      </c>
      <c r="B5989">
        <v>21.6</v>
      </c>
      <c r="C5989">
        <v>1.67</v>
      </c>
      <c r="D5989">
        <v>695</v>
      </c>
      <c r="E5989">
        <v>0</v>
      </c>
      <c r="F5989">
        <f t="shared" si="186"/>
        <v>0.80600000000000005</v>
      </c>
      <c r="G5989">
        <f t="shared" si="187"/>
        <v>-1.6398971199188093</v>
      </c>
    </row>
    <row r="5990" spans="1:7" x14ac:dyDescent="0.25">
      <c r="A5990">
        <v>1</v>
      </c>
      <c r="B5990">
        <v>90</v>
      </c>
      <c r="C5990">
        <v>15.95</v>
      </c>
      <c r="D5990">
        <v>725</v>
      </c>
      <c r="E5990">
        <v>1</v>
      </c>
      <c r="F5990">
        <f t="shared" si="186"/>
        <v>0.92</v>
      </c>
      <c r="G5990">
        <f t="shared" si="187"/>
        <v>-8.3381608939051013E-2</v>
      </c>
    </row>
    <row r="5991" spans="1:7" x14ac:dyDescent="0.25">
      <c r="A5991">
        <v>0</v>
      </c>
      <c r="B5991">
        <v>90</v>
      </c>
      <c r="C5991">
        <v>7.03</v>
      </c>
      <c r="D5991">
        <v>715</v>
      </c>
      <c r="E5991">
        <v>1</v>
      </c>
      <c r="F5991">
        <f t="shared" ref="F5991:F6054" si="188">IF(C5991&lt;=19.85,IF(D5991&lt;=722.5,IF(B5991&lt;=60.41,IF(D5991&lt;=667.5,0.729,0.806),IF(C5991&lt;=9.905,0.878,0.821)),0.92),IF(D5991&lt;=687.5,IF(C5991&lt;=31.375,IF(A5991&lt;=0.5,0.661,0.717),0.546),IF(D5991&lt;=727.5,IF(C5991&lt;=29.88,0.79,0.693),0.855)))</f>
        <v>0.878</v>
      </c>
      <c r="G5991">
        <f t="shared" si="187"/>
        <v>-0.13010868534702039</v>
      </c>
    </row>
    <row r="5992" spans="1:7" x14ac:dyDescent="0.25">
      <c r="A5992">
        <v>1</v>
      </c>
      <c r="B5992">
        <v>58</v>
      </c>
      <c r="C5992">
        <v>14.21</v>
      </c>
      <c r="D5992">
        <v>690</v>
      </c>
      <c r="E5992">
        <v>1</v>
      </c>
      <c r="F5992">
        <f t="shared" si="188"/>
        <v>0.80600000000000005</v>
      </c>
      <c r="G5992">
        <f t="shared" si="187"/>
        <v>-0.21567153647550871</v>
      </c>
    </row>
    <row r="5993" spans="1:7" x14ac:dyDescent="0.25">
      <c r="A5993">
        <v>0</v>
      </c>
      <c r="B5993">
        <v>25</v>
      </c>
      <c r="C5993">
        <v>29.81</v>
      </c>
      <c r="D5993">
        <v>690</v>
      </c>
      <c r="E5993">
        <v>1</v>
      </c>
      <c r="F5993">
        <f t="shared" si="188"/>
        <v>0.79</v>
      </c>
      <c r="G5993">
        <f t="shared" si="187"/>
        <v>-0.23572233352106983</v>
      </c>
    </row>
    <row r="5994" spans="1:7" x14ac:dyDescent="0.25">
      <c r="A5994">
        <v>1</v>
      </c>
      <c r="B5994">
        <v>54</v>
      </c>
      <c r="C5994">
        <v>13.71</v>
      </c>
      <c r="D5994">
        <v>705</v>
      </c>
      <c r="E5994">
        <v>0</v>
      </c>
      <c r="F5994">
        <f t="shared" si="188"/>
        <v>0.80600000000000005</v>
      </c>
      <c r="G5994">
        <f t="shared" si="187"/>
        <v>-1.6398971199188093</v>
      </c>
    </row>
    <row r="5995" spans="1:7" x14ac:dyDescent="0.25">
      <c r="A5995">
        <v>0</v>
      </c>
      <c r="B5995">
        <v>60</v>
      </c>
      <c r="C5995">
        <v>11.3</v>
      </c>
      <c r="D5995">
        <v>760</v>
      </c>
      <c r="E5995">
        <v>1</v>
      </c>
      <c r="F5995">
        <f t="shared" si="188"/>
        <v>0.92</v>
      </c>
      <c r="G5995">
        <f t="shared" si="187"/>
        <v>-8.3381608939051013E-2</v>
      </c>
    </row>
    <row r="5996" spans="1:7" x14ac:dyDescent="0.25">
      <c r="A5996">
        <v>1</v>
      </c>
      <c r="B5996">
        <v>30.5</v>
      </c>
      <c r="C5996">
        <v>12.99</v>
      </c>
      <c r="D5996">
        <v>685</v>
      </c>
      <c r="E5996">
        <v>1</v>
      </c>
      <c r="F5996">
        <f t="shared" si="188"/>
        <v>0.80600000000000005</v>
      </c>
      <c r="G5996">
        <f t="shared" si="187"/>
        <v>-0.21567153647550871</v>
      </c>
    </row>
    <row r="5997" spans="1:7" x14ac:dyDescent="0.25">
      <c r="A5997">
        <v>0</v>
      </c>
      <c r="B5997">
        <v>30</v>
      </c>
      <c r="C5997">
        <v>28.56</v>
      </c>
      <c r="D5997">
        <v>670</v>
      </c>
      <c r="E5997">
        <v>1</v>
      </c>
      <c r="F5997">
        <f t="shared" si="188"/>
        <v>0.66100000000000003</v>
      </c>
      <c r="G5997">
        <f t="shared" si="187"/>
        <v>-0.41400143913045073</v>
      </c>
    </row>
    <row r="5998" spans="1:7" x14ac:dyDescent="0.25">
      <c r="A5998">
        <v>0</v>
      </c>
      <c r="B5998">
        <v>55</v>
      </c>
      <c r="C5998">
        <v>20.59</v>
      </c>
      <c r="D5998">
        <v>695</v>
      </c>
      <c r="E5998">
        <v>1</v>
      </c>
      <c r="F5998">
        <f t="shared" si="188"/>
        <v>0.79</v>
      </c>
      <c r="G5998">
        <f t="shared" si="187"/>
        <v>-0.23572233352106983</v>
      </c>
    </row>
    <row r="5999" spans="1:7" x14ac:dyDescent="0.25">
      <c r="A5999">
        <v>1</v>
      </c>
      <c r="B5999">
        <v>45</v>
      </c>
      <c r="C5999">
        <v>3.89</v>
      </c>
      <c r="D5999">
        <v>690</v>
      </c>
      <c r="E5999">
        <v>1</v>
      </c>
      <c r="F5999">
        <f t="shared" si="188"/>
        <v>0.80600000000000005</v>
      </c>
      <c r="G5999">
        <f t="shared" si="187"/>
        <v>-0.21567153647550871</v>
      </c>
    </row>
    <row r="6000" spans="1:7" x14ac:dyDescent="0.25">
      <c r="A6000">
        <v>1</v>
      </c>
      <c r="B6000">
        <v>45</v>
      </c>
      <c r="C6000">
        <v>10.67</v>
      </c>
      <c r="D6000">
        <v>665</v>
      </c>
      <c r="E6000">
        <v>1</v>
      </c>
      <c r="F6000">
        <f t="shared" si="188"/>
        <v>0.72899999999999998</v>
      </c>
      <c r="G6000">
        <f t="shared" si="187"/>
        <v>-0.31608154697347896</v>
      </c>
    </row>
    <row r="6001" spans="1:7" x14ac:dyDescent="0.25">
      <c r="A6001">
        <v>1</v>
      </c>
      <c r="B6001">
        <v>50</v>
      </c>
      <c r="C6001">
        <v>29.11</v>
      </c>
      <c r="D6001">
        <v>665</v>
      </c>
      <c r="E6001">
        <v>1</v>
      </c>
      <c r="F6001">
        <f t="shared" si="188"/>
        <v>0.71699999999999997</v>
      </c>
      <c r="G6001">
        <f t="shared" si="187"/>
        <v>-0.33267943838251673</v>
      </c>
    </row>
    <row r="6002" spans="1:7" x14ac:dyDescent="0.25">
      <c r="A6002">
        <v>0</v>
      </c>
      <c r="B6002">
        <v>80</v>
      </c>
      <c r="C6002">
        <v>13.35</v>
      </c>
      <c r="D6002">
        <v>670</v>
      </c>
      <c r="E6002">
        <v>1</v>
      </c>
      <c r="F6002">
        <f t="shared" si="188"/>
        <v>0.82099999999999995</v>
      </c>
      <c r="G6002">
        <f t="shared" si="187"/>
        <v>-0.1972321695297089</v>
      </c>
    </row>
    <row r="6003" spans="1:7" x14ac:dyDescent="0.25">
      <c r="A6003">
        <v>0</v>
      </c>
      <c r="B6003">
        <v>83</v>
      </c>
      <c r="C6003">
        <v>21.24</v>
      </c>
      <c r="D6003">
        <v>690</v>
      </c>
      <c r="E6003">
        <v>1</v>
      </c>
      <c r="F6003">
        <f t="shared" si="188"/>
        <v>0.79</v>
      </c>
      <c r="G6003">
        <f t="shared" si="187"/>
        <v>-0.23572233352106983</v>
      </c>
    </row>
    <row r="6004" spans="1:7" x14ac:dyDescent="0.25">
      <c r="A6004">
        <v>1</v>
      </c>
      <c r="B6004">
        <v>51</v>
      </c>
      <c r="C6004">
        <v>24.4</v>
      </c>
      <c r="D6004">
        <v>660</v>
      </c>
      <c r="E6004">
        <v>1</v>
      </c>
      <c r="F6004">
        <f t="shared" si="188"/>
        <v>0.71699999999999997</v>
      </c>
      <c r="G6004">
        <f t="shared" si="187"/>
        <v>-0.33267943838251673</v>
      </c>
    </row>
    <row r="6005" spans="1:7" x14ac:dyDescent="0.25">
      <c r="A6005">
        <v>1</v>
      </c>
      <c r="B6005">
        <v>55</v>
      </c>
      <c r="C6005">
        <v>11.26</v>
      </c>
      <c r="D6005">
        <v>675</v>
      </c>
      <c r="E6005">
        <v>1</v>
      </c>
      <c r="F6005">
        <f t="shared" si="188"/>
        <v>0.80600000000000005</v>
      </c>
      <c r="G6005">
        <f t="shared" si="187"/>
        <v>-0.21567153647550871</v>
      </c>
    </row>
    <row r="6006" spans="1:7" x14ac:dyDescent="0.25">
      <c r="A6006">
        <v>0</v>
      </c>
      <c r="B6006">
        <v>130</v>
      </c>
      <c r="C6006">
        <v>10.54</v>
      </c>
      <c r="D6006">
        <v>725</v>
      </c>
      <c r="E6006">
        <v>1</v>
      </c>
      <c r="F6006">
        <f t="shared" si="188"/>
        <v>0.92</v>
      </c>
      <c r="G6006">
        <f t="shared" si="187"/>
        <v>-8.3381608939051013E-2</v>
      </c>
    </row>
    <row r="6007" spans="1:7" x14ac:dyDescent="0.25">
      <c r="A6007">
        <v>0</v>
      </c>
      <c r="B6007">
        <v>100</v>
      </c>
      <c r="C6007">
        <v>16.97</v>
      </c>
      <c r="D6007">
        <v>755</v>
      </c>
      <c r="E6007">
        <v>1</v>
      </c>
      <c r="F6007">
        <f t="shared" si="188"/>
        <v>0.92</v>
      </c>
      <c r="G6007">
        <f t="shared" si="187"/>
        <v>-8.3381608939051013E-2</v>
      </c>
    </row>
    <row r="6008" spans="1:7" x14ac:dyDescent="0.25">
      <c r="A6008">
        <v>1</v>
      </c>
      <c r="B6008">
        <v>75</v>
      </c>
      <c r="C6008">
        <v>5.36</v>
      </c>
      <c r="D6008">
        <v>675</v>
      </c>
      <c r="E6008">
        <v>1</v>
      </c>
      <c r="F6008">
        <f t="shared" si="188"/>
        <v>0.878</v>
      </c>
      <c r="G6008">
        <f t="shared" si="187"/>
        <v>-0.13010868534702039</v>
      </c>
    </row>
    <row r="6009" spans="1:7" x14ac:dyDescent="0.25">
      <c r="A6009">
        <v>1</v>
      </c>
      <c r="B6009">
        <v>145</v>
      </c>
      <c r="C6009">
        <v>2.0099999999999998</v>
      </c>
      <c r="D6009">
        <v>705</v>
      </c>
      <c r="E6009">
        <v>0</v>
      </c>
      <c r="F6009">
        <f t="shared" si="188"/>
        <v>0.878</v>
      </c>
      <c r="G6009">
        <f t="shared" si="187"/>
        <v>-2.1037342342488805</v>
      </c>
    </row>
    <row r="6010" spans="1:7" x14ac:dyDescent="0.25">
      <c r="A6010">
        <v>1</v>
      </c>
      <c r="B6010">
        <v>45</v>
      </c>
      <c r="C6010">
        <v>12.97</v>
      </c>
      <c r="D6010">
        <v>680</v>
      </c>
      <c r="E6010">
        <v>1</v>
      </c>
      <c r="F6010">
        <f t="shared" si="188"/>
        <v>0.80600000000000005</v>
      </c>
      <c r="G6010">
        <f t="shared" si="187"/>
        <v>-0.21567153647550871</v>
      </c>
    </row>
    <row r="6011" spans="1:7" x14ac:dyDescent="0.25">
      <c r="A6011">
        <v>1</v>
      </c>
      <c r="B6011">
        <v>43.2</v>
      </c>
      <c r="C6011">
        <v>6</v>
      </c>
      <c r="D6011">
        <v>670</v>
      </c>
      <c r="E6011">
        <v>1</v>
      </c>
      <c r="F6011">
        <f t="shared" si="188"/>
        <v>0.80600000000000005</v>
      </c>
      <c r="G6011">
        <f t="shared" si="187"/>
        <v>-0.21567153647550871</v>
      </c>
    </row>
    <row r="6012" spans="1:7" x14ac:dyDescent="0.25">
      <c r="A6012">
        <v>0</v>
      </c>
      <c r="B6012">
        <v>80</v>
      </c>
      <c r="C6012">
        <v>30.68</v>
      </c>
      <c r="D6012">
        <v>675</v>
      </c>
      <c r="E6012">
        <v>1</v>
      </c>
      <c r="F6012">
        <f t="shared" si="188"/>
        <v>0.66100000000000003</v>
      </c>
      <c r="G6012">
        <f t="shared" si="187"/>
        <v>-0.41400143913045073</v>
      </c>
    </row>
    <row r="6013" spans="1:7" x14ac:dyDescent="0.25">
      <c r="A6013">
        <v>1</v>
      </c>
      <c r="B6013">
        <v>32</v>
      </c>
      <c r="C6013">
        <v>30.5</v>
      </c>
      <c r="D6013">
        <v>740</v>
      </c>
      <c r="E6013">
        <v>1</v>
      </c>
      <c r="F6013">
        <f t="shared" si="188"/>
        <v>0.85499999999999998</v>
      </c>
      <c r="G6013">
        <f t="shared" si="187"/>
        <v>-0.15665381004537685</v>
      </c>
    </row>
    <row r="6014" spans="1:7" x14ac:dyDescent="0.25">
      <c r="A6014">
        <v>1</v>
      </c>
      <c r="B6014">
        <v>50</v>
      </c>
      <c r="C6014">
        <v>33.44</v>
      </c>
      <c r="D6014">
        <v>670</v>
      </c>
      <c r="E6014">
        <v>1</v>
      </c>
      <c r="F6014">
        <f t="shared" si="188"/>
        <v>0.54600000000000004</v>
      </c>
      <c r="G6014">
        <f t="shared" si="187"/>
        <v>-0.60513630323723189</v>
      </c>
    </row>
    <row r="6015" spans="1:7" x14ac:dyDescent="0.25">
      <c r="A6015">
        <v>0</v>
      </c>
      <c r="B6015">
        <v>65</v>
      </c>
      <c r="C6015">
        <v>22.69</v>
      </c>
      <c r="D6015">
        <v>670</v>
      </c>
      <c r="E6015">
        <v>1</v>
      </c>
      <c r="F6015">
        <f t="shared" si="188"/>
        <v>0.66100000000000003</v>
      </c>
      <c r="G6015">
        <f t="shared" si="187"/>
        <v>-0.41400143913045073</v>
      </c>
    </row>
    <row r="6016" spans="1:7" x14ac:dyDescent="0.25">
      <c r="A6016">
        <v>0</v>
      </c>
      <c r="B6016">
        <v>57</v>
      </c>
      <c r="C6016">
        <v>16.8</v>
      </c>
      <c r="D6016">
        <v>660</v>
      </c>
      <c r="E6016">
        <v>1</v>
      </c>
      <c r="F6016">
        <f t="shared" si="188"/>
        <v>0.72899999999999998</v>
      </c>
      <c r="G6016">
        <f t="shared" si="187"/>
        <v>-0.31608154697347896</v>
      </c>
    </row>
    <row r="6017" spans="1:7" x14ac:dyDescent="0.25">
      <c r="A6017">
        <v>1</v>
      </c>
      <c r="B6017">
        <v>48</v>
      </c>
      <c r="C6017">
        <v>26.78</v>
      </c>
      <c r="D6017">
        <v>700</v>
      </c>
      <c r="E6017">
        <v>1</v>
      </c>
      <c r="F6017">
        <f t="shared" si="188"/>
        <v>0.79</v>
      </c>
      <c r="G6017">
        <f t="shared" si="187"/>
        <v>-0.23572233352106983</v>
      </c>
    </row>
    <row r="6018" spans="1:7" x14ac:dyDescent="0.25">
      <c r="A6018">
        <v>0</v>
      </c>
      <c r="B6018">
        <v>45</v>
      </c>
      <c r="C6018">
        <v>22.67</v>
      </c>
      <c r="D6018">
        <v>705</v>
      </c>
      <c r="E6018">
        <v>0</v>
      </c>
      <c r="F6018">
        <f t="shared" si="188"/>
        <v>0.79</v>
      </c>
      <c r="G6018">
        <f t="shared" si="187"/>
        <v>-1.5606477482646686</v>
      </c>
    </row>
    <row r="6019" spans="1:7" x14ac:dyDescent="0.25">
      <c r="A6019">
        <v>1</v>
      </c>
      <c r="B6019">
        <v>105</v>
      </c>
      <c r="C6019">
        <v>20.13</v>
      </c>
      <c r="D6019">
        <v>695</v>
      </c>
      <c r="E6019">
        <v>0</v>
      </c>
      <c r="F6019">
        <f t="shared" si="188"/>
        <v>0.79</v>
      </c>
      <c r="G6019">
        <f t="shared" si="187"/>
        <v>-1.5606477482646686</v>
      </c>
    </row>
    <row r="6020" spans="1:7" x14ac:dyDescent="0.25">
      <c r="A6020">
        <v>1</v>
      </c>
      <c r="B6020">
        <v>90</v>
      </c>
      <c r="C6020">
        <v>16.96</v>
      </c>
      <c r="D6020">
        <v>660</v>
      </c>
      <c r="E6020">
        <v>1</v>
      </c>
      <c r="F6020">
        <f t="shared" si="188"/>
        <v>0.82099999999999995</v>
      </c>
      <c r="G6020">
        <f t="shared" si="187"/>
        <v>-0.1972321695297089</v>
      </c>
    </row>
    <row r="6021" spans="1:7" x14ac:dyDescent="0.25">
      <c r="A6021">
        <v>0</v>
      </c>
      <c r="B6021">
        <v>225</v>
      </c>
      <c r="C6021">
        <v>6.72</v>
      </c>
      <c r="D6021">
        <v>730</v>
      </c>
      <c r="E6021">
        <v>1</v>
      </c>
      <c r="F6021">
        <f t="shared" si="188"/>
        <v>0.92</v>
      </c>
      <c r="G6021">
        <f t="shared" si="187"/>
        <v>-8.3381608939051013E-2</v>
      </c>
    </row>
    <row r="6022" spans="1:7" x14ac:dyDescent="0.25">
      <c r="A6022">
        <v>1</v>
      </c>
      <c r="B6022">
        <v>50</v>
      </c>
      <c r="C6022">
        <v>20.96</v>
      </c>
      <c r="D6022">
        <v>715</v>
      </c>
      <c r="E6022">
        <v>1</v>
      </c>
      <c r="F6022">
        <f t="shared" si="188"/>
        <v>0.79</v>
      </c>
      <c r="G6022">
        <f t="shared" ref="G6022:G6085" si="189">IF(E6022=1,LN(F6022),LN(1-F6022))</f>
        <v>-0.23572233352106983</v>
      </c>
    </row>
    <row r="6023" spans="1:7" x14ac:dyDescent="0.25">
      <c r="A6023">
        <v>0</v>
      </c>
      <c r="B6023">
        <v>77</v>
      </c>
      <c r="C6023">
        <v>22.1</v>
      </c>
      <c r="D6023">
        <v>695</v>
      </c>
      <c r="E6023">
        <v>1</v>
      </c>
      <c r="F6023">
        <f t="shared" si="188"/>
        <v>0.79</v>
      </c>
      <c r="G6023">
        <f t="shared" si="189"/>
        <v>-0.23572233352106983</v>
      </c>
    </row>
    <row r="6024" spans="1:7" x14ac:dyDescent="0.25">
      <c r="A6024">
        <v>1</v>
      </c>
      <c r="B6024">
        <v>108</v>
      </c>
      <c r="C6024">
        <v>12.09</v>
      </c>
      <c r="D6024">
        <v>665</v>
      </c>
      <c r="E6024">
        <v>1</v>
      </c>
      <c r="F6024">
        <f t="shared" si="188"/>
        <v>0.82099999999999995</v>
      </c>
      <c r="G6024">
        <f t="shared" si="189"/>
        <v>-0.1972321695297089</v>
      </c>
    </row>
    <row r="6025" spans="1:7" x14ac:dyDescent="0.25">
      <c r="A6025">
        <v>1</v>
      </c>
      <c r="B6025">
        <v>80</v>
      </c>
      <c r="C6025">
        <v>8.99</v>
      </c>
      <c r="D6025">
        <v>770</v>
      </c>
      <c r="E6025">
        <v>1</v>
      </c>
      <c r="F6025">
        <f t="shared" si="188"/>
        <v>0.92</v>
      </c>
      <c r="G6025">
        <f t="shared" si="189"/>
        <v>-8.3381608939051013E-2</v>
      </c>
    </row>
    <row r="6026" spans="1:7" x14ac:dyDescent="0.25">
      <c r="A6026">
        <v>1</v>
      </c>
      <c r="B6026">
        <v>50</v>
      </c>
      <c r="C6026">
        <v>18.579999999999998</v>
      </c>
      <c r="D6026">
        <v>660</v>
      </c>
      <c r="E6026">
        <v>1</v>
      </c>
      <c r="F6026">
        <f t="shared" si="188"/>
        <v>0.72899999999999998</v>
      </c>
      <c r="G6026">
        <f t="shared" si="189"/>
        <v>-0.31608154697347896</v>
      </c>
    </row>
    <row r="6027" spans="1:7" x14ac:dyDescent="0.25">
      <c r="A6027">
        <v>1</v>
      </c>
      <c r="B6027">
        <v>310</v>
      </c>
      <c r="C6027">
        <v>12.94</v>
      </c>
      <c r="D6027">
        <v>660</v>
      </c>
      <c r="E6027">
        <v>0</v>
      </c>
      <c r="F6027">
        <f t="shared" si="188"/>
        <v>0.82099999999999995</v>
      </c>
      <c r="G6027">
        <f t="shared" si="189"/>
        <v>-1.7203694731413819</v>
      </c>
    </row>
    <row r="6028" spans="1:7" x14ac:dyDescent="0.25">
      <c r="A6028">
        <v>1</v>
      </c>
      <c r="B6028">
        <v>48</v>
      </c>
      <c r="C6028">
        <v>25.23</v>
      </c>
      <c r="D6028">
        <v>725</v>
      </c>
      <c r="E6028">
        <v>0</v>
      </c>
      <c r="F6028">
        <f t="shared" si="188"/>
        <v>0.79</v>
      </c>
      <c r="G6028">
        <f t="shared" si="189"/>
        <v>-1.5606477482646686</v>
      </c>
    </row>
    <row r="6029" spans="1:7" x14ac:dyDescent="0.25">
      <c r="A6029">
        <v>1</v>
      </c>
      <c r="B6029">
        <v>48</v>
      </c>
      <c r="C6029">
        <v>9.23</v>
      </c>
      <c r="D6029">
        <v>660</v>
      </c>
      <c r="E6029">
        <v>1</v>
      </c>
      <c r="F6029">
        <f t="shared" si="188"/>
        <v>0.72899999999999998</v>
      </c>
      <c r="G6029">
        <f t="shared" si="189"/>
        <v>-0.31608154697347896</v>
      </c>
    </row>
    <row r="6030" spans="1:7" x14ac:dyDescent="0.25">
      <c r="A6030">
        <v>0</v>
      </c>
      <c r="B6030">
        <v>102</v>
      </c>
      <c r="C6030">
        <v>20.72</v>
      </c>
      <c r="D6030">
        <v>670</v>
      </c>
      <c r="E6030">
        <v>1</v>
      </c>
      <c r="F6030">
        <f t="shared" si="188"/>
        <v>0.66100000000000003</v>
      </c>
      <c r="G6030">
        <f t="shared" si="189"/>
        <v>-0.41400143913045073</v>
      </c>
    </row>
    <row r="6031" spans="1:7" x14ac:dyDescent="0.25">
      <c r="A6031">
        <v>0</v>
      </c>
      <c r="B6031">
        <v>40</v>
      </c>
      <c r="C6031">
        <v>14.46</v>
      </c>
      <c r="D6031">
        <v>730</v>
      </c>
      <c r="E6031">
        <v>1</v>
      </c>
      <c r="F6031">
        <f t="shared" si="188"/>
        <v>0.92</v>
      </c>
      <c r="G6031">
        <f t="shared" si="189"/>
        <v>-8.3381608939051013E-2</v>
      </c>
    </row>
    <row r="6032" spans="1:7" x14ac:dyDescent="0.25">
      <c r="A6032">
        <v>1</v>
      </c>
      <c r="B6032">
        <v>24</v>
      </c>
      <c r="C6032">
        <v>12.2</v>
      </c>
      <c r="D6032">
        <v>660</v>
      </c>
      <c r="E6032">
        <v>1</v>
      </c>
      <c r="F6032">
        <f t="shared" si="188"/>
        <v>0.72899999999999998</v>
      </c>
      <c r="G6032">
        <f t="shared" si="189"/>
        <v>-0.31608154697347896</v>
      </c>
    </row>
    <row r="6033" spans="1:7" x14ac:dyDescent="0.25">
      <c r="A6033">
        <v>1</v>
      </c>
      <c r="B6033">
        <v>169</v>
      </c>
      <c r="C6033">
        <v>12.24</v>
      </c>
      <c r="D6033">
        <v>705</v>
      </c>
      <c r="E6033">
        <v>1</v>
      </c>
      <c r="F6033">
        <f t="shared" si="188"/>
        <v>0.82099999999999995</v>
      </c>
      <c r="G6033">
        <f t="shared" si="189"/>
        <v>-0.1972321695297089</v>
      </c>
    </row>
    <row r="6034" spans="1:7" x14ac:dyDescent="0.25">
      <c r="A6034">
        <v>1</v>
      </c>
      <c r="B6034">
        <v>101</v>
      </c>
      <c r="C6034">
        <v>14.23</v>
      </c>
      <c r="D6034">
        <v>705</v>
      </c>
      <c r="E6034">
        <v>1</v>
      </c>
      <c r="F6034">
        <f t="shared" si="188"/>
        <v>0.82099999999999995</v>
      </c>
      <c r="G6034">
        <f t="shared" si="189"/>
        <v>-0.1972321695297089</v>
      </c>
    </row>
    <row r="6035" spans="1:7" x14ac:dyDescent="0.25">
      <c r="A6035">
        <v>0</v>
      </c>
      <c r="B6035">
        <v>54.67</v>
      </c>
      <c r="C6035">
        <v>5.95</v>
      </c>
      <c r="D6035">
        <v>665</v>
      </c>
      <c r="E6035">
        <v>1</v>
      </c>
      <c r="F6035">
        <f t="shared" si="188"/>
        <v>0.72899999999999998</v>
      </c>
      <c r="G6035">
        <f t="shared" si="189"/>
        <v>-0.31608154697347896</v>
      </c>
    </row>
    <row r="6036" spans="1:7" x14ac:dyDescent="0.25">
      <c r="A6036">
        <v>1</v>
      </c>
      <c r="B6036">
        <v>147.66</v>
      </c>
      <c r="C6036">
        <v>10.119999999999999</v>
      </c>
      <c r="D6036">
        <v>700</v>
      </c>
      <c r="E6036">
        <v>1</v>
      </c>
      <c r="F6036">
        <f t="shared" si="188"/>
        <v>0.82099999999999995</v>
      </c>
      <c r="G6036">
        <f t="shared" si="189"/>
        <v>-0.1972321695297089</v>
      </c>
    </row>
    <row r="6037" spans="1:7" x14ac:dyDescent="0.25">
      <c r="A6037">
        <v>1</v>
      </c>
      <c r="B6037">
        <v>36</v>
      </c>
      <c r="C6037">
        <v>21.27</v>
      </c>
      <c r="D6037">
        <v>680</v>
      </c>
      <c r="E6037">
        <v>0</v>
      </c>
      <c r="F6037">
        <f t="shared" si="188"/>
        <v>0.71699999999999997</v>
      </c>
      <c r="G6037">
        <f t="shared" si="189"/>
        <v>-1.2623083813388993</v>
      </c>
    </row>
    <row r="6038" spans="1:7" x14ac:dyDescent="0.25">
      <c r="A6038">
        <v>1</v>
      </c>
      <c r="B6038">
        <v>39</v>
      </c>
      <c r="C6038">
        <v>27.48</v>
      </c>
      <c r="D6038">
        <v>675</v>
      </c>
      <c r="E6038">
        <v>1</v>
      </c>
      <c r="F6038">
        <f t="shared" si="188"/>
        <v>0.71699999999999997</v>
      </c>
      <c r="G6038">
        <f t="shared" si="189"/>
        <v>-0.33267943838251673</v>
      </c>
    </row>
    <row r="6039" spans="1:7" x14ac:dyDescent="0.25">
      <c r="A6039">
        <v>0</v>
      </c>
      <c r="B6039">
        <v>90</v>
      </c>
      <c r="C6039">
        <v>14.56</v>
      </c>
      <c r="D6039">
        <v>685</v>
      </c>
      <c r="E6039">
        <v>1</v>
      </c>
      <c r="F6039">
        <f t="shared" si="188"/>
        <v>0.82099999999999995</v>
      </c>
      <c r="G6039">
        <f t="shared" si="189"/>
        <v>-0.1972321695297089</v>
      </c>
    </row>
    <row r="6040" spans="1:7" x14ac:dyDescent="0.25">
      <c r="A6040">
        <v>1</v>
      </c>
      <c r="B6040">
        <v>70</v>
      </c>
      <c r="C6040">
        <v>20.32</v>
      </c>
      <c r="D6040">
        <v>725</v>
      </c>
      <c r="E6040">
        <v>1</v>
      </c>
      <c r="F6040">
        <f t="shared" si="188"/>
        <v>0.79</v>
      </c>
      <c r="G6040">
        <f t="shared" si="189"/>
        <v>-0.23572233352106983</v>
      </c>
    </row>
    <row r="6041" spans="1:7" x14ac:dyDescent="0.25">
      <c r="A6041">
        <v>0</v>
      </c>
      <c r="B6041">
        <v>28</v>
      </c>
      <c r="C6041">
        <v>14.79</v>
      </c>
      <c r="D6041">
        <v>700</v>
      </c>
      <c r="E6041">
        <v>1</v>
      </c>
      <c r="F6041">
        <f t="shared" si="188"/>
        <v>0.80600000000000005</v>
      </c>
      <c r="G6041">
        <f t="shared" si="189"/>
        <v>-0.21567153647550871</v>
      </c>
    </row>
    <row r="6042" spans="1:7" x14ac:dyDescent="0.25">
      <c r="A6042">
        <v>1</v>
      </c>
      <c r="B6042">
        <v>85</v>
      </c>
      <c r="C6042">
        <v>16.350000000000001</v>
      </c>
      <c r="D6042">
        <v>660</v>
      </c>
      <c r="E6042">
        <v>1</v>
      </c>
      <c r="F6042">
        <f t="shared" si="188"/>
        <v>0.82099999999999995</v>
      </c>
      <c r="G6042">
        <f t="shared" si="189"/>
        <v>-0.1972321695297089</v>
      </c>
    </row>
    <row r="6043" spans="1:7" x14ac:dyDescent="0.25">
      <c r="A6043">
        <v>1</v>
      </c>
      <c r="B6043">
        <v>246</v>
      </c>
      <c r="C6043">
        <v>9.34</v>
      </c>
      <c r="D6043">
        <v>725</v>
      </c>
      <c r="E6043">
        <v>1</v>
      </c>
      <c r="F6043">
        <f t="shared" si="188"/>
        <v>0.92</v>
      </c>
      <c r="G6043">
        <f t="shared" si="189"/>
        <v>-8.3381608939051013E-2</v>
      </c>
    </row>
    <row r="6044" spans="1:7" x14ac:dyDescent="0.25">
      <c r="A6044">
        <v>0</v>
      </c>
      <c r="B6044">
        <v>60</v>
      </c>
      <c r="C6044">
        <v>19.22</v>
      </c>
      <c r="D6044">
        <v>685</v>
      </c>
      <c r="E6044">
        <v>1</v>
      </c>
      <c r="F6044">
        <f t="shared" si="188"/>
        <v>0.80600000000000005</v>
      </c>
      <c r="G6044">
        <f t="shared" si="189"/>
        <v>-0.21567153647550871</v>
      </c>
    </row>
    <row r="6045" spans="1:7" x14ac:dyDescent="0.25">
      <c r="A6045">
        <v>1</v>
      </c>
      <c r="B6045">
        <v>55</v>
      </c>
      <c r="C6045">
        <v>31.07</v>
      </c>
      <c r="D6045">
        <v>665</v>
      </c>
      <c r="E6045">
        <v>1</v>
      </c>
      <c r="F6045">
        <f t="shared" si="188"/>
        <v>0.71699999999999997</v>
      </c>
      <c r="G6045">
        <f t="shared" si="189"/>
        <v>-0.33267943838251673</v>
      </c>
    </row>
    <row r="6046" spans="1:7" x14ac:dyDescent="0.25">
      <c r="A6046">
        <v>0</v>
      </c>
      <c r="B6046">
        <v>65</v>
      </c>
      <c r="C6046">
        <v>25.3</v>
      </c>
      <c r="D6046">
        <v>665</v>
      </c>
      <c r="E6046">
        <v>1</v>
      </c>
      <c r="F6046">
        <f t="shared" si="188"/>
        <v>0.66100000000000003</v>
      </c>
      <c r="G6046">
        <f t="shared" si="189"/>
        <v>-0.41400143913045073</v>
      </c>
    </row>
    <row r="6047" spans="1:7" x14ac:dyDescent="0.25">
      <c r="A6047">
        <v>1</v>
      </c>
      <c r="B6047">
        <v>60</v>
      </c>
      <c r="C6047">
        <v>20.32</v>
      </c>
      <c r="D6047">
        <v>670</v>
      </c>
      <c r="E6047">
        <v>1</v>
      </c>
      <c r="F6047">
        <f t="shared" si="188"/>
        <v>0.71699999999999997</v>
      </c>
      <c r="G6047">
        <f t="shared" si="189"/>
        <v>-0.33267943838251673</v>
      </c>
    </row>
    <row r="6048" spans="1:7" x14ac:dyDescent="0.25">
      <c r="A6048">
        <v>1</v>
      </c>
      <c r="B6048">
        <v>25</v>
      </c>
      <c r="C6048">
        <v>10.029999999999999</v>
      </c>
      <c r="D6048">
        <v>710</v>
      </c>
      <c r="E6048">
        <v>1</v>
      </c>
      <c r="F6048">
        <f t="shared" si="188"/>
        <v>0.80600000000000005</v>
      </c>
      <c r="G6048">
        <f t="shared" si="189"/>
        <v>-0.21567153647550871</v>
      </c>
    </row>
    <row r="6049" spans="1:7" x14ac:dyDescent="0.25">
      <c r="A6049">
        <v>1</v>
      </c>
      <c r="B6049">
        <v>96</v>
      </c>
      <c r="C6049">
        <v>18.63</v>
      </c>
      <c r="D6049">
        <v>700</v>
      </c>
      <c r="E6049">
        <v>1</v>
      </c>
      <c r="F6049">
        <f t="shared" si="188"/>
        <v>0.82099999999999995</v>
      </c>
      <c r="G6049">
        <f t="shared" si="189"/>
        <v>-0.1972321695297089</v>
      </c>
    </row>
    <row r="6050" spans="1:7" x14ac:dyDescent="0.25">
      <c r="A6050">
        <v>0</v>
      </c>
      <c r="B6050">
        <v>60</v>
      </c>
      <c r="C6050">
        <v>26.82</v>
      </c>
      <c r="D6050">
        <v>660</v>
      </c>
      <c r="E6050">
        <v>1</v>
      </c>
      <c r="F6050">
        <f t="shared" si="188"/>
        <v>0.66100000000000003</v>
      </c>
      <c r="G6050">
        <f t="shared" si="189"/>
        <v>-0.41400143913045073</v>
      </c>
    </row>
    <row r="6051" spans="1:7" x14ac:dyDescent="0.25">
      <c r="A6051">
        <v>1</v>
      </c>
      <c r="B6051">
        <v>100</v>
      </c>
      <c r="C6051">
        <v>13.09</v>
      </c>
      <c r="D6051">
        <v>760</v>
      </c>
      <c r="E6051">
        <v>1</v>
      </c>
      <c r="F6051">
        <f t="shared" si="188"/>
        <v>0.92</v>
      </c>
      <c r="G6051">
        <f t="shared" si="189"/>
        <v>-8.3381608939051013E-2</v>
      </c>
    </row>
    <row r="6052" spans="1:7" x14ac:dyDescent="0.25">
      <c r="A6052">
        <v>1</v>
      </c>
      <c r="B6052">
        <v>110</v>
      </c>
      <c r="C6052">
        <v>9.01</v>
      </c>
      <c r="D6052">
        <v>695</v>
      </c>
      <c r="E6052">
        <v>1</v>
      </c>
      <c r="F6052">
        <f t="shared" si="188"/>
        <v>0.878</v>
      </c>
      <c r="G6052">
        <f t="shared" si="189"/>
        <v>-0.13010868534702039</v>
      </c>
    </row>
    <row r="6053" spans="1:7" x14ac:dyDescent="0.25">
      <c r="A6053">
        <v>1</v>
      </c>
      <c r="B6053">
        <v>70</v>
      </c>
      <c r="C6053">
        <v>18.100000000000001</v>
      </c>
      <c r="D6053">
        <v>695</v>
      </c>
      <c r="E6053">
        <v>1</v>
      </c>
      <c r="F6053">
        <f t="shared" si="188"/>
        <v>0.82099999999999995</v>
      </c>
      <c r="G6053">
        <f t="shared" si="189"/>
        <v>-0.1972321695297089</v>
      </c>
    </row>
    <row r="6054" spans="1:7" x14ac:dyDescent="0.25">
      <c r="A6054">
        <v>1</v>
      </c>
      <c r="B6054">
        <v>94</v>
      </c>
      <c r="C6054">
        <v>27.89</v>
      </c>
      <c r="D6054">
        <v>735</v>
      </c>
      <c r="E6054">
        <v>1</v>
      </c>
      <c r="F6054">
        <f t="shared" si="188"/>
        <v>0.85499999999999998</v>
      </c>
      <c r="G6054">
        <f t="shared" si="189"/>
        <v>-0.15665381004537685</v>
      </c>
    </row>
    <row r="6055" spans="1:7" x14ac:dyDescent="0.25">
      <c r="A6055">
        <v>1</v>
      </c>
      <c r="B6055">
        <v>37</v>
      </c>
      <c r="C6055">
        <v>23.48</v>
      </c>
      <c r="D6055">
        <v>660</v>
      </c>
      <c r="E6055">
        <v>0</v>
      </c>
      <c r="F6055">
        <f t="shared" ref="F6055:F6118" si="190">IF(C6055&lt;=19.85,IF(D6055&lt;=722.5,IF(B6055&lt;=60.41,IF(D6055&lt;=667.5,0.729,0.806),IF(C6055&lt;=9.905,0.878,0.821)),0.92),IF(D6055&lt;=687.5,IF(C6055&lt;=31.375,IF(A6055&lt;=0.5,0.661,0.717),0.546),IF(D6055&lt;=727.5,IF(C6055&lt;=29.88,0.79,0.693),0.855)))</f>
        <v>0.71699999999999997</v>
      </c>
      <c r="G6055">
        <f t="shared" si="189"/>
        <v>-1.2623083813388993</v>
      </c>
    </row>
    <row r="6056" spans="1:7" x14ac:dyDescent="0.25">
      <c r="A6056">
        <v>1</v>
      </c>
      <c r="B6056">
        <v>65</v>
      </c>
      <c r="C6056">
        <v>5.5</v>
      </c>
      <c r="D6056">
        <v>735</v>
      </c>
      <c r="E6056">
        <v>1</v>
      </c>
      <c r="F6056">
        <f t="shared" si="190"/>
        <v>0.92</v>
      </c>
      <c r="G6056">
        <f t="shared" si="189"/>
        <v>-8.3381608939051013E-2</v>
      </c>
    </row>
    <row r="6057" spans="1:7" x14ac:dyDescent="0.25">
      <c r="A6057">
        <v>0</v>
      </c>
      <c r="B6057">
        <v>60</v>
      </c>
      <c r="C6057">
        <v>24.42</v>
      </c>
      <c r="D6057">
        <v>685</v>
      </c>
      <c r="E6057">
        <v>0</v>
      </c>
      <c r="F6057">
        <f t="shared" si="190"/>
        <v>0.66100000000000003</v>
      </c>
      <c r="G6057">
        <f t="shared" si="189"/>
        <v>-1.0817551716016869</v>
      </c>
    </row>
    <row r="6058" spans="1:7" x14ac:dyDescent="0.25">
      <c r="A6058">
        <v>0</v>
      </c>
      <c r="B6058">
        <v>40</v>
      </c>
      <c r="C6058">
        <v>26.4</v>
      </c>
      <c r="D6058">
        <v>660</v>
      </c>
      <c r="E6058">
        <v>0</v>
      </c>
      <c r="F6058">
        <f t="shared" si="190"/>
        <v>0.66100000000000003</v>
      </c>
      <c r="G6058">
        <f t="shared" si="189"/>
        <v>-1.0817551716016869</v>
      </c>
    </row>
    <row r="6059" spans="1:7" x14ac:dyDescent="0.25">
      <c r="A6059">
        <v>0</v>
      </c>
      <c r="B6059">
        <v>45</v>
      </c>
      <c r="C6059">
        <v>26.35</v>
      </c>
      <c r="D6059">
        <v>665</v>
      </c>
      <c r="E6059">
        <v>1</v>
      </c>
      <c r="F6059">
        <f t="shared" si="190"/>
        <v>0.66100000000000003</v>
      </c>
      <c r="G6059">
        <f t="shared" si="189"/>
        <v>-0.41400143913045073</v>
      </c>
    </row>
    <row r="6060" spans="1:7" x14ac:dyDescent="0.25">
      <c r="A6060">
        <v>1</v>
      </c>
      <c r="B6060">
        <v>92</v>
      </c>
      <c r="C6060">
        <v>11.02</v>
      </c>
      <c r="D6060">
        <v>785</v>
      </c>
      <c r="E6060">
        <v>1</v>
      </c>
      <c r="F6060">
        <f t="shared" si="190"/>
        <v>0.92</v>
      </c>
      <c r="G6060">
        <f t="shared" si="189"/>
        <v>-8.3381608939051013E-2</v>
      </c>
    </row>
    <row r="6061" spans="1:7" x14ac:dyDescent="0.25">
      <c r="A6061">
        <v>1</v>
      </c>
      <c r="B6061">
        <v>90</v>
      </c>
      <c r="C6061">
        <v>22.17</v>
      </c>
      <c r="D6061">
        <v>690</v>
      </c>
      <c r="E6061">
        <v>1</v>
      </c>
      <c r="F6061">
        <f t="shared" si="190"/>
        <v>0.79</v>
      </c>
      <c r="G6061">
        <f t="shared" si="189"/>
        <v>-0.23572233352106983</v>
      </c>
    </row>
    <row r="6062" spans="1:7" x14ac:dyDescent="0.25">
      <c r="A6062">
        <v>0</v>
      </c>
      <c r="B6062">
        <v>55</v>
      </c>
      <c r="C6062">
        <v>8.31</v>
      </c>
      <c r="D6062">
        <v>685</v>
      </c>
      <c r="E6062">
        <v>1</v>
      </c>
      <c r="F6062">
        <f t="shared" si="190"/>
        <v>0.80600000000000005</v>
      </c>
      <c r="G6062">
        <f t="shared" si="189"/>
        <v>-0.21567153647550871</v>
      </c>
    </row>
    <row r="6063" spans="1:7" x14ac:dyDescent="0.25">
      <c r="A6063">
        <v>1</v>
      </c>
      <c r="B6063">
        <v>155.4</v>
      </c>
      <c r="C6063">
        <v>11.24</v>
      </c>
      <c r="D6063">
        <v>665</v>
      </c>
      <c r="E6063">
        <v>1</v>
      </c>
      <c r="F6063">
        <f t="shared" si="190"/>
        <v>0.82099999999999995</v>
      </c>
      <c r="G6063">
        <f t="shared" si="189"/>
        <v>-0.1972321695297089</v>
      </c>
    </row>
    <row r="6064" spans="1:7" x14ac:dyDescent="0.25">
      <c r="A6064">
        <v>0</v>
      </c>
      <c r="B6064">
        <v>67.5</v>
      </c>
      <c r="C6064">
        <v>18.68</v>
      </c>
      <c r="D6064">
        <v>705</v>
      </c>
      <c r="E6064">
        <v>1</v>
      </c>
      <c r="F6064">
        <f t="shared" si="190"/>
        <v>0.82099999999999995</v>
      </c>
      <c r="G6064">
        <f t="shared" si="189"/>
        <v>-0.1972321695297089</v>
      </c>
    </row>
    <row r="6065" spans="1:7" x14ac:dyDescent="0.25">
      <c r="A6065">
        <v>0</v>
      </c>
      <c r="B6065">
        <v>5</v>
      </c>
      <c r="C6065">
        <v>72.84</v>
      </c>
      <c r="D6065">
        <v>690</v>
      </c>
      <c r="E6065">
        <v>1</v>
      </c>
      <c r="F6065">
        <f t="shared" si="190"/>
        <v>0.69299999999999995</v>
      </c>
      <c r="G6065">
        <f t="shared" si="189"/>
        <v>-0.3667252797922339</v>
      </c>
    </row>
    <row r="6066" spans="1:7" x14ac:dyDescent="0.25">
      <c r="A6066">
        <v>0</v>
      </c>
      <c r="B6066">
        <v>52</v>
      </c>
      <c r="C6066">
        <v>19.36</v>
      </c>
      <c r="D6066">
        <v>690</v>
      </c>
      <c r="E6066">
        <v>1</v>
      </c>
      <c r="F6066">
        <f t="shared" si="190"/>
        <v>0.80600000000000005</v>
      </c>
      <c r="G6066">
        <f t="shared" si="189"/>
        <v>-0.21567153647550871</v>
      </c>
    </row>
    <row r="6067" spans="1:7" x14ac:dyDescent="0.25">
      <c r="A6067">
        <v>0</v>
      </c>
      <c r="B6067">
        <v>24</v>
      </c>
      <c r="C6067">
        <v>31.4</v>
      </c>
      <c r="D6067">
        <v>660</v>
      </c>
      <c r="E6067">
        <v>1</v>
      </c>
      <c r="F6067">
        <f t="shared" si="190"/>
        <v>0.54600000000000004</v>
      </c>
      <c r="G6067">
        <f t="shared" si="189"/>
        <v>-0.60513630323723189</v>
      </c>
    </row>
    <row r="6068" spans="1:7" x14ac:dyDescent="0.25">
      <c r="A6068">
        <v>1</v>
      </c>
      <c r="B6068">
        <v>50</v>
      </c>
      <c r="C6068">
        <v>27.15</v>
      </c>
      <c r="D6068">
        <v>665</v>
      </c>
      <c r="E6068">
        <v>1</v>
      </c>
      <c r="F6068">
        <f t="shared" si="190"/>
        <v>0.71699999999999997</v>
      </c>
      <c r="G6068">
        <f t="shared" si="189"/>
        <v>-0.33267943838251673</v>
      </c>
    </row>
    <row r="6069" spans="1:7" x14ac:dyDescent="0.25">
      <c r="A6069">
        <v>0</v>
      </c>
      <c r="B6069">
        <v>39</v>
      </c>
      <c r="C6069">
        <v>17.600000000000001</v>
      </c>
      <c r="D6069">
        <v>660</v>
      </c>
      <c r="E6069">
        <v>0</v>
      </c>
      <c r="F6069">
        <f t="shared" si="190"/>
        <v>0.72899999999999998</v>
      </c>
      <c r="G6069">
        <f t="shared" si="189"/>
        <v>-1.305636458102436</v>
      </c>
    </row>
    <row r="6070" spans="1:7" x14ac:dyDescent="0.25">
      <c r="A6070">
        <v>1</v>
      </c>
      <c r="B6070">
        <v>48</v>
      </c>
      <c r="C6070">
        <v>18.77</v>
      </c>
      <c r="D6070">
        <v>680</v>
      </c>
      <c r="E6070">
        <v>1</v>
      </c>
      <c r="F6070">
        <f t="shared" si="190"/>
        <v>0.80600000000000005</v>
      </c>
      <c r="G6070">
        <f t="shared" si="189"/>
        <v>-0.21567153647550871</v>
      </c>
    </row>
    <row r="6071" spans="1:7" x14ac:dyDescent="0.25">
      <c r="A6071">
        <v>0</v>
      </c>
      <c r="B6071">
        <v>48</v>
      </c>
      <c r="C6071">
        <v>27.74</v>
      </c>
      <c r="D6071">
        <v>660</v>
      </c>
      <c r="E6071">
        <v>0</v>
      </c>
      <c r="F6071">
        <f t="shared" si="190"/>
        <v>0.66100000000000003</v>
      </c>
      <c r="G6071">
        <f t="shared" si="189"/>
        <v>-1.0817551716016869</v>
      </c>
    </row>
    <row r="6072" spans="1:7" x14ac:dyDescent="0.25">
      <c r="A6072">
        <v>1</v>
      </c>
      <c r="B6072">
        <v>55</v>
      </c>
      <c r="C6072">
        <v>1.64</v>
      </c>
      <c r="D6072">
        <v>790</v>
      </c>
      <c r="E6072">
        <v>1</v>
      </c>
      <c r="F6072">
        <f t="shared" si="190"/>
        <v>0.92</v>
      </c>
      <c r="G6072">
        <f t="shared" si="189"/>
        <v>-8.3381608939051013E-2</v>
      </c>
    </row>
    <row r="6073" spans="1:7" x14ac:dyDescent="0.25">
      <c r="A6073">
        <v>1</v>
      </c>
      <c r="B6073">
        <v>50</v>
      </c>
      <c r="C6073">
        <v>16.63</v>
      </c>
      <c r="D6073">
        <v>760</v>
      </c>
      <c r="E6073">
        <v>1</v>
      </c>
      <c r="F6073">
        <f t="shared" si="190"/>
        <v>0.92</v>
      </c>
      <c r="G6073">
        <f t="shared" si="189"/>
        <v>-8.3381608939051013E-2</v>
      </c>
    </row>
    <row r="6074" spans="1:7" x14ac:dyDescent="0.25">
      <c r="A6074">
        <v>1</v>
      </c>
      <c r="B6074">
        <v>100</v>
      </c>
      <c r="C6074">
        <v>28.14</v>
      </c>
      <c r="D6074">
        <v>675</v>
      </c>
      <c r="E6074">
        <v>1</v>
      </c>
      <c r="F6074">
        <f t="shared" si="190"/>
        <v>0.71699999999999997</v>
      </c>
      <c r="G6074">
        <f t="shared" si="189"/>
        <v>-0.33267943838251673</v>
      </c>
    </row>
    <row r="6075" spans="1:7" x14ac:dyDescent="0.25">
      <c r="A6075">
        <v>1</v>
      </c>
      <c r="B6075">
        <v>66</v>
      </c>
      <c r="C6075">
        <v>18.29</v>
      </c>
      <c r="D6075">
        <v>715</v>
      </c>
      <c r="E6075">
        <v>1</v>
      </c>
      <c r="F6075">
        <f t="shared" si="190"/>
        <v>0.82099999999999995</v>
      </c>
      <c r="G6075">
        <f t="shared" si="189"/>
        <v>-0.1972321695297089</v>
      </c>
    </row>
    <row r="6076" spans="1:7" x14ac:dyDescent="0.25">
      <c r="A6076">
        <v>1</v>
      </c>
      <c r="B6076">
        <v>61</v>
      </c>
      <c r="C6076">
        <v>19.95</v>
      </c>
      <c r="D6076">
        <v>675</v>
      </c>
      <c r="E6076">
        <v>1</v>
      </c>
      <c r="F6076">
        <f t="shared" si="190"/>
        <v>0.71699999999999997</v>
      </c>
      <c r="G6076">
        <f t="shared" si="189"/>
        <v>-0.33267943838251673</v>
      </c>
    </row>
    <row r="6077" spans="1:7" x14ac:dyDescent="0.25">
      <c r="A6077">
        <v>1</v>
      </c>
      <c r="B6077">
        <v>65</v>
      </c>
      <c r="C6077">
        <v>4.29</v>
      </c>
      <c r="D6077">
        <v>680</v>
      </c>
      <c r="E6077">
        <v>1</v>
      </c>
      <c r="F6077">
        <f t="shared" si="190"/>
        <v>0.878</v>
      </c>
      <c r="G6077">
        <f t="shared" si="189"/>
        <v>-0.13010868534702039</v>
      </c>
    </row>
    <row r="6078" spans="1:7" x14ac:dyDescent="0.25">
      <c r="A6078">
        <v>1</v>
      </c>
      <c r="B6078">
        <v>70</v>
      </c>
      <c r="C6078">
        <v>14.08</v>
      </c>
      <c r="D6078">
        <v>700</v>
      </c>
      <c r="E6078">
        <v>1</v>
      </c>
      <c r="F6078">
        <f t="shared" si="190"/>
        <v>0.82099999999999995</v>
      </c>
      <c r="G6078">
        <f t="shared" si="189"/>
        <v>-0.1972321695297089</v>
      </c>
    </row>
    <row r="6079" spans="1:7" x14ac:dyDescent="0.25">
      <c r="A6079">
        <v>0</v>
      </c>
      <c r="B6079">
        <v>49</v>
      </c>
      <c r="C6079">
        <v>11.12</v>
      </c>
      <c r="D6079">
        <v>775</v>
      </c>
      <c r="E6079">
        <v>1</v>
      </c>
      <c r="F6079">
        <f t="shared" si="190"/>
        <v>0.92</v>
      </c>
      <c r="G6079">
        <f t="shared" si="189"/>
        <v>-8.3381608939051013E-2</v>
      </c>
    </row>
    <row r="6080" spans="1:7" x14ac:dyDescent="0.25">
      <c r="A6080">
        <v>1</v>
      </c>
      <c r="B6080">
        <v>93</v>
      </c>
      <c r="C6080">
        <v>17.82</v>
      </c>
      <c r="D6080">
        <v>665</v>
      </c>
      <c r="E6080">
        <v>1</v>
      </c>
      <c r="F6080">
        <f t="shared" si="190"/>
        <v>0.82099999999999995</v>
      </c>
      <c r="G6080">
        <f t="shared" si="189"/>
        <v>-0.1972321695297089</v>
      </c>
    </row>
    <row r="6081" spans="1:7" x14ac:dyDescent="0.25">
      <c r="A6081">
        <v>0</v>
      </c>
      <c r="B6081">
        <v>68</v>
      </c>
      <c r="C6081">
        <v>36.9</v>
      </c>
      <c r="D6081">
        <v>665</v>
      </c>
      <c r="E6081">
        <v>0</v>
      </c>
      <c r="F6081">
        <f t="shared" si="190"/>
        <v>0.54600000000000004</v>
      </c>
      <c r="G6081">
        <f t="shared" si="189"/>
        <v>-0.78965808094078915</v>
      </c>
    </row>
    <row r="6082" spans="1:7" x14ac:dyDescent="0.25">
      <c r="A6082">
        <v>0</v>
      </c>
      <c r="B6082">
        <v>55</v>
      </c>
      <c r="C6082">
        <v>19.68</v>
      </c>
      <c r="D6082">
        <v>700</v>
      </c>
      <c r="E6082">
        <v>1</v>
      </c>
      <c r="F6082">
        <f t="shared" si="190"/>
        <v>0.80600000000000005</v>
      </c>
      <c r="G6082">
        <f t="shared" si="189"/>
        <v>-0.21567153647550871</v>
      </c>
    </row>
    <row r="6083" spans="1:7" x14ac:dyDescent="0.25">
      <c r="A6083">
        <v>0</v>
      </c>
      <c r="B6083">
        <v>30</v>
      </c>
      <c r="C6083">
        <v>26.52</v>
      </c>
      <c r="D6083">
        <v>660</v>
      </c>
      <c r="E6083">
        <v>0</v>
      </c>
      <c r="F6083">
        <f t="shared" si="190"/>
        <v>0.66100000000000003</v>
      </c>
      <c r="G6083">
        <f t="shared" si="189"/>
        <v>-1.0817551716016869</v>
      </c>
    </row>
    <row r="6084" spans="1:7" x14ac:dyDescent="0.25">
      <c r="A6084">
        <v>0</v>
      </c>
      <c r="B6084">
        <v>28</v>
      </c>
      <c r="C6084">
        <v>14.57</v>
      </c>
      <c r="D6084">
        <v>745</v>
      </c>
      <c r="E6084">
        <v>0</v>
      </c>
      <c r="F6084">
        <f t="shared" si="190"/>
        <v>0.92</v>
      </c>
      <c r="G6084">
        <f t="shared" si="189"/>
        <v>-2.5257286443082561</v>
      </c>
    </row>
    <row r="6085" spans="1:7" x14ac:dyDescent="0.25">
      <c r="A6085">
        <v>0</v>
      </c>
      <c r="B6085">
        <v>70</v>
      </c>
      <c r="C6085">
        <v>14.88</v>
      </c>
      <c r="D6085">
        <v>675</v>
      </c>
      <c r="E6085">
        <v>1</v>
      </c>
      <c r="F6085">
        <f t="shared" si="190"/>
        <v>0.82099999999999995</v>
      </c>
      <c r="G6085">
        <f t="shared" si="189"/>
        <v>-0.1972321695297089</v>
      </c>
    </row>
    <row r="6086" spans="1:7" x14ac:dyDescent="0.25">
      <c r="A6086">
        <v>1</v>
      </c>
      <c r="B6086">
        <v>60</v>
      </c>
      <c r="C6086">
        <v>30.58</v>
      </c>
      <c r="D6086">
        <v>720</v>
      </c>
      <c r="E6086">
        <v>1</v>
      </c>
      <c r="F6086">
        <f t="shared" si="190"/>
        <v>0.69299999999999995</v>
      </c>
      <c r="G6086">
        <f t="shared" ref="G6086:G6149" si="191">IF(E6086=1,LN(F6086),LN(1-F6086))</f>
        <v>-0.3667252797922339</v>
      </c>
    </row>
    <row r="6087" spans="1:7" x14ac:dyDescent="0.25">
      <c r="A6087">
        <v>0</v>
      </c>
      <c r="B6087">
        <v>45</v>
      </c>
      <c r="C6087">
        <v>30.53</v>
      </c>
      <c r="D6087">
        <v>670</v>
      </c>
      <c r="E6087">
        <v>1</v>
      </c>
      <c r="F6087">
        <f t="shared" si="190"/>
        <v>0.66100000000000003</v>
      </c>
      <c r="G6087">
        <f t="shared" si="191"/>
        <v>-0.41400143913045073</v>
      </c>
    </row>
    <row r="6088" spans="1:7" x14ac:dyDescent="0.25">
      <c r="A6088">
        <v>1</v>
      </c>
      <c r="B6088">
        <v>130</v>
      </c>
      <c r="C6088">
        <v>26.59</v>
      </c>
      <c r="D6088">
        <v>675</v>
      </c>
      <c r="E6088">
        <v>1</v>
      </c>
      <c r="F6088">
        <f t="shared" si="190"/>
        <v>0.71699999999999997</v>
      </c>
      <c r="G6088">
        <f t="shared" si="191"/>
        <v>-0.33267943838251673</v>
      </c>
    </row>
    <row r="6089" spans="1:7" x14ac:dyDescent="0.25">
      <c r="A6089">
        <v>1</v>
      </c>
      <c r="B6089">
        <v>65</v>
      </c>
      <c r="C6089">
        <v>9.92</v>
      </c>
      <c r="D6089">
        <v>715</v>
      </c>
      <c r="E6089">
        <v>1</v>
      </c>
      <c r="F6089">
        <f t="shared" si="190"/>
        <v>0.82099999999999995</v>
      </c>
      <c r="G6089">
        <f t="shared" si="191"/>
        <v>-0.1972321695297089</v>
      </c>
    </row>
    <row r="6090" spans="1:7" x14ac:dyDescent="0.25">
      <c r="A6090">
        <v>1</v>
      </c>
      <c r="B6090">
        <v>100</v>
      </c>
      <c r="C6090">
        <v>12.86</v>
      </c>
      <c r="D6090">
        <v>665</v>
      </c>
      <c r="E6090">
        <v>1</v>
      </c>
      <c r="F6090">
        <f t="shared" si="190"/>
        <v>0.82099999999999995</v>
      </c>
      <c r="G6090">
        <f t="shared" si="191"/>
        <v>-0.1972321695297089</v>
      </c>
    </row>
    <row r="6091" spans="1:7" x14ac:dyDescent="0.25">
      <c r="A6091">
        <v>0</v>
      </c>
      <c r="B6091">
        <v>31.471209999999999</v>
      </c>
      <c r="C6091">
        <v>3.81</v>
      </c>
      <c r="D6091">
        <v>665</v>
      </c>
      <c r="E6091">
        <v>0</v>
      </c>
      <c r="F6091">
        <f t="shared" si="190"/>
        <v>0.72899999999999998</v>
      </c>
      <c r="G6091">
        <f t="shared" si="191"/>
        <v>-1.305636458102436</v>
      </c>
    </row>
    <row r="6092" spans="1:7" x14ac:dyDescent="0.25">
      <c r="A6092">
        <v>1</v>
      </c>
      <c r="B6092">
        <v>71.884</v>
      </c>
      <c r="C6092">
        <v>20.2</v>
      </c>
      <c r="D6092">
        <v>710</v>
      </c>
      <c r="E6092">
        <v>0</v>
      </c>
      <c r="F6092">
        <f t="shared" si="190"/>
        <v>0.79</v>
      </c>
      <c r="G6092">
        <f t="shared" si="191"/>
        <v>-1.5606477482646686</v>
      </c>
    </row>
    <row r="6093" spans="1:7" x14ac:dyDescent="0.25">
      <c r="A6093">
        <v>0</v>
      </c>
      <c r="B6093">
        <v>22.88</v>
      </c>
      <c r="C6093">
        <v>10.7</v>
      </c>
      <c r="D6093">
        <v>695</v>
      </c>
      <c r="E6093">
        <v>1</v>
      </c>
      <c r="F6093">
        <f t="shared" si="190"/>
        <v>0.80600000000000005</v>
      </c>
      <c r="G6093">
        <f t="shared" si="191"/>
        <v>-0.21567153647550871</v>
      </c>
    </row>
    <row r="6094" spans="1:7" x14ac:dyDescent="0.25">
      <c r="A6094">
        <v>0</v>
      </c>
      <c r="B6094">
        <v>115</v>
      </c>
      <c r="C6094">
        <v>24.53</v>
      </c>
      <c r="D6094">
        <v>685</v>
      </c>
      <c r="E6094">
        <v>0</v>
      </c>
      <c r="F6094">
        <f t="shared" si="190"/>
        <v>0.66100000000000003</v>
      </c>
      <c r="G6094">
        <f t="shared" si="191"/>
        <v>-1.0817551716016869</v>
      </c>
    </row>
    <row r="6095" spans="1:7" x14ac:dyDescent="0.25">
      <c r="A6095">
        <v>0</v>
      </c>
      <c r="B6095">
        <v>50</v>
      </c>
      <c r="C6095">
        <v>29.59</v>
      </c>
      <c r="D6095">
        <v>670</v>
      </c>
      <c r="E6095">
        <v>1</v>
      </c>
      <c r="F6095">
        <f t="shared" si="190"/>
        <v>0.66100000000000003</v>
      </c>
      <c r="G6095">
        <f t="shared" si="191"/>
        <v>-0.41400143913045073</v>
      </c>
    </row>
    <row r="6096" spans="1:7" x14ac:dyDescent="0.25">
      <c r="A6096">
        <v>0</v>
      </c>
      <c r="B6096">
        <v>60</v>
      </c>
      <c r="C6096">
        <v>16.559999999999999</v>
      </c>
      <c r="D6096">
        <v>660</v>
      </c>
      <c r="E6096">
        <v>1</v>
      </c>
      <c r="F6096">
        <f t="shared" si="190"/>
        <v>0.72899999999999998</v>
      </c>
      <c r="G6096">
        <f t="shared" si="191"/>
        <v>-0.31608154697347896</v>
      </c>
    </row>
    <row r="6097" spans="1:7" x14ac:dyDescent="0.25">
      <c r="A6097">
        <v>0</v>
      </c>
      <c r="B6097">
        <v>73</v>
      </c>
      <c r="C6097">
        <v>21.46</v>
      </c>
      <c r="D6097">
        <v>665</v>
      </c>
      <c r="E6097">
        <v>0</v>
      </c>
      <c r="F6097">
        <f t="shared" si="190"/>
        <v>0.66100000000000003</v>
      </c>
      <c r="G6097">
        <f t="shared" si="191"/>
        <v>-1.0817551716016869</v>
      </c>
    </row>
    <row r="6098" spans="1:7" x14ac:dyDescent="0.25">
      <c r="A6098">
        <v>1</v>
      </c>
      <c r="B6098">
        <v>80</v>
      </c>
      <c r="C6098">
        <v>11.87</v>
      </c>
      <c r="D6098">
        <v>680</v>
      </c>
      <c r="E6098">
        <v>1</v>
      </c>
      <c r="F6098">
        <f t="shared" si="190"/>
        <v>0.82099999999999995</v>
      </c>
      <c r="G6098">
        <f t="shared" si="191"/>
        <v>-0.1972321695297089</v>
      </c>
    </row>
    <row r="6099" spans="1:7" x14ac:dyDescent="0.25">
      <c r="A6099">
        <v>1</v>
      </c>
      <c r="B6099">
        <v>120</v>
      </c>
      <c r="C6099">
        <v>13.36</v>
      </c>
      <c r="D6099">
        <v>690</v>
      </c>
      <c r="E6099">
        <v>1</v>
      </c>
      <c r="F6099">
        <f t="shared" si="190"/>
        <v>0.82099999999999995</v>
      </c>
      <c r="G6099">
        <f t="shared" si="191"/>
        <v>-0.1972321695297089</v>
      </c>
    </row>
    <row r="6100" spans="1:7" x14ac:dyDescent="0.25">
      <c r="A6100">
        <v>1</v>
      </c>
      <c r="B6100">
        <v>63.578000000000003</v>
      </c>
      <c r="C6100">
        <v>9.43</v>
      </c>
      <c r="D6100">
        <v>730</v>
      </c>
      <c r="E6100">
        <v>1</v>
      </c>
      <c r="F6100">
        <f t="shared" si="190"/>
        <v>0.92</v>
      </c>
      <c r="G6100">
        <f t="shared" si="191"/>
        <v>-8.3381608939051013E-2</v>
      </c>
    </row>
    <row r="6101" spans="1:7" x14ac:dyDescent="0.25">
      <c r="A6101">
        <v>0</v>
      </c>
      <c r="B6101">
        <v>51.4</v>
      </c>
      <c r="C6101">
        <v>13.61</v>
      </c>
      <c r="D6101">
        <v>660</v>
      </c>
      <c r="E6101">
        <v>1</v>
      </c>
      <c r="F6101">
        <f t="shared" si="190"/>
        <v>0.72899999999999998</v>
      </c>
      <c r="G6101">
        <f t="shared" si="191"/>
        <v>-0.31608154697347896</v>
      </c>
    </row>
    <row r="6102" spans="1:7" x14ac:dyDescent="0.25">
      <c r="A6102">
        <v>0</v>
      </c>
      <c r="B6102">
        <v>52</v>
      </c>
      <c r="C6102">
        <v>19.13</v>
      </c>
      <c r="D6102">
        <v>660</v>
      </c>
      <c r="E6102">
        <v>1</v>
      </c>
      <c r="F6102">
        <f t="shared" si="190"/>
        <v>0.72899999999999998</v>
      </c>
      <c r="G6102">
        <f t="shared" si="191"/>
        <v>-0.31608154697347896</v>
      </c>
    </row>
    <row r="6103" spans="1:7" x14ac:dyDescent="0.25">
      <c r="A6103">
        <v>0</v>
      </c>
      <c r="B6103">
        <v>125</v>
      </c>
      <c r="C6103">
        <v>0.47</v>
      </c>
      <c r="D6103">
        <v>730</v>
      </c>
      <c r="E6103">
        <v>1</v>
      </c>
      <c r="F6103">
        <f t="shared" si="190"/>
        <v>0.92</v>
      </c>
      <c r="G6103">
        <f t="shared" si="191"/>
        <v>-8.3381608939051013E-2</v>
      </c>
    </row>
    <row r="6104" spans="1:7" x14ac:dyDescent="0.25">
      <c r="A6104">
        <v>1</v>
      </c>
      <c r="B6104">
        <v>55.588000000000001</v>
      </c>
      <c r="C6104">
        <v>14.49</v>
      </c>
      <c r="D6104">
        <v>675</v>
      </c>
      <c r="E6104">
        <v>1</v>
      </c>
      <c r="F6104">
        <f t="shared" si="190"/>
        <v>0.80600000000000005</v>
      </c>
      <c r="G6104">
        <f t="shared" si="191"/>
        <v>-0.21567153647550871</v>
      </c>
    </row>
    <row r="6105" spans="1:7" x14ac:dyDescent="0.25">
      <c r="A6105">
        <v>0</v>
      </c>
      <c r="B6105">
        <v>25.19</v>
      </c>
      <c r="C6105">
        <v>12.53</v>
      </c>
      <c r="D6105">
        <v>705</v>
      </c>
      <c r="E6105">
        <v>1</v>
      </c>
      <c r="F6105">
        <f t="shared" si="190"/>
        <v>0.80600000000000005</v>
      </c>
      <c r="G6105">
        <f t="shared" si="191"/>
        <v>-0.21567153647550871</v>
      </c>
    </row>
    <row r="6106" spans="1:7" x14ac:dyDescent="0.25">
      <c r="A6106">
        <v>1</v>
      </c>
      <c r="B6106">
        <v>134</v>
      </c>
      <c r="C6106">
        <v>19.16</v>
      </c>
      <c r="D6106">
        <v>675</v>
      </c>
      <c r="E6106">
        <v>1</v>
      </c>
      <c r="F6106">
        <f t="shared" si="190"/>
        <v>0.82099999999999995</v>
      </c>
      <c r="G6106">
        <f t="shared" si="191"/>
        <v>-0.1972321695297089</v>
      </c>
    </row>
    <row r="6107" spans="1:7" x14ac:dyDescent="0.25">
      <c r="A6107">
        <v>0</v>
      </c>
      <c r="B6107">
        <v>180</v>
      </c>
      <c r="C6107">
        <v>9.9700000000000006</v>
      </c>
      <c r="D6107">
        <v>715</v>
      </c>
      <c r="E6107">
        <v>1</v>
      </c>
      <c r="F6107">
        <f t="shared" si="190"/>
        <v>0.82099999999999995</v>
      </c>
      <c r="G6107">
        <f t="shared" si="191"/>
        <v>-0.1972321695297089</v>
      </c>
    </row>
    <row r="6108" spans="1:7" x14ac:dyDescent="0.25">
      <c r="A6108">
        <v>1</v>
      </c>
      <c r="B6108">
        <v>48</v>
      </c>
      <c r="C6108">
        <v>14.98</v>
      </c>
      <c r="D6108">
        <v>675</v>
      </c>
      <c r="E6108">
        <v>0</v>
      </c>
      <c r="F6108">
        <f t="shared" si="190"/>
        <v>0.80600000000000005</v>
      </c>
      <c r="G6108">
        <f t="shared" si="191"/>
        <v>-1.6398971199188093</v>
      </c>
    </row>
    <row r="6109" spans="1:7" x14ac:dyDescent="0.25">
      <c r="A6109">
        <v>0</v>
      </c>
      <c r="B6109">
        <v>17</v>
      </c>
      <c r="C6109">
        <v>12.85</v>
      </c>
      <c r="D6109">
        <v>695</v>
      </c>
      <c r="E6109">
        <v>0</v>
      </c>
      <c r="F6109">
        <f t="shared" si="190"/>
        <v>0.80600000000000005</v>
      </c>
      <c r="G6109">
        <f t="shared" si="191"/>
        <v>-1.6398971199188093</v>
      </c>
    </row>
    <row r="6110" spans="1:7" x14ac:dyDescent="0.25">
      <c r="A6110">
        <v>1</v>
      </c>
      <c r="B6110">
        <v>83.2</v>
      </c>
      <c r="C6110">
        <v>9.4499999999999993</v>
      </c>
      <c r="D6110">
        <v>730</v>
      </c>
      <c r="E6110">
        <v>0</v>
      </c>
      <c r="F6110">
        <f t="shared" si="190"/>
        <v>0.92</v>
      </c>
      <c r="G6110">
        <f t="shared" si="191"/>
        <v>-2.5257286443082561</v>
      </c>
    </row>
    <row r="6111" spans="1:7" x14ac:dyDescent="0.25">
      <c r="A6111">
        <v>0</v>
      </c>
      <c r="B6111">
        <v>67</v>
      </c>
      <c r="C6111">
        <v>16.989999999999998</v>
      </c>
      <c r="D6111">
        <v>700</v>
      </c>
      <c r="E6111">
        <v>1</v>
      </c>
      <c r="F6111">
        <f t="shared" si="190"/>
        <v>0.82099999999999995</v>
      </c>
      <c r="G6111">
        <f t="shared" si="191"/>
        <v>-0.1972321695297089</v>
      </c>
    </row>
    <row r="6112" spans="1:7" x14ac:dyDescent="0.25">
      <c r="A6112">
        <v>1</v>
      </c>
      <c r="B6112">
        <v>89</v>
      </c>
      <c r="C6112">
        <v>8.1199999999999992</v>
      </c>
      <c r="D6112">
        <v>675</v>
      </c>
      <c r="E6112">
        <v>0</v>
      </c>
      <c r="F6112">
        <f t="shared" si="190"/>
        <v>0.878</v>
      </c>
      <c r="G6112">
        <f t="shared" si="191"/>
        <v>-2.1037342342488805</v>
      </c>
    </row>
    <row r="6113" spans="1:7" x14ac:dyDescent="0.25">
      <c r="A6113">
        <v>1</v>
      </c>
      <c r="B6113">
        <v>40</v>
      </c>
      <c r="C6113">
        <v>18.48</v>
      </c>
      <c r="D6113">
        <v>720</v>
      </c>
      <c r="E6113">
        <v>1</v>
      </c>
      <c r="F6113">
        <f t="shared" si="190"/>
        <v>0.80600000000000005</v>
      </c>
      <c r="G6113">
        <f t="shared" si="191"/>
        <v>-0.21567153647550871</v>
      </c>
    </row>
    <row r="6114" spans="1:7" x14ac:dyDescent="0.25">
      <c r="A6114">
        <v>1</v>
      </c>
      <c r="B6114">
        <v>70</v>
      </c>
      <c r="C6114">
        <v>5.83</v>
      </c>
      <c r="D6114">
        <v>675</v>
      </c>
      <c r="E6114">
        <v>1</v>
      </c>
      <c r="F6114">
        <f t="shared" si="190"/>
        <v>0.878</v>
      </c>
      <c r="G6114">
        <f t="shared" si="191"/>
        <v>-0.13010868534702039</v>
      </c>
    </row>
    <row r="6115" spans="1:7" x14ac:dyDescent="0.25">
      <c r="A6115">
        <v>0</v>
      </c>
      <c r="B6115">
        <v>40.08</v>
      </c>
      <c r="C6115">
        <v>21.5</v>
      </c>
      <c r="D6115">
        <v>685</v>
      </c>
      <c r="E6115">
        <v>1</v>
      </c>
      <c r="F6115">
        <f t="shared" si="190"/>
        <v>0.66100000000000003</v>
      </c>
      <c r="G6115">
        <f t="shared" si="191"/>
        <v>-0.41400143913045073</v>
      </c>
    </row>
    <row r="6116" spans="1:7" x14ac:dyDescent="0.25">
      <c r="A6116">
        <v>0</v>
      </c>
      <c r="B6116">
        <v>45</v>
      </c>
      <c r="C6116">
        <v>15.65</v>
      </c>
      <c r="D6116">
        <v>685</v>
      </c>
      <c r="E6116">
        <v>0</v>
      </c>
      <c r="F6116">
        <f t="shared" si="190"/>
        <v>0.80600000000000005</v>
      </c>
      <c r="G6116">
        <f t="shared" si="191"/>
        <v>-1.6398971199188093</v>
      </c>
    </row>
    <row r="6117" spans="1:7" x14ac:dyDescent="0.25">
      <c r="A6117">
        <v>0</v>
      </c>
      <c r="B6117">
        <v>30</v>
      </c>
      <c r="C6117">
        <v>4.28</v>
      </c>
      <c r="D6117">
        <v>725</v>
      </c>
      <c r="E6117">
        <v>1</v>
      </c>
      <c r="F6117">
        <f t="shared" si="190"/>
        <v>0.92</v>
      </c>
      <c r="G6117">
        <f t="shared" si="191"/>
        <v>-8.3381608939051013E-2</v>
      </c>
    </row>
    <row r="6118" spans="1:7" x14ac:dyDescent="0.25">
      <c r="A6118">
        <v>1</v>
      </c>
      <c r="B6118">
        <v>75</v>
      </c>
      <c r="C6118">
        <v>20.52</v>
      </c>
      <c r="D6118">
        <v>685</v>
      </c>
      <c r="E6118">
        <v>0</v>
      </c>
      <c r="F6118">
        <f t="shared" si="190"/>
        <v>0.71699999999999997</v>
      </c>
      <c r="G6118">
        <f t="shared" si="191"/>
        <v>-1.2623083813388993</v>
      </c>
    </row>
    <row r="6119" spans="1:7" x14ac:dyDescent="0.25">
      <c r="A6119">
        <v>1</v>
      </c>
      <c r="B6119">
        <v>100</v>
      </c>
      <c r="C6119">
        <v>18.84</v>
      </c>
      <c r="D6119">
        <v>675</v>
      </c>
      <c r="E6119">
        <v>1</v>
      </c>
      <c r="F6119">
        <f t="shared" ref="F6119:F6182" si="192">IF(C6119&lt;=19.85,IF(D6119&lt;=722.5,IF(B6119&lt;=60.41,IF(D6119&lt;=667.5,0.729,0.806),IF(C6119&lt;=9.905,0.878,0.821)),0.92),IF(D6119&lt;=687.5,IF(C6119&lt;=31.375,IF(A6119&lt;=0.5,0.661,0.717),0.546),IF(D6119&lt;=727.5,IF(C6119&lt;=29.88,0.79,0.693),0.855)))</f>
        <v>0.82099999999999995</v>
      </c>
      <c r="G6119">
        <f t="shared" si="191"/>
        <v>-0.1972321695297089</v>
      </c>
    </row>
    <row r="6120" spans="1:7" x14ac:dyDescent="0.25">
      <c r="A6120">
        <v>1</v>
      </c>
      <c r="B6120">
        <v>110</v>
      </c>
      <c r="C6120">
        <v>10.15</v>
      </c>
      <c r="D6120">
        <v>680</v>
      </c>
      <c r="E6120">
        <v>1</v>
      </c>
      <c r="F6120">
        <f t="shared" si="192"/>
        <v>0.82099999999999995</v>
      </c>
      <c r="G6120">
        <f t="shared" si="191"/>
        <v>-0.1972321695297089</v>
      </c>
    </row>
    <row r="6121" spans="1:7" x14ac:dyDescent="0.25">
      <c r="A6121">
        <v>1</v>
      </c>
      <c r="B6121">
        <v>45</v>
      </c>
      <c r="C6121">
        <v>12.72</v>
      </c>
      <c r="D6121">
        <v>705</v>
      </c>
      <c r="E6121">
        <v>1</v>
      </c>
      <c r="F6121">
        <f t="shared" si="192"/>
        <v>0.80600000000000005</v>
      </c>
      <c r="G6121">
        <f t="shared" si="191"/>
        <v>-0.21567153647550871</v>
      </c>
    </row>
    <row r="6122" spans="1:7" x14ac:dyDescent="0.25">
      <c r="A6122">
        <v>1</v>
      </c>
      <c r="B6122">
        <v>84</v>
      </c>
      <c r="C6122">
        <v>6.81</v>
      </c>
      <c r="D6122">
        <v>700</v>
      </c>
      <c r="E6122">
        <v>1</v>
      </c>
      <c r="F6122">
        <f t="shared" si="192"/>
        <v>0.878</v>
      </c>
      <c r="G6122">
        <f t="shared" si="191"/>
        <v>-0.13010868534702039</v>
      </c>
    </row>
    <row r="6123" spans="1:7" x14ac:dyDescent="0.25">
      <c r="A6123">
        <v>1</v>
      </c>
      <c r="B6123">
        <v>58</v>
      </c>
      <c r="C6123">
        <v>13.93</v>
      </c>
      <c r="D6123">
        <v>675</v>
      </c>
      <c r="E6123">
        <v>1</v>
      </c>
      <c r="F6123">
        <f t="shared" si="192"/>
        <v>0.80600000000000005</v>
      </c>
      <c r="G6123">
        <f t="shared" si="191"/>
        <v>-0.21567153647550871</v>
      </c>
    </row>
    <row r="6124" spans="1:7" x14ac:dyDescent="0.25">
      <c r="A6124">
        <v>1</v>
      </c>
      <c r="B6124">
        <v>65</v>
      </c>
      <c r="C6124">
        <v>22.28</v>
      </c>
      <c r="D6124">
        <v>690</v>
      </c>
      <c r="E6124">
        <v>1</v>
      </c>
      <c r="F6124">
        <f t="shared" si="192"/>
        <v>0.79</v>
      </c>
      <c r="G6124">
        <f t="shared" si="191"/>
        <v>-0.23572233352106983</v>
      </c>
    </row>
    <row r="6125" spans="1:7" x14ac:dyDescent="0.25">
      <c r="A6125">
        <v>1</v>
      </c>
      <c r="B6125">
        <v>58</v>
      </c>
      <c r="C6125">
        <v>28.66</v>
      </c>
      <c r="D6125">
        <v>710</v>
      </c>
      <c r="E6125">
        <v>1</v>
      </c>
      <c r="F6125">
        <f t="shared" si="192"/>
        <v>0.79</v>
      </c>
      <c r="G6125">
        <f t="shared" si="191"/>
        <v>-0.23572233352106983</v>
      </c>
    </row>
    <row r="6126" spans="1:7" x14ac:dyDescent="0.25">
      <c r="A6126">
        <v>1</v>
      </c>
      <c r="B6126">
        <v>70</v>
      </c>
      <c r="C6126">
        <v>16.2</v>
      </c>
      <c r="D6126">
        <v>710</v>
      </c>
      <c r="E6126">
        <v>1</v>
      </c>
      <c r="F6126">
        <f t="shared" si="192"/>
        <v>0.82099999999999995</v>
      </c>
      <c r="G6126">
        <f t="shared" si="191"/>
        <v>-0.1972321695297089</v>
      </c>
    </row>
    <row r="6127" spans="1:7" x14ac:dyDescent="0.25">
      <c r="A6127">
        <v>0</v>
      </c>
      <c r="B6127">
        <v>41</v>
      </c>
      <c r="C6127">
        <v>23.79</v>
      </c>
      <c r="D6127">
        <v>665</v>
      </c>
      <c r="E6127">
        <v>1</v>
      </c>
      <c r="F6127">
        <f t="shared" si="192"/>
        <v>0.66100000000000003</v>
      </c>
      <c r="G6127">
        <f t="shared" si="191"/>
        <v>-0.41400143913045073</v>
      </c>
    </row>
    <row r="6128" spans="1:7" x14ac:dyDescent="0.25">
      <c r="A6128">
        <v>0</v>
      </c>
      <c r="B6128">
        <v>37.296999999999997</v>
      </c>
      <c r="C6128">
        <v>25.93</v>
      </c>
      <c r="D6128">
        <v>675</v>
      </c>
      <c r="E6128">
        <v>1</v>
      </c>
      <c r="F6128">
        <f t="shared" si="192"/>
        <v>0.66100000000000003</v>
      </c>
      <c r="G6128">
        <f t="shared" si="191"/>
        <v>-0.41400143913045073</v>
      </c>
    </row>
    <row r="6129" spans="1:7" x14ac:dyDescent="0.25">
      <c r="A6129">
        <v>1</v>
      </c>
      <c r="B6129">
        <v>66</v>
      </c>
      <c r="C6129">
        <v>14.36</v>
      </c>
      <c r="D6129">
        <v>670</v>
      </c>
      <c r="E6129">
        <v>1</v>
      </c>
      <c r="F6129">
        <f t="shared" si="192"/>
        <v>0.82099999999999995</v>
      </c>
      <c r="G6129">
        <f t="shared" si="191"/>
        <v>-0.1972321695297089</v>
      </c>
    </row>
    <row r="6130" spans="1:7" x14ac:dyDescent="0.25">
      <c r="A6130">
        <v>0</v>
      </c>
      <c r="B6130">
        <v>40</v>
      </c>
      <c r="C6130">
        <v>12.84</v>
      </c>
      <c r="D6130">
        <v>680</v>
      </c>
      <c r="E6130">
        <v>1</v>
      </c>
      <c r="F6130">
        <f t="shared" si="192"/>
        <v>0.80600000000000005</v>
      </c>
      <c r="G6130">
        <f t="shared" si="191"/>
        <v>-0.21567153647550871</v>
      </c>
    </row>
    <row r="6131" spans="1:7" x14ac:dyDescent="0.25">
      <c r="A6131">
        <v>1</v>
      </c>
      <c r="B6131">
        <v>50</v>
      </c>
      <c r="C6131">
        <v>20.64</v>
      </c>
      <c r="D6131">
        <v>685</v>
      </c>
      <c r="E6131">
        <v>1</v>
      </c>
      <c r="F6131">
        <f t="shared" si="192"/>
        <v>0.71699999999999997</v>
      </c>
      <c r="G6131">
        <f t="shared" si="191"/>
        <v>-0.33267943838251673</v>
      </c>
    </row>
    <row r="6132" spans="1:7" x14ac:dyDescent="0.25">
      <c r="A6132">
        <v>1</v>
      </c>
      <c r="B6132">
        <v>65</v>
      </c>
      <c r="C6132">
        <v>15.42</v>
      </c>
      <c r="D6132">
        <v>675</v>
      </c>
      <c r="E6132">
        <v>1</v>
      </c>
      <c r="F6132">
        <f t="shared" si="192"/>
        <v>0.82099999999999995</v>
      </c>
      <c r="G6132">
        <f t="shared" si="191"/>
        <v>-0.1972321695297089</v>
      </c>
    </row>
    <row r="6133" spans="1:7" x14ac:dyDescent="0.25">
      <c r="A6133">
        <v>1</v>
      </c>
      <c r="B6133">
        <v>120</v>
      </c>
      <c r="C6133">
        <v>14.39</v>
      </c>
      <c r="D6133">
        <v>665</v>
      </c>
      <c r="E6133">
        <v>1</v>
      </c>
      <c r="F6133">
        <f t="shared" si="192"/>
        <v>0.82099999999999995</v>
      </c>
      <c r="G6133">
        <f t="shared" si="191"/>
        <v>-0.1972321695297089</v>
      </c>
    </row>
    <row r="6134" spans="1:7" x14ac:dyDescent="0.25">
      <c r="A6134">
        <v>1</v>
      </c>
      <c r="B6134">
        <v>45</v>
      </c>
      <c r="C6134">
        <v>9.73</v>
      </c>
      <c r="D6134">
        <v>765</v>
      </c>
      <c r="E6134">
        <v>1</v>
      </c>
      <c r="F6134">
        <f t="shared" si="192"/>
        <v>0.92</v>
      </c>
      <c r="G6134">
        <f t="shared" si="191"/>
        <v>-8.3381608939051013E-2</v>
      </c>
    </row>
    <row r="6135" spans="1:7" x14ac:dyDescent="0.25">
      <c r="A6135">
        <v>0</v>
      </c>
      <c r="B6135">
        <v>78</v>
      </c>
      <c r="C6135">
        <v>26.69</v>
      </c>
      <c r="D6135">
        <v>680</v>
      </c>
      <c r="E6135">
        <v>0</v>
      </c>
      <c r="F6135">
        <f t="shared" si="192"/>
        <v>0.66100000000000003</v>
      </c>
      <c r="G6135">
        <f t="shared" si="191"/>
        <v>-1.0817551716016869</v>
      </c>
    </row>
    <row r="6136" spans="1:7" x14ac:dyDescent="0.25">
      <c r="A6136">
        <v>1</v>
      </c>
      <c r="B6136">
        <v>35</v>
      </c>
      <c r="C6136">
        <v>24.25</v>
      </c>
      <c r="D6136">
        <v>670</v>
      </c>
      <c r="E6136">
        <v>0</v>
      </c>
      <c r="F6136">
        <f t="shared" si="192"/>
        <v>0.71699999999999997</v>
      </c>
      <c r="G6136">
        <f t="shared" si="191"/>
        <v>-1.2623083813388993</v>
      </c>
    </row>
    <row r="6137" spans="1:7" x14ac:dyDescent="0.25">
      <c r="A6137">
        <v>0</v>
      </c>
      <c r="B6137">
        <v>50</v>
      </c>
      <c r="C6137">
        <v>12.79</v>
      </c>
      <c r="D6137">
        <v>680</v>
      </c>
      <c r="E6137">
        <v>1</v>
      </c>
      <c r="F6137">
        <f t="shared" si="192"/>
        <v>0.80600000000000005</v>
      </c>
      <c r="G6137">
        <f t="shared" si="191"/>
        <v>-0.21567153647550871</v>
      </c>
    </row>
    <row r="6138" spans="1:7" x14ac:dyDescent="0.25">
      <c r="A6138">
        <v>1</v>
      </c>
      <c r="B6138">
        <v>78</v>
      </c>
      <c r="C6138">
        <v>23.62</v>
      </c>
      <c r="D6138">
        <v>675</v>
      </c>
      <c r="E6138">
        <v>1</v>
      </c>
      <c r="F6138">
        <f t="shared" si="192"/>
        <v>0.71699999999999997</v>
      </c>
      <c r="G6138">
        <f t="shared" si="191"/>
        <v>-0.33267943838251673</v>
      </c>
    </row>
    <row r="6139" spans="1:7" x14ac:dyDescent="0.25">
      <c r="A6139">
        <v>1</v>
      </c>
      <c r="B6139">
        <v>54.5</v>
      </c>
      <c r="C6139">
        <v>26.18</v>
      </c>
      <c r="D6139">
        <v>690</v>
      </c>
      <c r="E6139">
        <v>1</v>
      </c>
      <c r="F6139">
        <f t="shared" si="192"/>
        <v>0.79</v>
      </c>
      <c r="G6139">
        <f t="shared" si="191"/>
        <v>-0.23572233352106983</v>
      </c>
    </row>
    <row r="6140" spans="1:7" x14ac:dyDescent="0.25">
      <c r="A6140">
        <v>1</v>
      </c>
      <c r="B6140">
        <v>124.5</v>
      </c>
      <c r="C6140">
        <v>15.61</v>
      </c>
      <c r="D6140">
        <v>705</v>
      </c>
      <c r="E6140">
        <v>1</v>
      </c>
      <c r="F6140">
        <f t="shared" si="192"/>
        <v>0.82099999999999995</v>
      </c>
      <c r="G6140">
        <f t="shared" si="191"/>
        <v>-0.1972321695297089</v>
      </c>
    </row>
    <row r="6141" spans="1:7" x14ac:dyDescent="0.25">
      <c r="A6141">
        <v>0</v>
      </c>
      <c r="B6141">
        <v>15.538799999999998</v>
      </c>
      <c r="C6141">
        <v>15.15</v>
      </c>
      <c r="D6141">
        <v>670</v>
      </c>
      <c r="E6141">
        <v>1</v>
      </c>
      <c r="F6141">
        <f t="shared" si="192"/>
        <v>0.80600000000000005</v>
      </c>
      <c r="G6141">
        <f t="shared" si="191"/>
        <v>-0.21567153647550871</v>
      </c>
    </row>
    <row r="6142" spans="1:7" x14ac:dyDescent="0.25">
      <c r="A6142">
        <v>0</v>
      </c>
      <c r="B6142">
        <v>65</v>
      </c>
      <c r="C6142">
        <v>6.28</v>
      </c>
      <c r="D6142">
        <v>665</v>
      </c>
      <c r="E6142">
        <v>1</v>
      </c>
      <c r="F6142">
        <f t="shared" si="192"/>
        <v>0.878</v>
      </c>
      <c r="G6142">
        <f t="shared" si="191"/>
        <v>-0.13010868534702039</v>
      </c>
    </row>
    <row r="6143" spans="1:7" x14ac:dyDescent="0.25">
      <c r="A6143">
        <v>1</v>
      </c>
      <c r="B6143">
        <v>36</v>
      </c>
      <c r="C6143">
        <v>29.87</v>
      </c>
      <c r="D6143">
        <v>680</v>
      </c>
      <c r="E6143">
        <v>1</v>
      </c>
      <c r="F6143">
        <f t="shared" si="192"/>
        <v>0.71699999999999997</v>
      </c>
      <c r="G6143">
        <f t="shared" si="191"/>
        <v>-0.33267943838251673</v>
      </c>
    </row>
    <row r="6144" spans="1:7" x14ac:dyDescent="0.25">
      <c r="A6144">
        <v>1</v>
      </c>
      <c r="B6144">
        <v>34</v>
      </c>
      <c r="C6144">
        <v>17.23</v>
      </c>
      <c r="D6144">
        <v>660</v>
      </c>
      <c r="E6144">
        <v>1</v>
      </c>
      <c r="F6144">
        <f t="shared" si="192"/>
        <v>0.72899999999999998</v>
      </c>
      <c r="G6144">
        <f t="shared" si="191"/>
        <v>-0.31608154697347896</v>
      </c>
    </row>
    <row r="6145" spans="1:7" x14ac:dyDescent="0.25">
      <c r="A6145">
        <v>0</v>
      </c>
      <c r="B6145">
        <v>25</v>
      </c>
      <c r="C6145">
        <v>34.04</v>
      </c>
      <c r="D6145">
        <v>675</v>
      </c>
      <c r="E6145">
        <v>0</v>
      </c>
      <c r="F6145">
        <f t="shared" si="192"/>
        <v>0.54600000000000004</v>
      </c>
      <c r="G6145">
        <f t="shared" si="191"/>
        <v>-0.78965808094078915</v>
      </c>
    </row>
    <row r="6146" spans="1:7" x14ac:dyDescent="0.25">
      <c r="A6146">
        <v>0</v>
      </c>
      <c r="B6146">
        <v>31</v>
      </c>
      <c r="C6146">
        <v>7.08</v>
      </c>
      <c r="D6146">
        <v>690</v>
      </c>
      <c r="E6146">
        <v>1</v>
      </c>
      <c r="F6146">
        <f t="shared" si="192"/>
        <v>0.80600000000000005</v>
      </c>
      <c r="G6146">
        <f t="shared" si="191"/>
        <v>-0.21567153647550871</v>
      </c>
    </row>
    <row r="6147" spans="1:7" x14ac:dyDescent="0.25">
      <c r="A6147">
        <v>1</v>
      </c>
      <c r="B6147">
        <v>72</v>
      </c>
      <c r="C6147">
        <v>27.78</v>
      </c>
      <c r="D6147">
        <v>690</v>
      </c>
      <c r="E6147">
        <v>1</v>
      </c>
      <c r="F6147">
        <f t="shared" si="192"/>
        <v>0.79</v>
      </c>
      <c r="G6147">
        <f t="shared" si="191"/>
        <v>-0.23572233352106983</v>
      </c>
    </row>
    <row r="6148" spans="1:7" x14ac:dyDescent="0.25">
      <c r="A6148">
        <v>0</v>
      </c>
      <c r="B6148">
        <v>55</v>
      </c>
      <c r="C6148">
        <v>23.45</v>
      </c>
      <c r="D6148">
        <v>660</v>
      </c>
      <c r="E6148">
        <v>0</v>
      </c>
      <c r="F6148">
        <f t="shared" si="192"/>
        <v>0.66100000000000003</v>
      </c>
      <c r="G6148">
        <f t="shared" si="191"/>
        <v>-1.0817551716016869</v>
      </c>
    </row>
    <row r="6149" spans="1:7" x14ac:dyDescent="0.25">
      <c r="A6149">
        <v>1</v>
      </c>
      <c r="B6149">
        <v>38.4</v>
      </c>
      <c r="C6149">
        <v>26.66</v>
      </c>
      <c r="D6149">
        <v>695</v>
      </c>
      <c r="E6149">
        <v>1</v>
      </c>
      <c r="F6149">
        <f t="shared" si="192"/>
        <v>0.79</v>
      </c>
      <c r="G6149">
        <f t="shared" si="191"/>
        <v>-0.23572233352106983</v>
      </c>
    </row>
    <row r="6150" spans="1:7" x14ac:dyDescent="0.25">
      <c r="A6150">
        <v>0</v>
      </c>
      <c r="B6150">
        <v>43.5</v>
      </c>
      <c r="C6150">
        <v>34.08</v>
      </c>
      <c r="D6150">
        <v>665</v>
      </c>
      <c r="E6150">
        <v>0</v>
      </c>
      <c r="F6150">
        <f t="shared" si="192"/>
        <v>0.54600000000000004</v>
      </c>
      <c r="G6150">
        <f t="shared" ref="G6150:G6213" si="193">IF(E6150=1,LN(F6150),LN(1-F6150))</f>
        <v>-0.78965808094078915</v>
      </c>
    </row>
    <row r="6151" spans="1:7" x14ac:dyDescent="0.25">
      <c r="A6151">
        <v>0</v>
      </c>
      <c r="B6151">
        <v>28.2</v>
      </c>
      <c r="C6151">
        <v>15.23</v>
      </c>
      <c r="D6151">
        <v>690</v>
      </c>
      <c r="E6151">
        <v>1</v>
      </c>
      <c r="F6151">
        <f t="shared" si="192"/>
        <v>0.80600000000000005</v>
      </c>
      <c r="G6151">
        <f t="shared" si="193"/>
        <v>-0.21567153647550871</v>
      </c>
    </row>
    <row r="6152" spans="1:7" x14ac:dyDescent="0.25">
      <c r="A6152">
        <v>0</v>
      </c>
      <c r="B6152">
        <v>36</v>
      </c>
      <c r="C6152">
        <v>21.15</v>
      </c>
      <c r="D6152">
        <v>675</v>
      </c>
      <c r="E6152">
        <v>0</v>
      </c>
      <c r="F6152">
        <f t="shared" si="192"/>
        <v>0.66100000000000003</v>
      </c>
      <c r="G6152">
        <f t="shared" si="193"/>
        <v>-1.0817551716016869</v>
      </c>
    </row>
    <row r="6153" spans="1:7" x14ac:dyDescent="0.25">
      <c r="A6153">
        <v>1</v>
      </c>
      <c r="B6153">
        <v>43</v>
      </c>
      <c r="C6153">
        <v>14.43</v>
      </c>
      <c r="D6153">
        <v>790</v>
      </c>
      <c r="E6153">
        <v>1</v>
      </c>
      <c r="F6153">
        <f t="shared" si="192"/>
        <v>0.92</v>
      </c>
      <c r="G6153">
        <f t="shared" si="193"/>
        <v>-8.3381608939051013E-2</v>
      </c>
    </row>
    <row r="6154" spans="1:7" x14ac:dyDescent="0.25">
      <c r="A6154">
        <v>0</v>
      </c>
      <c r="B6154">
        <v>22.5</v>
      </c>
      <c r="C6154">
        <v>33.71</v>
      </c>
      <c r="D6154">
        <v>675</v>
      </c>
      <c r="E6154">
        <v>1</v>
      </c>
      <c r="F6154">
        <f t="shared" si="192"/>
        <v>0.54600000000000004</v>
      </c>
      <c r="G6154">
        <f t="shared" si="193"/>
        <v>-0.60513630323723189</v>
      </c>
    </row>
    <row r="6155" spans="1:7" x14ac:dyDescent="0.25">
      <c r="A6155">
        <v>1</v>
      </c>
      <c r="B6155">
        <v>75</v>
      </c>
      <c r="C6155">
        <v>15.5</v>
      </c>
      <c r="D6155">
        <v>710</v>
      </c>
      <c r="E6155">
        <v>1</v>
      </c>
      <c r="F6155">
        <f t="shared" si="192"/>
        <v>0.82099999999999995</v>
      </c>
      <c r="G6155">
        <f t="shared" si="193"/>
        <v>-0.1972321695297089</v>
      </c>
    </row>
    <row r="6156" spans="1:7" x14ac:dyDescent="0.25">
      <c r="A6156">
        <v>1</v>
      </c>
      <c r="B6156">
        <v>54</v>
      </c>
      <c r="C6156">
        <v>27.65</v>
      </c>
      <c r="D6156">
        <v>710</v>
      </c>
      <c r="E6156">
        <v>1</v>
      </c>
      <c r="F6156">
        <f t="shared" si="192"/>
        <v>0.79</v>
      </c>
      <c r="G6156">
        <f t="shared" si="193"/>
        <v>-0.23572233352106983</v>
      </c>
    </row>
    <row r="6157" spans="1:7" x14ac:dyDescent="0.25">
      <c r="A6157">
        <v>0</v>
      </c>
      <c r="B6157">
        <v>93</v>
      </c>
      <c r="C6157">
        <v>28.97</v>
      </c>
      <c r="D6157">
        <v>685</v>
      </c>
      <c r="E6157">
        <v>1</v>
      </c>
      <c r="F6157">
        <f t="shared" si="192"/>
        <v>0.66100000000000003</v>
      </c>
      <c r="G6157">
        <f t="shared" si="193"/>
        <v>-0.41400143913045073</v>
      </c>
    </row>
    <row r="6158" spans="1:7" x14ac:dyDescent="0.25">
      <c r="A6158">
        <v>0</v>
      </c>
      <c r="B6158">
        <v>73</v>
      </c>
      <c r="C6158">
        <v>22.28</v>
      </c>
      <c r="D6158">
        <v>675</v>
      </c>
      <c r="E6158">
        <v>1</v>
      </c>
      <c r="F6158">
        <f t="shared" si="192"/>
        <v>0.66100000000000003</v>
      </c>
      <c r="G6158">
        <f t="shared" si="193"/>
        <v>-0.41400143913045073</v>
      </c>
    </row>
    <row r="6159" spans="1:7" x14ac:dyDescent="0.25">
      <c r="A6159">
        <v>0</v>
      </c>
      <c r="B6159">
        <v>127</v>
      </c>
      <c r="C6159">
        <v>1.95</v>
      </c>
      <c r="D6159">
        <v>685</v>
      </c>
      <c r="E6159">
        <v>1</v>
      </c>
      <c r="F6159">
        <f t="shared" si="192"/>
        <v>0.878</v>
      </c>
      <c r="G6159">
        <f t="shared" si="193"/>
        <v>-0.13010868534702039</v>
      </c>
    </row>
    <row r="6160" spans="1:7" x14ac:dyDescent="0.25">
      <c r="A6160">
        <v>0</v>
      </c>
      <c r="B6160">
        <v>103.56</v>
      </c>
      <c r="C6160">
        <v>15.02</v>
      </c>
      <c r="D6160">
        <v>670</v>
      </c>
      <c r="E6160">
        <v>1</v>
      </c>
      <c r="F6160">
        <f t="shared" si="192"/>
        <v>0.82099999999999995</v>
      </c>
      <c r="G6160">
        <f t="shared" si="193"/>
        <v>-0.1972321695297089</v>
      </c>
    </row>
    <row r="6161" spans="1:7" x14ac:dyDescent="0.25">
      <c r="A6161">
        <v>0</v>
      </c>
      <c r="B6161">
        <v>46.5</v>
      </c>
      <c r="C6161">
        <v>20.23</v>
      </c>
      <c r="D6161">
        <v>680</v>
      </c>
      <c r="E6161">
        <v>1</v>
      </c>
      <c r="F6161">
        <f t="shared" si="192"/>
        <v>0.66100000000000003</v>
      </c>
      <c r="G6161">
        <f t="shared" si="193"/>
        <v>-0.41400143913045073</v>
      </c>
    </row>
    <row r="6162" spans="1:7" x14ac:dyDescent="0.25">
      <c r="A6162">
        <v>1</v>
      </c>
      <c r="B6162">
        <v>54</v>
      </c>
      <c r="C6162">
        <v>22.33</v>
      </c>
      <c r="D6162">
        <v>685</v>
      </c>
      <c r="E6162">
        <v>0</v>
      </c>
      <c r="F6162">
        <f t="shared" si="192"/>
        <v>0.71699999999999997</v>
      </c>
      <c r="G6162">
        <f t="shared" si="193"/>
        <v>-1.2623083813388993</v>
      </c>
    </row>
    <row r="6163" spans="1:7" x14ac:dyDescent="0.25">
      <c r="A6163">
        <v>1</v>
      </c>
      <c r="B6163">
        <v>68</v>
      </c>
      <c r="C6163">
        <v>12.71</v>
      </c>
      <c r="D6163">
        <v>700</v>
      </c>
      <c r="E6163">
        <v>1</v>
      </c>
      <c r="F6163">
        <f t="shared" si="192"/>
        <v>0.82099999999999995</v>
      </c>
      <c r="G6163">
        <f t="shared" si="193"/>
        <v>-0.1972321695297089</v>
      </c>
    </row>
    <row r="6164" spans="1:7" x14ac:dyDescent="0.25">
      <c r="A6164">
        <v>1</v>
      </c>
      <c r="B6164">
        <v>57</v>
      </c>
      <c r="C6164">
        <v>23.28</v>
      </c>
      <c r="D6164">
        <v>690</v>
      </c>
      <c r="E6164">
        <v>1</v>
      </c>
      <c r="F6164">
        <f t="shared" si="192"/>
        <v>0.79</v>
      </c>
      <c r="G6164">
        <f t="shared" si="193"/>
        <v>-0.23572233352106983</v>
      </c>
    </row>
    <row r="6165" spans="1:7" x14ac:dyDescent="0.25">
      <c r="A6165">
        <v>1</v>
      </c>
      <c r="B6165">
        <v>71.7</v>
      </c>
      <c r="C6165">
        <v>29.12</v>
      </c>
      <c r="D6165">
        <v>670</v>
      </c>
      <c r="E6165">
        <v>1</v>
      </c>
      <c r="F6165">
        <f t="shared" si="192"/>
        <v>0.71699999999999997</v>
      </c>
      <c r="G6165">
        <f t="shared" si="193"/>
        <v>-0.33267943838251673</v>
      </c>
    </row>
    <row r="6166" spans="1:7" x14ac:dyDescent="0.25">
      <c r="A6166">
        <v>0</v>
      </c>
      <c r="B6166">
        <v>103</v>
      </c>
      <c r="C6166">
        <v>16.72</v>
      </c>
      <c r="D6166">
        <v>730</v>
      </c>
      <c r="E6166">
        <v>1</v>
      </c>
      <c r="F6166">
        <f t="shared" si="192"/>
        <v>0.92</v>
      </c>
      <c r="G6166">
        <f t="shared" si="193"/>
        <v>-8.3381608939051013E-2</v>
      </c>
    </row>
    <row r="6167" spans="1:7" x14ac:dyDescent="0.25">
      <c r="A6167">
        <v>0</v>
      </c>
      <c r="B6167">
        <v>42</v>
      </c>
      <c r="C6167">
        <v>7.11</v>
      </c>
      <c r="D6167">
        <v>710</v>
      </c>
      <c r="E6167">
        <v>1</v>
      </c>
      <c r="F6167">
        <f t="shared" si="192"/>
        <v>0.80600000000000005</v>
      </c>
      <c r="G6167">
        <f t="shared" si="193"/>
        <v>-0.21567153647550871</v>
      </c>
    </row>
    <row r="6168" spans="1:7" x14ac:dyDescent="0.25">
      <c r="A6168">
        <v>1</v>
      </c>
      <c r="B6168">
        <v>54</v>
      </c>
      <c r="C6168">
        <v>3.69</v>
      </c>
      <c r="D6168">
        <v>660</v>
      </c>
      <c r="E6168">
        <v>0</v>
      </c>
      <c r="F6168">
        <f t="shared" si="192"/>
        <v>0.72899999999999998</v>
      </c>
      <c r="G6168">
        <f t="shared" si="193"/>
        <v>-1.305636458102436</v>
      </c>
    </row>
    <row r="6169" spans="1:7" x14ac:dyDescent="0.25">
      <c r="A6169">
        <v>1</v>
      </c>
      <c r="B6169">
        <v>113</v>
      </c>
      <c r="C6169">
        <v>14.86</v>
      </c>
      <c r="D6169">
        <v>675</v>
      </c>
      <c r="E6169">
        <v>0</v>
      </c>
      <c r="F6169">
        <f t="shared" si="192"/>
        <v>0.82099999999999995</v>
      </c>
      <c r="G6169">
        <f t="shared" si="193"/>
        <v>-1.7203694731413819</v>
      </c>
    </row>
    <row r="6170" spans="1:7" x14ac:dyDescent="0.25">
      <c r="A6170">
        <v>1</v>
      </c>
      <c r="B6170">
        <v>35</v>
      </c>
      <c r="C6170">
        <v>16.07</v>
      </c>
      <c r="D6170">
        <v>705</v>
      </c>
      <c r="E6170">
        <v>1</v>
      </c>
      <c r="F6170">
        <f t="shared" si="192"/>
        <v>0.80600000000000005</v>
      </c>
      <c r="G6170">
        <f t="shared" si="193"/>
        <v>-0.21567153647550871</v>
      </c>
    </row>
    <row r="6171" spans="1:7" x14ac:dyDescent="0.25">
      <c r="A6171">
        <v>1</v>
      </c>
      <c r="B6171">
        <v>70</v>
      </c>
      <c r="C6171">
        <v>3.72</v>
      </c>
      <c r="D6171">
        <v>670</v>
      </c>
      <c r="E6171">
        <v>0</v>
      </c>
      <c r="F6171">
        <f t="shared" si="192"/>
        <v>0.878</v>
      </c>
      <c r="G6171">
        <f t="shared" si="193"/>
        <v>-2.1037342342488805</v>
      </c>
    </row>
    <row r="6172" spans="1:7" x14ac:dyDescent="0.25">
      <c r="A6172">
        <v>1</v>
      </c>
      <c r="B6172">
        <v>58</v>
      </c>
      <c r="C6172">
        <v>14.98</v>
      </c>
      <c r="D6172">
        <v>665</v>
      </c>
      <c r="E6172">
        <v>0</v>
      </c>
      <c r="F6172">
        <f t="shared" si="192"/>
        <v>0.72899999999999998</v>
      </c>
      <c r="G6172">
        <f t="shared" si="193"/>
        <v>-1.305636458102436</v>
      </c>
    </row>
    <row r="6173" spans="1:7" x14ac:dyDescent="0.25">
      <c r="A6173">
        <v>0</v>
      </c>
      <c r="B6173">
        <v>30</v>
      </c>
      <c r="C6173">
        <v>17.36</v>
      </c>
      <c r="D6173">
        <v>670</v>
      </c>
      <c r="E6173">
        <v>0</v>
      </c>
      <c r="F6173">
        <f t="shared" si="192"/>
        <v>0.80600000000000005</v>
      </c>
      <c r="G6173">
        <f t="shared" si="193"/>
        <v>-1.6398971199188093</v>
      </c>
    </row>
    <row r="6174" spans="1:7" x14ac:dyDescent="0.25">
      <c r="A6174">
        <v>1</v>
      </c>
      <c r="B6174">
        <v>87</v>
      </c>
      <c r="C6174">
        <v>11.83</v>
      </c>
      <c r="D6174">
        <v>680</v>
      </c>
      <c r="E6174">
        <v>1</v>
      </c>
      <c r="F6174">
        <f t="shared" si="192"/>
        <v>0.82099999999999995</v>
      </c>
      <c r="G6174">
        <f t="shared" si="193"/>
        <v>-0.1972321695297089</v>
      </c>
    </row>
    <row r="6175" spans="1:7" x14ac:dyDescent="0.25">
      <c r="A6175">
        <v>1</v>
      </c>
      <c r="B6175">
        <v>57.7</v>
      </c>
      <c r="C6175">
        <v>22.67</v>
      </c>
      <c r="D6175">
        <v>725</v>
      </c>
      <c r="E6175">
        <v>1</v>
      </c>
      <c r="F6175">
        <f t="shared" si="192"/>
        <v>0.79</v>
      </c>
      <c r="G6175">
        <f t="shared" si="193"/>
        <v>-0.23572233352106983</v>
      </c>
    </row>
    <row r="6176" spans="1:7" x14ac:dyDescent="0.25">
      <c r="A6176">
        <v>1</v>
      </c>
      <c r="B6176">
        <v>74.831999999999994</v>
      </c>
      <c r="C6176">
        <v>31.7</v>
      </c>
      <c r="D6176">
        <v>680</v>
      </c>
      <c r="E6176">
        <v>1</v>
      </c>
      <c r="F6176">
        <f t="shared" si="192"/>
        <v>0.54600000000000004</v>
      </c>
      <c r="G6176">
        <f t="shared" si="193"/>
        <v>-0.60513630323723189</v>
      </c>
    </row>
    <row r="6177" spans="1:7" x14ac:dyDescent="0.25">
      <c r="A6177">
        <v>0</v>
      </c>
      <c r="B6177">
        <v>41</v>
      </c>
      <c r="C6177">
        <v>21.92</v>
      </c>
      <c r="D6177">
        <v>680</v>
      </c>
      <c r="E6177">
        <v>1</v>
      </c>
      <c r="F6177">
        <f t="shared" si="192"/>
        <v>0.66100000000000003</v>
      </c>
      <c r="G6177">
        <f t="shared" si="193"/>
        <v>-0.41400143913045073</v>
      </c>
    </row>
    <row r="6178" spans="1:7" x14ac:dyDescent="0.25">
      <c r="A6178">
        <v>0</v>
      </c>
      <c r="B6178">
        <v>40</v>
      </c>
      <c r="C6178">
        <v>21.33</v>
      </c>
      <c r="D6178">
        <v>660</v>
      </c>
      <c r="E6178">
        <v>1</v>
      </c>
      <c r="F6178">
        <f t="shared" si="192"/>
        <v>0.66100000000000003</v>
      </c>
      <c r="G6178">
        <f t="shared" si="193"/>
        <v>-0.41400143913045073</v>
      </c>
    </row>
    <row r="6179" spans="1:7" x14ac:dyDescent="0.25">
      <c r="A6179">
        <v>0</v>
      </c>
      <c r="B6179">
        <v>60</v>
      </c>
      <c r="C6179">
        <v>11.03</v>
      </c>
      <c r="D6179">
        <v>680</v>
      </c>
      <c r="E6179">
        <v>0</v>
      </c>
      <c r="F6179">
        <f t="shared" si="192"/>
        <v>0.80600000000000005</v>
      </c>
      <c r="G6179">
        <f t="shared" si="193"/>
        <v>-1.6398971199188093</v>
      </c>
    </row>
    <row r="6180" spans="1:7" x14ac:dyDescent="0.25">
      <c r="A6180">
        <v>0</v>
      </c>
      <c r="B6180">
        <v>75</v>
      </c>
      <c r="C6180">
        <v>12.88</v>
      </c>
      <c r="D6180">
        <v>685</v>
      </c>
      <c r="E6180">
        <v>1</v>
      </c>
      <c r="F6180">
        <f t="shared" si="192"/>
        <v>0.82099999999999995</v>
      </c>
      <c r="G6180">
        <f t="shared" si="193"/>
        <v>-0.1972321695297089</v>
      </c>
    </row>
    <row r="6181" spans="1:7" x14ac:dyDescent="0.25">
      <c r="A6181">
        <v>0</v>
      </c>
      <c r="B6181">
        <v>28</v>
      </c>
      <c r="C6181">
        <v>23.15</v>
      </c>
      <c r="D6181">
        <v>675</v>
      </c>
      <c r="E6181">
        <v>0</v>
      </c>
      <c r="F6181">
        <f t="shared" si="192"/>
        <v>0.66100000000000003</v>
      </c>
      <c r="G6181">
        <f t="shared" si="193"/>
        <v>-1.0817551716016869</v>
      </c>
    </row>
    <row r="6182" spans="1:7" x14ac:dyDescent="0.25">
      <c r="A6182">
        <v>1</v>
      </c>
      <c r="B6182">
        <v>125</v>
      </c>
      <c r="C6182">
        <v>21.86</v>
      </c>
      <c r="D6182">
        <v>695</v>
      </c>
      <c r="E6182">
        <v>0</v>
      </c>
      <c r="F6182">
        <f t="shared" si="192"/>
        <v>0.79</v>
      </c>
      <c r="G6182">
        <f t="shared" si="193"/>
        <v>-1.5606477482646686</v>
      </c>
    </row>
    <row r="6183" spans="1:7" x14ac:dyDescent="0.25">
      <c r="A6183">
        <v>1</v>
      </c>
      <c r="B6183">
        <v>58</v>
      </c>
      <c r="C6183">
        <v>21.15</v>
      </c>
      <c r="D6183">
        <v>725</v>
      </c>
      <c r="E6183">
        <v>0</v>
      </c>
      <c r="F6183">
        <f t="shared" ref="F6183:F6246" si="194">IF(C6183&lt;=19.85,IF(D6183&lt;=722.5,IF(B6183&lt;=60.41,IF(D6183&lt;=667.5,0.729,0.806),IF(C6183&lt;=9.905,0.878,0.821)),0.92),IF(D6183&lt;=687.5,IF(C6183&lt;=31.375,IF(A6183&lt;=0.5,0.661,0.717),0.546),IF(D6183&lt;=727.5,IF(C6183&lt;=29.88,0.79,0.693),0.855)))</f>
        <v>0.79</v>
      </c>
      <c r="G6183">
        <f t="shared" si="193"/>
        <v>-1.5606477482646686</v>
      </c>
    </row>
    <row r="6184" spans="1:7" x14ac:dyDescent="0.25">
      <c r="A6184">
        <v>1</v>
      </c>
      <c r="B6184">
        <v>77.959999999999994</v>
      </c>
      <c r="C6184">
        <v>13.53</v>
      </c>
      <c r="D6184">
        <v>680</v>
      </c>
      <c r="E6184">
        <v>1</v>
      </c>
      <c r="F6184">
        <f t="shared" si="194"/>
        <v>0.82099999999999995</v>
      </c>
      <c r="G6184">
        <f t="shared" si="193"/>
        <v>-0.1972321695297089</v>
      </c>
    </row>
    <row r="6185" spans="1:7" x14ac:dyDescent="0.25">
      <c r="A6185">
        <v>0</v>
      </c>
      <c r="B6185">
        <v>100</v>
      </c>
      <c r="C6185">
        <v>23.24</v>
      </c>
      <c r="D6185">
        <v>730</v>
      </c>
      <c r="E6185">
        <v>1</v>
      </c>
      <c r="F6185">
        <f t="shared" si="194"/>
        <v>0.85499999999999998</v>
      </c>
      <c r="G6185">
        <f t="shared" si="193"/>
        <v>-0.15665381004537685</v>
      </c>
    </row>
    <row r="6186" spans="1:7" x14ac:dyDescent="0.25">
      <c r="A6186">
        <v>0</v>
      </c>
      <c r="B6186">
        <v>67.7</v>
      </c>
      <c r="C6186">
        <v>19.5</v>
      </c>
      <c r="D6186">
        <v>675</v>
      </c>
      <c r="E6186">
        <v>1</v>
      </c>
      <c r="F6186">
        <f t="shared" si="194"/>
        <v>0.82099999999999995</v>
      </c>
      <c r="G6186">
        <f t="shared" si="193"/>
        <v>-0.1972321695297089</v>
      </c>
    </row>
    <row r="6187" spans="1:7" x14ac:dyDescent="0.25">
      <c r="A6187">
        <v>0</v>
      </c>
      <c r="B6187">
        <v>244</v>
      </c>
      <c r="C6187">
        <v>12.9</v>
      </c>
      <c r="D6187">
        <v>700</v>
      </c>
      <c r="E6187">
        <v>1</v>
      </c>
      <c r="F6187">
        <f t="shared" si="194"/>
        <v>0.82099999999999995</v>
      </c>
      <c r="G6187">
        <f t="shared" si="193"/>
        <v>-0.1972321695297089</v>
      </c>
    </row>
    <row r="6188" spans="1:7" x14ac:dyDescent="0.25">
      <c r="A6188">
        <v>0</v>
      </c>
      <c r="B6188">
        <v>79</v>
      </c>
      <c r="C6188">
        <v>29.3</v>
      </c>
      <c r="D6188">
        <v>680</v>
      </c>
      <c r="E6188">
        <v>0</v>
      </c>
      <c r="F6188">
        <f t="shared" si="194"/>
        <v>0.66100000000000003</v>
      </c>
      <c r="G6188">
        <f t="shared" si="193"/>
        <v>-1.0817551716016869</v>
      </c>
    </row>
    <row r="6189" spans="1:7" x14ac:dyDescent="0.25">
      <c r="A6189">
        <v>0</v>
      </c>
      <c r="B6189">
        <v>36</v>
      </c>
      <c r="C6189">
        <v>29.23</v>
      </c>
      <c r="D6189">
        <v>715</v>
      </c>
      <c r="E6189">
        <v>1</v>
      </c>
      <c r="F6189">
        <f t="shared" si="194"/>
        <v>0.79</v>
      </c>
      <c r="G6189">
        <f t="shared" si="193"/>
        <v>-0.23572233352106983</v>
      </c>
    </row>
    <row r="6190" spans="1:7" x14ac:dyDescent="0.25">
      <c r="A6190">
        <v>1</v>
      </c>
      <c r="B6190">
        <v>155</v>
      </c>
      <c r="C6190">
        <v>26.32</v>
      </c>
      <c r="D6190">
        <v>740</v>
      </c>
      <c r="E6190">
        <v>1</v>
      </c>
      <c r="F6190">
        <f t="shared" si="194"/>
        <v>0.85499999999999998</v>
      </c>
      <c r="G6190">
        <f t="shared" si="193"/>
        <v>-0.15665381004537685</v>
      </c>
    </row>
    <row r="6191" spans="1:7" x14ac:dyDescent="0.25">
      <c r="A6191">
        <v>1</v>
      </c>
      <c r="B6191">
        <v>300</v>
      </c>
      <c r="C6191">
        <v>6.88</v>
      </c>
      <c r="D6191">
        <v>700</v>
      </c>
      <c r="E6191">
        <v>1</v>
      </c>
      <c r="F6191">
        <f t="shared" si="194"/>
        <v>0.878</v>
      </c>
      <c r="G6191">
        <f t="shared" si="193"/>
        <v>-0.13010868534702039</v>
      </c>
    </row>
    <row r="6192" spans="1:7" x14ac:dyDescent="0.25">
      <c r="A6192">
        <v>0</v>
      </c>
      <c r="B6192">
        <v>100</v>
      </c>
      <c r="C6192">
        <v>12.44</v>
      </c>
      <c r="D6192">
        <v>700</v>
      </c>
      <c r="E6192">
        <v>1</v>
      </c>
      <c r="F6192">
        <f t="shared" si="194"/>
        <v>0.82099999999999995</v>
      </c>
      <c r="G6192">
        <f t="shared" si="193"/>
        <v>-0.1972321695297089</v>
      </c>
    </row>
    <row r="6193" spans="1:7" x14ac:dyDescent="0.25">
      <c r="A6193">
        <v>0</v>
      </c>
      <c r="B6193">
        <v>22.157</v>
      </c>
      <c r="C6193">
        <v>28.55</v>
      </c>
      <c r="D6193">
        <v>665</v>
      </c>
      <c r="E6193">
        <v>0</v>
      </c>
      <c r="F6193">
        <f t="shared" si="194"/>
        <v>0.66100000000000003</v>
      </c>
      <c r="G6193">
        <f t="shared" si="193"/>
        <v>-1.0817551716016869</v>
      </c>
    </row>
    <row r="6194" spans="1:7" x14ac:dyDescent="0.25">
      <c r="A6194">
        <v>1</v>
      </c>
      <c r="B6194">
        <v>47</v>
      </c>
      <c r="C6194">
        <v>35.24</v>
      </c>
      <c r="D6194">
        <v>705</v>
      </c>
      <c r="E6194">
        <v>1</v>
      </c>
      <c r="F6194">
        <f t="shared" si="194"/>
        <v>0.69299999999999995</v>
      </c>
      <c r="G6194">
        <f t="shared" si="193"/>
        <v>-0.3667252797922339</v>
      </c>
    </row>
    <row r="6195" spans="1:7" x14ac:dyDescent="0.25">
      <c r="A6195">
        <v>0</v>
      </c>
      <c r="B6195">
        <v>48.082999999999998</v>
      </c>
      <c r="C6195">
        <v>16.579999999999998</v>
      </c>
      <c r="D6195">
        <v>700</v>
      </c>
      <c r="E6195">
        <v>1</v>
      </c>
      <c r="F6195">
        <f t="shared" si="194"/>
        <v>0.80600000000000005</v>
      </c>
      <c r="G6195">
        <f t="shared" si="193"/>
        <v>-0.21567153647550871</v>
      </c>
    </row>
    <row r="6196" spans="1:7" x14ac:dyDescent="0.25">
      <c r="A6196">
        <v>1</v>
      </c>
      <c r="B6196">
        <v>145</v>
      </c>
      <c r="C6196">
        <v>9.27</v>
      </c>
      <c r="D6196">
        <v>740</v>
      </c>
      <c r="E6196">
        <v>1</v>
      </c>
      <c r="F6196">
        <f t="shared" si="194"/>
        <v>0.92</v>
      </c>
      <c r="G6196">
        <f t="shared" si="193"/>
        <v>-8.3381608939051013E-2</v>
      </c>
    </row>
    <row r="6197" spans="1:7" x14ac:dyDescent="0.25">
      <c r="A6197">
        <v>1</v>
      </c>
      <c r="B6197">
        <v>100</v>
      </c>
      <c r="C6197">
        <v>15.53</v>
      </c>
      <c r="D6197">
        <v>745</v>
      </c>
      <c r="E6197">
        <v>1</v>
      </c>
      <c r="F6197">
        <f t="shared" si="194"/>
        <v>0.92</v>
      </c>
      <c r="G6197">
        <f t="shared" si="193"/>
        <v>-8.3381608939051013E-2</v>
      </c>
    </row>
    <row r="6198" spans="1:7" x14ac:dyDescent="0.25">
      <c r="A6198">
        <v>1</v>
      </c>
      <c r="B6198">
        <v>150</v>
      </c>
      <c r="C6198">
        <v>7.87</v>
      </c>
      <c r="D6198">
        <v>695</v>
      </c>
      <c r="E6198">
        <v>1</v>
      </c>
      <c r="F6198">
        <f t="shared" si="194"/>
        <v>0.878</v>
      </c>
      <c r="G6198">
        <f t="shared" si="193"/>
        <v>-0.13010868534702039</v>
      </c>
    </row>
    <row r="6199" spans="1:7" x14ac:dyDescent="0.25">
      <c r="A6199">
        <v>0</v>
      </c>
      <c r="B6199">
        <v>54</v>
      </c>
      <c r="C6199">
        <v>15.04</v>
      </c>
      <c r="D6199">
        <v>670</v>
      </c>
      <c r="E6199">
        <v>1</v>
      </c>
      <c r="F6199">
        <f t="shared" si="194"/>
        <v>0.80600000000000005</v>
      </c>
      <c r="G6199">
        <f t="shared" si="193"/>
        <v>-0.21567153647550871</v>
      </c>
    </row>
    <row r="6200" spans="1:7" x14ac:dyDescent="0.25">
      <c r="A6200">
        <v>1</v>
      </c>
      <c r="B6200">
        <v>190.84899999999999</v>
      </c>
      <c r="C6200">
        <v>22.77</v>
      </c>
      <c r="D6200">
        <v>675</v>
      </c>
      <c r="E6200">
        <v>1</v>
      </c>
      <c r="F6200">
        <f t="shared" si="194"/>
        <v>0.71699999999999997</v>
      </c>
      <c r="G6200">
        <f t="shared" si="193"/>
        <v>-0.33267943838251673</v>
      </c>
    </row>
    <row r="6201" spans="1:7" x14ac:dyDescent="0.25">
      <c r="A6201">
        <v>0</v>
      </c>
      <c r="B6201">
        <v>140</v>
      </c>
      <c r="C6201">
        <v>6.87</v>
      </c>
      <c r="D6201">
        <v>680</v>
      </c>
      <c r="E6201">
        <v>0</v>
      </c>
      <c r="F6201">
        <f t="shared" si="194"/>
        <v>0.878</v>
      </c>
      <c r="G6201">
        <f t="shared" si="193"/>
        <v>-2.1037342342488805</v>
      </c>
    </row>
    <row r="6202" spans="1:7" x14ac:dyDescent="0.25">
      <c r="A6202">
        <v>0</v>
      </c>
      <c r="B6202">
        <v>80</v>
      </c>
      <c r="C6202">
        <v>14.05</v>
      </c>
      <c r="D6202">
        <v>760</v>
      </c>
      <c r="E6202">
        <v>1</v>
      </c>
      <c r="F6202">
        <f t="shared" si="194"/>
        <v>0.92</v>
      </c>
      <c r="G6202">
        <f t="shared" si="193"/>
        <v>-8.3381608939051013E-2</v>
      </c>
    </row>
    <row r="6203" spans="1:7" x14ac:dyDescent="0.25">
      <c r="A6203">
        <v>0</v>
      </c>
      <c r="B6203">
        <v>68</v>
      </c>
      <c r="C6203">
        <v>7.92</v>
      </c>
      <c r="D6203">
        <v>710</v>
      </c>
      <c r="E6203">
        <v>1</v>
      </c>
      <c r="F6203">
        <f t="shared" si="194"/>
        <v>0.878</v>
      </c>
      <c r="G6203">
        <f t="shared" si="193"/>
        <v>-0.13010868534702039</v>
      </c>
    </row>
    <row r="6204" spans="1:7" x14ac:dyDescent="0.25">
      <c r="A6204">
        <v>1</v>
      </c>
      <c r="B6204">
        <v>70</v>
      </c>
      <c r="C6204">
        <v>10.53</v>
      </c>
      <c r="D6204">
        <v>785</v>
      </c>
      <c r="E6204">
        <v>1</v>
      </c>
      <c r="F6204">
        <f t="shared" si="194"/>
        <v>0.92</v>
      </c>
      <c r="G6204">
        <f t="shared" si="193"/>
        <v>-8.3381608939051013E-2</v>
      </c>
    </row>
    <row r="6205" spans="1:7" x14ac:dyDescent="0.25">
      <c r="A6205">
        <v>1</v>
      </c>
      <c r="B6205">
        <v>38</v>
      </c>
      <c r="C6205">
        <v>14.94</v>
      </c>
      <c r="D6205">
        <v>675</v>
      </c>
      <c r="E6205">
        <v>1</v>
      </c>
      <c r="F6205">
        <f t="shared" si="194"/>
        <v>0.80600000000000005</v>
      </c>
      <c r="G6205">
        <f t="shared" si="193"/>
        <v>-0.21567153647550871</v>
      </c>
    </row>
    <row r="6206" spans="1:7" x14ac:dyDescent="0.25">
      <c r="A6206">
        <v>1</v>
      </c>
      <c r="B6206">
        <v>115</v>
      </c>
      <c r="C6206">
        <v>22.1</v>
      </c>
      <c r="D6206">
        <v>755</v>
      </c>
      <c r="E6206">
        <v>1</v>
      </c>
      <c r="F6206">
        <f t="shared" si="194"/>
        <v>0.85499999999999998</v>
      </c>
      <c r="G6206">
        <f t="shared" si="193"/>
        <v>-0.15665381004537685</v>
      </c>
    </row>
    <row r="6207" spans="1:7" x14ac:dyDescent="0.25">
      <c r="A6207">
        <v>0</v>
      </c>
      <c r="B6207">
        <v>90</v>
      </c>
      <c r="C6207">
        <v>18.72</v>
      </c>
      <c r="D6207">
        <v>705</v>
      </c>
      <c r="E6207">
        <v>1</v>
      </c>
      <c r="F6207">
        <f t="shared" si="194"/>
        <v>0.82099999999999995</v>
      </c>
      <c r="G6207">
        <f t="shared" si="193"/>
        <v>-0.1972321695297089</v>
      </c>
    </row>
    <row r="6208" spans="1:7" x14ac:dyDescent="0.25">
      <c r="A6208">
        <v>1</v>
      </c>
      <c r="B6208">
        <v>100</v>
      </c>
      <c r="C6208">
        <v>25.5</v>
      </c>
      <c r="D6208">
        <v>705</v>
      </c>
      <c r="E6208">
        <v>0</v>
      </c>
      <c r="F6208">
        <f t="shared" si="194"/>
        <v>0.79</v>
      </c>
      <c r="G6208">
        <f t="shared" si="193"/>
        <v>-1.5606477482646686</v>
      </c>
    </row>
    <row r="6209" spans="1:7" x14ac:dyDescent="0.25">
      <c r="A6209">
        <v>1</v>
      </c>
      <c r="B6209">
        <v>114</v>
      </c>
      <c r="C6209">
        <v>9.7100000000000009</v>
      </c>
      <c r="D6209">
        <v>695</v>
      </c>
      <c r="E6209">
        <v>1</v>
      </c>
      <c r="F6209">
        <f t="shared" si="194"/>
        <v>0.878</v>
      </c>
      <c r="G6209">
        <f t="shared" si="193"/>
        <v>-0.13010868534702039</v>
      </c>
    </row>
    <row r="6210" spans="1:7" x14ac:dyDescent="0.25">
      <c r="A6210">
        <v>1</v>
      </c>
      <c r="B6210">
        <v>76</v>
      </c>
      <c r="C6210">
        <v>13.28</v>
      </c>
      <c r="D6210">
        <v>710</v>
      </c>
      <c r="E6210">
        <v>0</v>
      </c>
      <c r="F6210">
        <f t="shared" si="194"/>
        <v>0.82099999999999995</v>
      </c>
      <c r="G6210">
        <f t="shared" si="193"/>
        <v>-1.7203694731413819</v>
      </c>
    </row>
    <row r="6211" spans="1:7" x14ac:dyDescent="0.25">
      <c r="A6211">
        <v>1</v>
      </c>
      <c r="B6211">
        <v>55</v>
      </c>
      <c r="C6211">
        <v>14.2</v>
      </c>
      <c r="D6211">
        <v>660</v>
      </c>
      <c r="E6211">
        <v>0</v>
      </c>
      <c r="F6211">
        <f t="shared" si="194"/>
        <v>0.72899999999999998</v>
      </c>
      <c r="G6211">
        <f t="shared" si="193"/>
        <v>-1.305636458102436</v>
      </c>
    </row>
    <row r="6212" spans="1:7" x14ac:dyDescent="0.25">
      <c r="A6212">
        <v>0</v>
      </c>
      <c r="B6212">
        <v>50</v>
      </c>
      <c r="C6212">
        <v>20.6</v>
      </c>
      <c r="D6212">
        <v>685</v>
      </c>
      <c r="E6212">
        <v>1</v>
      </c>
      <c r="F6212">
        <f t="shared" si="194"/>
        <v>0.66100000000000003</v>
      </c>
      <c r="G6212">
        <f t="shared" si="193"/>
        <v>-0.41400143913045073</v>
      </c>
    </row>
    <row r="6213" spans="1:7" x14ac:dyDescent="0.25">
      <c r="A6213">
        <v>0</v>
      </c>
      <c r="B6213">
        <v>75</v>
      </c>
      <c r="C6213">
        <v>10.220000000000001</v>
      </c>
      <c r="D6213">
        <v>680</v>
      </c>
      <c r="E6213">
        <v>1</v>
      </c>
      <c r="F6213">
        <f t="shared" si="194"/>
        <v>0.82099999999999995</v>
      </c>
      <c r="G6213">
        <f t="shared" si="193"/>
        <v>-0.1972321695297089</v>
      </c>
    </row>
    <row r="6214" spans="1:7" x14ac:dyDescent="0.25">
      <c r="A6214">
        <v>1</v>
      </c>
      <c r="B6214">
        <v>49</v>
      </c>
      <c r="C6214">
        <v>15.41</v>
      </c>
      <c r="D6214">
        <v>695</v>
      </c>
      <c r="E6214">
        <v>1</v>
      </c>
      <c r="F6214">
        <f t="shared" si="194"/>
        <v>0.80600000000000005</v>
      </c>
      <c r="G6214">
        <f t="shared" ref="G6214:G6277" si="195">IF(E6214=1,LN(F6214),LN(1-F6214))</f>
        <v>-0.21567153647550871</v>
      </c>
    </row>
    <row r="6215" spans="1:7" x14ac:dyDescent="0.25">
      <c r="A6215">
        <v>0</v>
      </c>
      <c r="B6215">
        <v>43.743180000000002</v>
      </c>
      <c r="C6215">
        <v>12.59</v>
      </c>
      <c r="D6215">
        <v>660</v>
      </c>
      <c r="E6215">
        <v>1</v>
      </c>
      <c r="F6215">
        <f t="shared" si="194"/>
        <v>0.72899999999999998</v>
      </c>
      <c r="G6215">
        <f t="shared" si="195"/>
        <v>-0.31608154697347896</v>
      </c>
    </row>
    <row r="6216" spans="1:7" x14ac:dyDescent="0.25">
      <c r="A6216">
        <v>1</v>
      </c>
      <c r="B6216">
        <v>65</v>
      </c>
      <c r="C6216">
        <v>10.4</v>
      </c>
      <c r="D6216">
        <v>740</v>
      </c>
      <c r="E6216">
        <v>1</v>
      </c>
      <c r="F6216">
        <f t="shared" si="194"/>
        <v>0.92</v>
      </c>
      <c r="G6216">
        <f t="shared" si="195"/>
        <v>-8.3381608939051013E-2</v>
      </c>
    </row>
    <row r="6217" spans="1:7" x14ac:dyDescent="0.25">
      <c r="A6217">
        <v>1</v>
      </c>
      <c r="B6217">
        <v>465</v>
      </c>
      <c r="C6217">
        <v>5.7</v>
      </c>
      <c r="D6217">
        <v>665</v>
      </c>
      <c r="E6217">
        <v>1</v>
      </c>
      <c r="F6217">
        <f t="shared" si="194"/>
        <v>0.878</v>
      </c>
      <c r="G6217">
        <f t="shared" si="195"/>
        <v>-0.13010868534702039</v>
      </c>
    </row>
    <row r="6218" spans="1:7" x14ac:dyDescent="0.25">
      <c r="A6218">
        <v>1</v>
      </c>
      <c r="B6218">
        <v>20</v>
      </c>
      <c r="C6218">
        <v>25.93</v>
      </c>
      <c r="D6218">
        <v>700</v>
      </c>
      <c r="E6218">
        <v>0</v>
      </c>
      <c r="F6218">
        <f t="shared" si="194"/>
        <v>0.79</v>
      </c>
      <c r="G6218">
        <f t="shared" si="195"/>
        <v>-1.5606477482646686</v>
      </c>
    </row>
    <row r="6219" spans="1:7" x14ac:dyDescent="0.25">
      <c r="A6219">
        <v>1</v>
      </c>
      <c r="B6219">
        <v>30</v>
      </c>
      <c r="C6219">
        <v>4.5599999999999996</v>
      </c>
      <c r="D6219">
        <v>725</v>
      </c>
      <c r="E6219">
        <v>1</v>
      </c>
      <c r="F6219">
        <f t="shared" si="194"/>
        <v>0.92</v>
      </c>
      <c r="G6219">
        <f t="shared" si="195"/>
        <v>-8.3381608939051013E-2</v>
      </c>
    </row>
    <row r="6220" spans="1:7" x14ac:dyDescent="0.25">
      <c r="A6220">
        <v>0</v>
      </c>
      <c r="B6220">
        <v>71</v>
      </c>
      <c r="C6220">
        <v>19.3</v>
      </c>
      <c r="D6220">
        <v>695</v>
      </c>
      <c r="E6220">
        <v>1</v>
      </c>
      <c r="F6220">
        <f t="shared" si="194"/>
        <v>0.82099999999999995</v>
      </c>
      <c r="G6220">
        <f t="shared" si="195"/>
        <v>-0.1972321695297089</v>
      </c>
    </row>
    <row r="6221" spans="1:7" x14ac:dyDescent="0.25">
      <c r="A6221">
        <v>0</v>
      </c>
      <c r="B6221">
        <v>80</v>
      </c>
      <c r="C6221">
        <v>11.75</v>
      </c>
      <c r="D6221">
        <v>680</v>
      </c>
      <c r="E6221">
        <v>1</v>
      </c>
      <c r="F6221">
        <f t="shared" si="194"/>
        <v>0.82099999999999995</v>
      </c>
      <c r="G6221">
        <f t="shared" si="195"/>
        <v>-0.1972321695297089</v>
      </c>
    </row>
    <row r="6222" spans="1:7" x14ac:dyDescent="0.25">
      <c r="A6222">
        <v>0</v>
      </c>
      <c r="B6222">
        <v>61.05</v>
      </c>
      <c r="C6222">
        <v>16.239999999999998</v>
      </c>
      <c r="D6222">
        <v>675</v>
      </c>
      <c r="E6222">
        <v>0</v>
      </c>
      <c r="F6222">
        <f t="shared" si="194"/>
        <v>0.82099999999999995</v>
      </c>
      <c r="G6222">
        <f t="shared" si="195"/>
        <v>-1.7203694731413819</v>
      </c>
    </row>
    <row r="6223" spans="1:7" x14ac:dyDescent="0.25">
      <c r="A6223">
        <v>0</v>
      </c>
      <c r="B6223">
        <v>100</v>
      </c>
      <c r="C6223">
        <v>22.81</v>
      </c>
      <c r="D6223">
        <v>670</v>
      </c>
      <c r="E6223">
        <v>1</v>
      </c>
      <c r="F6223">
        <f t="shared" si="194"/>
        <v>0.66100000000000003</v>
      </c>
      <c r="G6223">
        <f t="shared" si="195"/>
        <v>-0.41400143913045073</v>
      </c>
    </row>
    <row r="6224" spans="1:7" x14ac:dyDescent="0.25">
      <c r="A6224">
        <v>1</v>
      </c>
      <c r="B6224">
        <v>38</v>
      </c>
      <c r="C6224">
        <v>29.06</v>
      </c>
      <c r="D6224">
        <v>660</v>
      </c>
      <c r="E6224">
        <v>1</v>
      </c>
      <c r="F6224">
        <f t="shared" si="194"/>
        <v>0.71699999999999997</v>
      </c>
      <c r="G6224">
        <f t="shared" si="195"/>
        <v>-0.33267943838251673</v>
      </c>
    </row>
    <row r="6225" spans="1:7" x14ac:dyDescent="0.25">
      <c r="A6225">
        <v>1</v>
      </c>
      <c r="B6225">
        <v>97</v>
      </c>
      <c r="C6225">
        <v>12.37</v>
      </c>
      <c r="D6225">
        <v>700</v>
      </c>
      <c r="E6225">
        <v>0</v>
      </c>
      <c r="F6225">
        <f t="shared" si="194"/>
        <v>0.82099999999999995</v>
      </c>
      <c r="G6225">
        <f t="shared" si="195"/>
        <v>-1.7203694731413819</v>
      </c>
    </row>
    <row r="6226" spans="1:7" x14ac:dyDescent="0.25">
      <c r="A6226">
        <v>0</v>
      </c>
      <c r="B6226">
        <v>31</v>
      </c>
      <c r="C6226">
        <v>14.63</v>
      </c>
      <c r="D6226">
        <v>675</v>
      </c>
      <c r="E6226">
        <v>0</v>
      </c>
      <c r="F6226">
        <f t="shared" si="194"/>
        <v>0.80600000000000005</v>
      </c>
      <c r="G6226">
        <f t="shared" si="195"/>
        <v>-1.6398971199188093</v>
      </c>
    </row>
    <row r="6227" spans="1:7" x14ac:dyDescent="0.25">
      <c r="A6227">
        <v>1</v>
      </c>
      <c r="B6227">
        <v>89.5</v>
      </c>
      <c r="C6227">
        <v>34.51</v>
      </c>
      <c r="D6227">
        <v>690</v>
      </c>
      <c r="E6227">
        <v>1</v>
      </c>
      <c r="F6227">
        <f t="shared" si="194"/>
        <v>0.69299999999999995</v>
      </c>
      <c r="G6227">
        <f t="shared" si="195"/>
        <v>-0.3667252797922339</v>
      </c>
    </row>
    <row r="6228" spans="1:7" x14ac:dyDescent="0.25">
      <c r="A6228">
        <v>1</v>
      </c>
      <c r="B6228">
        <v>50</v>
      </c>
      <c r="C6228">
        <v>25.04</v>
      </c>
      <c r="D6228">
        <v>665</v>
      </c>
      <c r="E6228">
        <v>1</v>
      </c>
      <c r="F6228">
        <f t="shared" si="194"/>
        <v>0.71699999999999997</v>
      </c>
      <c r="G6228">
        <f t="shared" si="195"/>
        <v>-0.33267943838251673</v>
      </c>
    </row>
    <row r="6229" spans="1:7" x14ac:dyDescent="0.25">
      <c r="A6229">
        <v>1</v>
      </c>
      <c r="B6229">
        <v>77</v>
      </c>
      <c r="C6229">
        <v>10.66</v>
      </c>
      <c r="D6229">
        <v>780</v>
      </c>
      <c r="E6229">
        <v>1</v>
      </c>
      <c r="F6229">
        <f t="shared" si="194"/>
        <v>0.92</v>
      </c>
      <c r="G6229">
        <f t="shared" si="195"/>
        <v>-8.3381608939051013E-2</v>
      </c>
    </row>
    <row r="6230" spans="1:7" x14ac:dyDescent="0.25">
      <c r="A6230">
        <v>1</v>
      </c>
      <c r="B6230">
        <v>157</v>
      </c>
      <c r="C6230">
        <v>4.68</v>
      </c>
      <c r="D6230">
        <v>670</v>
      </c>
      <c r="E6230">
        <v>1</v>
      </c>
      <c r="F6230">
        <f t="shared" si="194"/>
        <v>0.878</v>
      </c>
      <c r="G6230">
        <f t="shared" si="195"/>
        <v>-0.13010868534702039</v>
      </c>
    </row>
    <row r="6231" spans="1:7" x14ac:dyDescent="0.25">
      <c r="A6231">
        <v>0</v>
      </c>
      <c r="B6231">
        <v>24</v>
      </c>
      <c r="C6231">
        <v>33</v>
      </c>
      <c r="D6231">
        <v>690</v>
      </c>
      <c r="E6231">
        <v>1</v>
      </c>
      <c r="F6231">
        <f t="shared" si="194"/>
        <v>0.69299999999999995</v>
      </c>
      <c r="G6231">
        <f t="shared" si="195"/>
        <v>-0.3667252797922339</v>
      </c>
    </row>
    <row r="6232" spans="1:7" x14ac:dyDescent="0.25">
      <c r="A6232">
        <v>1</v>
      </c>
      <c r="B6232">
        <v>118</v>
      </c>
      <c r="C6232">
        <v>34.159999999999997</v>
      </c>
      <c r="D6232">
        <v>670</v>
      </c>
      <c r="E6232">
        <v>0</v>
      </c>
      <c r="F6232">
        <f t="shared" si="194"/>
        <v>0.54600000000000004</v>
      </c>
      <c r="G6232">
        <f t="shared" si="195"/>
        <v>-0.78965808094078915</v>
      </c>
    </row>
    <row r="6233" spans="1:7" x14ac:dyDescent="0.25">
      <c r="A6233">
        <v>0</v>
      </c>
      <c r="B6233">
        <v>67</v>
      </c>
      <c r="C6233">
        <v>16.59</v>
      </c>
      <c r="D6233">
        <v>680</v>
      </c>
      <c r="E6233">
        <v>0</v>
      </c>
      <c r="F6233">
        <f t="shared" si="194"/>
        <v>0.82099999999999995</v>
      </c>
      <c r="G6233">
        <f t="shared" si="195"/>
        <v>-1.7203694731413819</v>
      </c>
    </row>
    <row r="6234" spans="1:7" x14ac:dyDescent="0.25">
      <c r="A6234">
        <v>1</v>
      </c>
      <c r="B6234">
        <v>78</v>
      </c>
      <c r="C6234">
        <v>15.75</v>
      </c>
      <c r="D6234">
        <v>710</v>
      </c>
      <c r="E6234">
        <v>1</v>
      </c>
      <c r="F6234">
        <f t="shared" si="194"/>
        <v>0.82099999999999995</v>
      </c>
      <c r="G6234">
        <f t="shared" si="195"/>
        <v>-0.1972321695297089</v>
      </c>
    </row>
    <row r="6235" spans="1:7" x14ac:dyDescent="0.25">
      <c r="A6235">
        <v>1</v>
      </c>
      <c r="B6235">
        <v>272</v>
      </c>
      <c r="C6235">
        <v>5.45</v>
      </c>
      <c r="D6235">
        <v>705</v>
      </c>
      <c r="E6235">
        <v>0</v>
      </c>
      <c r="F6235">
        <f t="shared" si="194"/>
        <v>0.878</v>
      </c>
      <c r="G6235">
        <f t="shared" si="195"/>
        <v>-2.1037342342488805</v>
      </c>
    </row>
    <row r="6236" spans="1:7" x14ac:dyDescent="0.25">
      <c r="A6236">
        <v>0</v>
      </c>
      <c r="B6236">
        <v>165</v>
      </c>
      <c r="C6236">
        <v>17.989999999999998</v>
      </c>
      <c r="D6236">
        <v>665</v>
      </c>
      <c r="E6236">
        <v>0</v>
      </c>
      <c r="F6236">
        <f t="shared" si="194"/>
        <v>0.82099999999999995</v>
      </c>
      <c r="G6236">
        <f t="shared" si="195"/>
        <v>-1.7203694731413819</v>
      </c>
    </row>
    <row r="6237" spans="1:7" x14ac:dyDescent="0.25">
      <c r="A6237">
        <v>1</v>
      </c>
      <c r="B6237">
        <v>43</v>
      </c>
      <c r="C6237">
        <v>13.54</v>
      </c>
      <c r="D6237">
        <v>775</v>
      </c>
      <c r="E6237">
        <v>1</v>
      </c>
      <c r="F6237">
        <f t="shared" si="194"/>
        <v>0.92</v>
      </c>
      <c r="G6237">
        <f t="shared" si="195"/>
        <v>-8.3381608939051013E-2</v>
      </c>
    </row>
    <row r="6238" spans="1:7" x14ac:dyDescent="0.25">
      <c r="A6238">
        <v>1</v>
      </c>
      <c r="B6238">
        <v>94</v>
      </c>
      <c r="C6238">
        <v>11.78</v>
      </c>
      <c r="D6238">
        <v>715</v>
      </c>
      <c r="E6238">
        <v>1</v>
      </c>
      <c r="F6238">
        <f t="shared" si="194"/>
        <v>0.82099999999999995</v>
      </c>
      <c r="G6238">
        <f t="shared" si="195"/>
        <v>-0.1972321695297089</v>
      </c>
    </row>
    <row r="6239" spans="1:7" x14ac:dyDescent="0.25">
      <c r="A6239">
        <v>1</v>
      </c>
      <c r="B6239">
        <v>30</v>
      </c>
      <c r="C6239">
        <v>37.799999999999997</v>
      </c>
      <c r="D6239">
        <v>695</v>
      </c>
      <c r="E6239">
        <v>1</v>
      </c>
      <c r="F6239">
        <f t="shared" si="194"/>
        <v>0.69299999999999995</v>
      </c>
      <c r="G6239">
        <f t="shared" si="195"/>
        <v>-0.3667252797922339</v>
      </c>
    </row>
    <row r="6240" spans="1:7" x14ac:dyDescent="0.25">
      <c r="A6240">
        <v>1</v>
      </c>
      <c r="B6240">
        <v>65</v>
      </c>
      <c r="C6240">
        <v>27.16</v>
      </c>
      <c r="D6240">
        <v>725</v>
      </c>
      <c r="E6240">
        <v>1</v>
      </c>
      <c r="F6240">
        <f t="shared" si="194"/>
        <v>0.79</v>
      </c>
      <c r="G6240">
        <f t="shared" si="195"/>
        <v>-0.23572233352106983</v>
      </c>
    </row>
    <row r="6241" spans="1:7" x14ac:dyDescent="0.25">
      <c r="A6241">
        <v>0</v>
      </c>
      <c r="B6241">
        <v>41</v>
      </c>
      <c r="C6241">
        <v>27.25</v>
      </c>
      <c r="D6241">
        <v>660</v>
      </c>
      <c r="E6241">
        <v>1</v>
      </c>
      <c r="F6241">
        <f t="shared" si="194"/>
        <v>0.66100000000000003</v>
      </c>
      <c r="G6241">
        <f t="shared" si="195"/>
        <v>-0.41400143913045073</v>
      </c>
    </row>
    <row r="6242" spans="1:7" x14ac:dyDescent="0.25">
      <c r="A6242">
        <v>1</v>
      </c>
      <c r="B6242">
        <v>35.898000000000003</v>
      </c>
      <c r="C6242">
        <v>29.56</v>
      </c>
      <c r="D6242">
        <v>715</v>
      </c>
      <c r="E6242">
        <v>1</v>
      </c>
      <c r="F6242">
        <f t="shared" si="194"/>
        <v>0.79</v>
      </c>
      <c r="G6242">
        <f t="shared" si="195"/>
        <v>-0.23572233352106983</v>
      </c>
    </row>
    <row r="6243" spans="1:7" x14ac:dyDescent="0.25">
      <c r="A6243">
        <v>1</v>
      </c>
      <c r="B6243">
        <v>69</v>
      </c>
      <c r="C6243">
        <v>17.27</v>
      </c>
      <c r="D6243">
        <v>690</v>
      </c>
      <c r="E6243">
        <v>1</v>
      </c>
      <c r="F6243">
        <f t="shared" si="194"/>
        <v>0.82099999999999995</v>
      </c>
      <c r="G6243">
        <f t="shared" si="195"/>
        <v>-0.1972321695297089</v>
      </c>
    </row>
    <row r="6244" spans="1:7" x14ac:dyDescent="0.25">
      <c r="A6244">
        <v>1</v>
      </c>
      <c r="B6244">
        <v>76.900000000000006</v>
      </c>
      <c r="C6244">
        <v>13.41</v>
      </c>
      <c r="D6244">
        <v>680</v>
      </c>
      <c r="E6244">
        <v>1</v>
      </c>
      <c r="F6244">
        <f t="shared" si="194"/>
        <v>0.82099999999999995</v>
      </c>
      <c r="G6244">
        <f t="shared" si="195"/>
        <v>-0.1972321695297089</v>
      </c>
    </row>
    <row r="6245" spans="1:7" x14ac:dyDescent="0.25">
      <c r="A6245">
        <v>1</v>
      </c>
      <c r="B6245">
        <v>35</v>
      </c>
      <c r="C6245">
        <v>21.23</v>
      </c>
      <c r="D6245">
        <v>745</v>
      </c>
      <c r="E6245">
        <v>0</v>
      </c>
      <c r="F6245">
        <f t="shared" si="194"/>
        <v>0.85499999999999998</v>
      </c>
      <c r="G6245">
        <f t="shared" si="195"/>
        <v>-1.9310215365615626</v>
      </c>
    </row>
    <row r="6246" spans="1:7" x14ac:dyDescent="0.25">
      <c r="A6246">
        <v>1</v>
      </c>
      <c r="B6246">
        <v>117.027</v>
      </c>
      <c r="C6246">
        <v>16.989999999999998</v>
      </c>
      <c r="D6246">
        <v>710</v>
      </c>
      <c r="E6246">
        <v>1</v>
      </c>
      <c r="F6246">
        <f t="shared" si="194"/>
        <v>0.82099999999999995</v>
      </c>
      <c r="G6246">
        <f t="shared" si="195"/>
        <v>-0.1972321695297089</v>
      </c>
    </row>
    <row r="6247" spans="1:7" x14ac:dyDescent="0.25">
      <c r="A6247">
        <v>1</v>
      </c>
      <c r="B6247">
        <v>50</v>
      </c>
      <c r="C6247">
        <v>18.96</v>
      </c>
      <c r="D6247">
        <v>665</v>
      </c>
      <c r="E6247">
        <v>1</v>
      </c>
      <c r="F6247">
        <f t="shared" ref="F6247:F6310" si="196">IF(C6247&lt;=19.85,IF(D6247&lt;=722.5,IF(B6247&lt;=60.41,IF(D6247&lt;=667.5,0.729,0.806),IF(C6247&lt;=9.905,0.878,0.821)),0.92),IF(D6247&lt;=687.5,IF(C6247&lt;=31.375,IF(A6247&lt;=0.5,0.661,0.717),0.546),IF(D6247&lt;=727.5,IF(C6247&lt;=29.88,0.79,0.693),0.855)))</f>
        <v>0.72899999999999998</v>
      </c>
      <c r="G6247">
        <f t="shared" si="195"/>
        <v>-0.31608154697347896</v>
      </c>
    </row>
    <row r="6248" spans="1:7" x14ac:dyDescent="0.25">
      <c r="A6248">
        <v>1</v>
      </c>
      <c r="B6248">
        <v>49.5</v>
      </c>
      <c r="C6248">
        <v>24.19</v>
      </c>
      <c r="D6248">
        <v>660</v>
      </c>
      <c r="E6248">
        <v>0</v>
      </c>
      <c r="F6248">
        <f t="shared" si="196"/>
        <v>0.71699999999999997</v>
      </c>
      <c r="G6248">
        <f t="shared" si="195"/>
        <v>-1.2623083813388993</v>
      </c>
    </row>
    <row r="6249" spans="1:7" x14ac:dyDescent="0.25">
      <c r="A6249">
        <v>1</v>
      </c>
      <c r="B6249">
        <v>120</v>
      </c>
      <c r="C6249">
        <v>9.6199999999999992</v>
      </c>
      <c r="D6249">
        <v>680</v>
      </c>
      <c r="E6249">
        <v>1</v>
      </c>
      <c r="F6249">
        <f t="shared" si="196"/>
        <v>0.878</v>
      </c>
      <c r="G6249">
        <f t="shared" si="195"/>
        <v>-0.13010868534702039</v>
      </c>
    </row>
    <row r="6250" spans="1:7" x14ac:dyDescent="0.25">
      <c r="A6250">
        <v>1</v>
      </c>
      <c r="B6250">
        <v>165</v>
      </c>
      <c r="C6250">
        <v>3.58</v>
      </c>
      <c r="D6250">
        <v>800</v>
      </c>
      <c r="E6250">
        <v>1</v>
      </c>
      <c r="F6250">
        <f t="shared" si="196"/>
        <v>0.92</v>
      </c>
      <c r="G6250">
        <f t="shared" si="195"/>
        <v>-8.3381608939051013E-2</v>
      </c>
    </row>
    <row r="6251" spans="1:7" x14ac:dyDescent="0.25">
      <c r="A6251">
        <v>1</v>
      </c>
      <c r="B6251">
        <v>78</v>
      </c>
      <c r="C6251">
        <v>3.63</v>
      </c>
      <c r="D6251">
        <v>715</v>
      </c>
      <c r="E6251">
        <v>0</v>
      </c>
      <c r="F6251">
        <f t="shared" si="196"/>
        <v>0.878</v>
      </c>
      <c r="G6251">
        <f t="shared" si="195"/>
        <v>-2.1037342342488805</v>
      </c>
    </row>
    <row r="6252" spans="1:7" x14ac:dyDescent="0.25">
      <c r="A6252">
        <v>0</v>
      </c>
      <c r="B6252">
        <v>66</v>
      </c>
      <c r="C6252">
        <v>19.78</v>
      </c>
      <c r="D6252">
        <v>665</v>
      </c>
      <c r="E6252">
        <v>1</v>
      </c>
      <c r="F6252">
        <f t="shared" si="196"/>
        <v>0.82099999999999995</v>
      </c>
      <c r="G6252">
        <f t="shared" si="195"/>
        <v>-0.1972321695297089</v>
      </c>
    </row>
    <row r="6253" spans="1:7" x14ac:dyDescent="0.25">
      <c r="A6253">
        <v>1</v>
      </c>
      <c r="B6253">
        <v>110</v>
      </c>
      <c r="C6253">
        <v>15.35</v>
      </c>
      <c r="D6253">
        <v>665</v>
      </c>
      <c r="E6253">
        <v>1</v>
      </c>
      <c r="F6253">
        <f t="shared" si="196"/>
        <v>0.82099999999999995</v>
      </c>
      <c r="G6253">
        <f t="shared" si="195"/>
        <v>-0.1972321695297089</v>
      </c>
    </row>
    <row r="6254" spans="1:7" x14ac:dyDescent="0.25">
      <c r="A6254">
        <v>1</v>
      </c>
      <c r="B6254">
        <v>75.8</v>
      </c>
      <c r="C6254">
        <v>15.41</v>
      </c>
      <c r="D6254">
        <v>695</v>
      </c>
      <c r="E6254">
        <v>1</v>
      </c>
      <c r="F6254">
        <f t="shared" si="196"/>
        <v>0.82099999999999995</v>
      </c>
      <c r="G6254">
        <f t="shared" si="195"/>
        <v>-0.1972321695297089</v>
      </c>
    </row>
    <row r="6255" spans="1:7" x14ac:dyDescent="0.25">
      <c r="A6255">
        <v>1</v>
      </c>
      <c r="B6255">
        <v>60</v>
      </c>
      <c r="C6255">
        <v>22.25</v>
      </c>
      <c r="D6255">
        <v>780</v>
      </c>
      <c r="E6255">
        <v>0</v>
      </c>
      <c r="F6255">
        <f t="shared" si="196"/>
        <v>0.85499999999999998</v>
      </c>
      <c r="G6255">
        <f t="shared" si="195"/>
        <v>-1.9310215365615626</v>
      </c>
    </row>
    <row r="6256" spans="1:7" x14ac:dyDescent="0.25">
      <c r="A6256">
        <v>0</v>
      </c>
      <c r="B6256">
        <v>60</v>
      </c>
      <c r="C6256">
        <v>16.7</v>
      </c>
      <c r="D6256">
        <v>735</v>
      </c>
      <c r="E6256">
        <v>1</v>
      </c>
      <c r="F6256">
        <f t="shared" si="196"/>
        <v>0.92</v>
      </c>
      <c r="G6256">
        <f t="shared" si="195"/>
        <v>-8.3381608939051013E-2</v>
      </c>
    </row>
    <row r="6257" spans="1:7" x14ac:dyDescent="0.25">
      <c r="A6257">
        <v>0</v>
      </c>
      <c r="B6257">
        <v>46</v>
      </c>
      <c r="C6257">
        <v>12.21</v>
      </c>
      <c r="D6257">
        <v>705</v>
      </c>
      <c r="E6257">
        <v>1</v>
      </c>
      <c r="F6257">
        <f t="shared" si="196"/>
        <v>0.80600000000000005</v>
      </c>
      <c r="G6257">
        <f t="shared" si="195"/>
        <v>-0.21567153647550871</v>
      </c>
    </row>
    <row r="6258" spans="1:7" x14ac:dyDescent="0.25">
      <c r="A6258">
        <v>0</v>
      </c>
      <c r="B6258">
        <v>26</v>
      </c>
      <c r="C6258">
        <v>19.34</v>
      </c>
      <c r="D6258">
        <v>665</v>
      </c>
      <c r="E6258">
        <v>1</v>
      </c>
      <c r="F6258">
        <f t="shared" si="196"/>
        <v>0.72899999999999998</v>
      </c>
      <c r="G6258">
        <f t="shared" si="195"/>
        <v>-0.31608154697347896</v>
      </c>
    </row>
    <row r="6259" spans="1:7" x14ac:dyDescent="0.25">
      <c r="A6259">
        <v>1</v>
      </c>
      <c r="B6259">
        <v>44</v>
      </c>
      <c r="C6259">
        <v>21.9</v>
      </c>
      <c r="D6259">
        <v>690</v>
      </c>
      <c r="E6259">
        <v>1</v>
      </c>
      <c r="F6259">
        <f t="shared" si="196"/>
        <v>0.79</v>
      </c>
      <c r="G6259">
        <f t="shared" si="195"/>
        <v>-0.23572233352106983</v>
      </c>
    </row>
    <row r="6260" spans="1:7" x14ac:dyDescent="0.25">
      <c r="A6260">
        <v>0</v>
      </c>
      <c r="B6260">
        <v>70</v>
      </c>
      <c r="C6260">
        <v>26.38</v>
      </c>
      <c r="D6260">
        <v>670</v>
      </c>
      <c r="E6260">
        <v>1</v>
      </c>
      <c r="F6260">
        <f t="shared" si="196"/>
        <v>0.66100000000000003</v>
      </c>
      <c r="G6260">
        <f t="shared" si="195"/>
        <v>-0.41400143913045073</v>
      </c>
    </row>
    <row r="6261" spans="1:7" x14ac:dyDescent="0.25">
      <c r="A6261">
        <v>1</v>
      </c>
      <c r="B6261">
        <v>38</v>
      </c>
      <c r="C6261">
        <v>20.09</v>
      </c>
      <c r="D6261">
        <v>665</v>
      </c>
      <c r="E6261">
        <v>1</v>
      </c>
      <c r="F6261">
        <f t="shared" si="196"/>
        <v>0.71699999999999997</v>
      </c>
      <c r="G6261">
        <f t="shared" si="195"/>
        <v>-0.33267943838251673</v>
      </c>
    </row>
    <row r="6262" spans="1:7" x14ac:dyDescent="0.25">
      <c r="A6262">
        <v>0</v>
      </c>
      <c r="B6262">
        <v>55.5</v>
      </c>
      <c r="C6262">
        <v>8.17</v>
      </c>
      <c r="D6262">
        <v>660</v>
      </c>
      <c r="E6262">
        <v>1</v>
      </c>
      <c r="F6262">
        <f t="shared" si="196"/>
        <v>0.72899999999999998</v>
      </c>
      <c r="G6262">
        <f t="shared" si="195"/>
        <v>-0.31608154697347896</v>
      </c>
    </row>
    <row r="6263" spans="1:7" x14ac:dyDescent="0.25">
      <c r="A6263">
        <v>0</v>
      </c>
      <c r="B6263">
        <v>30</v>
      </c>
      <c r="C6263">
        <v>9.76</v>
      </c>
      <c r="D6263">
        <v>690</v>
      </c>
      <c r="E6263">
        <v>1</v>
      </c>
      <c r="F6263">
        <f t="shared" si="196"/>
        <v>0.80600000000000005</v>
      </c>
      <c r="G6263">
        <f t="shared" si="195"/>
        <v>-0.21567153647550871</v>
      </c>
    </row>
    <row r="6264" spans="1:7" x14ac:dyDescent="0.25">
      <c r="A6264">
        <v>1</v>
      </c>
      <c r="B6264">
        <v>240</v>
      </c>
      <c r="C6264">
        <v>11.74</v>
      </c>
      <c r="D6264">
        <v>710</v>
      </c>
      <c r="E6264">
        <v>1</v>
      </c>
      <c r="F6264">
        <f t="shared" si="196"/>
        <v>0.82099999999999995</v>
      </c>
      <c r="G6264">
        <f t="shared" si="195"/>
        <v>-0.1972321695297089</v>
      </c>
    </row>
    <row r="6265" spans="1:7" x14ac:dyDescent="0.25">
      <c r="A6265">
        <v>1</v>
      </c>
      <c r="B6265">
        <v>103</v>
      </c>
      <c r="C6265">
        <v>21.16</v>
      </c>
      <c r="D6265">
        <v>675</v>
      </c>
      <c r="E6265">
        <v>1</v>
      </c>
      <c r="F6265">
        <f t="shared" si="196"/>
        <v>0.71699999999999997</v>
      </c>
      <c r="G6265">
        <f t="shared" si="195"/>
        <v>-0.33267943838251673</v>
      </c>
    </row>
    <row r="6266" spans="1:7" x14ac:dyDescent="0.25">
      <c r="A6266">
        <v>0</v>
      </c>
      <c r="B6266">
        <v>15.3</v>
      </c>
      <c r="C6266">
        <v>32.47</v>
      </c>
      <c r="D6266">
        <v>665</v>
      </c>
      <c r="E6266">
        <v>0</v>
      </c>
      <c r="F6266">
        <f t="shared" si="196"/>
        <v>0.54600000000000004</v>
      </c>
      <c r="G6266">
        <f t="shared" si="195"/>
        <v>-0.78965808094078915</v>
      </c>
    </row>
    <row r="6267" spans="1:7" x14ac:dyDescent="0.25">
      <c r="A6267">
        <v>0</v>
      </c>
      <c r="B6267">
        <v>70</v>
      </c>
      <c r="C6267">
        <v>28.72</v>
      </c>
      <c r="D6267">
        <v>665</v>
      </c>
      <c r="E6267">
        <v>0</v>
      </c>
      <c r="F6267">
        <f t="shared" si="196"/>
        <v>0.66100000000000003</v>
      </c>
      <c r="G6267">
        <f t="shared" si="195"/>
        <v>-1.0817551716016869</v>
      </c>
    </row>
    <row r="6268" spans="1:7" x14ac:dyDescent="0.25">
      <c r="A6268">
        <v>1</v>
      </c>
      <c r="B6268">
        <v>120</v>
      </c>
      <c r="C6268">
        <v>8.58</v>
      </c>
      <c r="D6268">
        <v>705</v>
      </c>
      <c r="E6268">
        <v>1</v>
      </c>
      <c r="F6268">
        <f t="shared" si="196"/>
        <v>0.878</v>
      </c>
      <c r="G6268">
        <f t="shared" si="195"/>
        <v>-0.13010868534702039</v>
      </c>
    </row>
    <row r="6269" spans="1:7" x14ac:dyDescent="0.25">
      <c r="A6269">
        <v>0</v>
      </c>
      <c r="B6269">
        <v>78</v>
      </c>
      <c r="C6269">
        <v>3.51</v>
      </c>
      <c r="D6269">
        <v>685</v>
      </c>
      <c r="E6269">
        <v>1</v>
      </c>
      <c r="F6269">
        <f t="shared" si="196"/>
        <v>0.878</v>
      </c>
      <c r="G6269">
        <f t="shared" si="195"/>
        <v>-0.13010868534702039</v>
      </c>
    </row>
    <row r="6270" spans="1:7" x14ac:dyDescent="0.25">
      <c r="A6270">
        <v>1</v>
      </c>
      <c r="B6270">
        <v>57.5</v>
      </c>
      <c r="C6270">
        <v>32.21</v>
      </c>
      <c r="D6270">
        <v>660</v>
      </c>
      <c r="E6270">
        <v>1</v>
      </c>
      <c r="F6270">
        <f t="shared" si="196"/>
        <v>0.54600000000000004</v>
      </c>
      <c r="G6270">
        <f t="shared" si="195"/>
        <v>-0.60513630323723189</v>
      </c>
    </row>
    <row r="6271" spans="1:7" x14ac:dyDescent="0.25">
      <c r="A6271">
        <v>1</v>
      </c>
      <c r="B6271">
        <v>35</v>
      </c>
      <c r="C6271">
        <v>28.57</v>
      </c>
      <c r="D6271">
        <v>660</v>
      </c>
      <c r="E6271">
        <v>1</v>
      </c>
      <c r="F6271">
        <f t="shared" si="196"/>
        <v>0.71699999999999997</v>
      </c>
      <c r="G6271">
        <f t="shared" si="195"/>
        <v>-0.33267943838251673</v>
      </c>
    </row>
    <row r="6272" spans="1:7" x14ac:dyDescent="0.25">
      <c r="A6272">
        <v>0</v>
      </c>
      <c r="B6272">
        <v>72</v>
      </c>
      <c r="C6272">
        <v>14.02</v>
      </c>
      <c r="D6272">
        <v>675</v>
      </c>
      <c r="E6272">
        <v>0</v>
      </c>
      <c r="F6272">
        <f t="shared" si="196"/>
        <v>0.82099999999999995</v>
      </c>
      <c r="G6272">
        <f t="shared" si="195"/>
        <v>-1.7203694731413819</v>
      </c>
    </row>
    <row r="6273" spans="1:7" x14ac:dyDescent="0.25">
      <c r="A6273">
        <v>1</v>
      </c>
      <c r="B6273">
        <v>75</v>
      </c>
      <c r="C6273">
        <v>32.33</v>
      </c>
      <c r="D6273">
        <v>715</v>
      </c>
      <c r="E6273">
        <v>1</v>
      </c>
      <c r="F6273">
        <f t="shared" si="196"/>
        <v>0.69299999999999995</v>
      </c>
      <c r="G6273">
        <f t="shared" si="195"/>
        <v>-0.3667252797922339</v>
      </c>
    </row>
    <row r="6274" spans="1:7" x14ac:dyDescent="0.25">
      <c r="A6274">
        <v>0</v>
      </c>
      <c r="B6274">
        <v>52</v>
      </c>
      <c r="C6274">
        <v>13.51</v>
      </c>
      <c r="D6274">
        <v>710</v>
      </c>
      <c r="E6274">
        <v>0</v>
      </c>
      <c r="F6274">
        <f t="shared" si="196"/>
        <v>0.80600000000000005</v>
      </c>
      <c r="G6274">
        <f t="shared" si="195"/>
        <v>-1.6398971199188093</v>
      </c>
    </row>
    <row r="6275" spans="1:7" x14ac:dyDescent="0.25">
      <c r="A6275">
        <v>1</v>
      </c>
      <c r="B6275">
        <v>160</v>
      </c>
      <c r="C6275">
        <v>13.83</v>
      </c>
      <c r="D6275">
        <v>715</v>
      </c>
      <c r="E6275">
        <v>1</v>
      </c>
      <c r="F6275">
        <f t="shared" si="196"/>
        <v>0.82099999999999995</v>
      </c>
      <c r="G6275">
        <f t="shared" si="195"/>
        <v>-0.1972321695297089</v>
      </c>
    </row>
    <row r="6276" spans="1:7" x14ac:dyDescent="0.25">
      <c r="A6276">
        <v>0</v>
      </c>
      <c r="B6276">
        <v>66.400000000000006</v>
      </c>
      <c r="C6276">
        <v>18.62</v>
      </c>
      <c r="D6276">
        <v>660</v>
      </c>
      <c r="E6276">
        <v>1</v>
      </c>
      <c r="F6276">
        <f t="shared" si="196"/>
        <v>0.82099999999999995</v>
      </c>
      <c r="G6276">
        <f t="shared" si="195"/>
        <v>-0.1972321695297089</v>
      </c>
    </row>
    <row r="6277" spans="1:7" x14ac:dyDescent="0.25">
      <c r="A6277">
        <v>0</v>
      </c>
      <c r="B6277">
        <v>30</v>
      </c>
      <c r="C6277">
        <v>18.079999999999998</v>
      </c>
      <c r="D6277">
        <v>670</v>
      </c>
      <c r="E6277">
        <v>1</v>
      </c>
      <c r="F6277">
        <f t="shared" si="196"/>
        <v>0.80600000000000005</v>
      </c>
      <c r="G6277">
        <f t="shared" si="195"/>
        <v>-0.21567153647550871</v>
      </c>
    </row>
    <row r="6278" spans="1:7" x14ac:dyDescent="0.25">
      <c r="A6278">
        <v>1</v>
      </c>
      <c r="B6278">
        <v>130</v>
      </c>
      <c r="C6278">
        <v>12.09</v>
      </c>
      <c r="D6278">
        <v>680</v>
      </c>
      <c r="E6278">
        <v>0</v>
      </c>
      <c r="F6278">
        <f t="shared" si="196"/>
        <v>0.82099999999999995</v>
      </c>
      <c r="G6278">
        <f t="shared" ref="G6278:G6341" si="197">IF(E6278=1,LN(F6278),LN(1-F6278))</f>
        <v>-1.7203694731413819</v>
      </c>
    </row>
    <row r="6279" spans="1:7" x14ac:dyDescent="0.25">
      <c r="A6279">
        <v>0</v>
      </c>
      <c r="B6279">
        <v>63</v>
      </c>
      <c r="C6279">
        <v>29.92</v>
      </c>
      <c r="D6279">
        <v>680</v>
      </c>
      <c r="E6279">
        <v>0</v>
      </c>
      <c r="F6279">
        <f t="shared" si="196"/>
        <v>0.66100000000000003</v>
      </c>
      <c r="G6279">
        <f t="shared" si="197"/>
        <v>-1.0817551716016869</v>
      </c>
    </row>
    <row r="6280" spans="1:7" x14ac:dyDescent="0.25">
      <c r="A6280">
        <v>1</v>
      </c>
      <c r="B6280">
        <v>87</v>
      </c>
      <c r="C6280">
        <v>8.64</v>
      </c>
      <c r="D6280">
        <v>705</v>
      </c>
      <c r="E6280">
        <v>1</v>
      </c>
      <c r="F6280">
        <f t="shared" si="196"/>
        <v>0.878</v>
      </c>
      <c r="G6280">
        <f t="shared" si="197"/>
        <v>-0.13010868534702039</v>
      </c>
    </row>
    <row r="6281" spans="1:7" x14ac:dyDescent="0.25">
      <c r="A6281">
        <v>0</v>
      </c>
      <c r="B6281">
        <v>150</v>
      </c>
      <c r="C6281">
        <v>1.1200000000000001</v>
      </c>
      <c r="D6281">
        <v>685</v>
      </c>
      <c r="E6281">
        <v>1</v>
      </c>
      <c r="F6281">
        <f t="shared" si="196"/>
        <v>0.878</v>
      </c>
      <c r="G6281">
        <f t="shared" si="197"/>
        <v>-0.13010868534702039</v>
      </c>
    </row>
    <row r="6282" spans="1:7" x14ac:dyDescent="0.25">
      <c r="A6282">
        <v>1</v>
      </c>
      <c r="B6282">
        <v>44</v>
      </c>
      <c r="C6282">
        <v>24.51</v>
      </c>
      <c r="D6282">
        <v>715</v>
      </c>
      <c r="E6282">
        <v>1</v>
      </c>
      <c r="F6282">
        <f t="shared" si="196"/>
        <v>0.79</v>
      </c>
      <c r="G6282">
        <f t="shared" si="197"/>
        <v>-0.23572233352106983</v>
      </c>
    </row>
    <row r="6283" spans="1:7" x14ac:dyDescent="0.25">
      <c r="A6283">
        <v>1</v>
      </c>
      <c r="B6283">
        <v>75</v>
      </c>
      <c r="C6283">
        <v>17.22</v>
      </c>
      <c r="D6283">
        <v>680</v>
      </c>
      <c r="E6283">
        <v>0</v>
      </c>
      <c r="F6283">
        <f t="shared" si="196"/>
        <v>0.82099999999999995</v>
      </c>
      <c r="G6283">
        <f t="shared" si="197"/>
        <v>-1.7203694731413819</v>
      </c>
    </row>
    <row r="6284" spans="1:7" x14ac:dyDescent="0.25">
      <c r="A6284">
        <v>1</v>
      </c>
      <c r="B6284">
        <v>74</v>
      </c>
      <c r="C6284">
        <v>30.77</v>
      </c>
      <c r="D6284">
        <v>685</v>
      </c>
      <c r="E6284">
        <v>0</v>
      </c>
      <c r="F6284">
        <f t="shared" si="196"/>
        <v>0.71699999999999997</v>
      </c>
      <c r="G6284">
        <f t="shared" si="197"/>
        <v>-1.2623083813388993</v>
      </c>
    </row>
    <row r="6285" spans="1:7" x14ac:dyDescent="0.25">
      <c r="A6285">
        <v>0</v>
      </c>
      <c r="B6285">
        <v>42</v>
      </c>
      <c r="C6285">
        <v>28.51</v>
      </c>
      <c r="D6285">
        <v>685</v>
      </c>
      <c r="E6285">
        <v>1</v>
      </c>
      <c r="F6285">
        <f t="shared" si="196"/>
        <v>0.66100000000000003</v>
      </c>
      <c r="G6285">
        <f t="shared" si="197"/>
        <v>-0.41400143913045073</v>
      </c>
    </row>
    <row r="6286" spans="1:7" x14ac:dyDescent="0.25">
      <c r="A6286">
        <v>1</v>
      </c>
      <c r="B6286">
        <v>65</v>
      </c>
      <c r="C6286">
        <v>31.48</v>
      </c>
      <c r="D6286">
        <v>700</v>
      </c>
      <c r="E6286">
        <v>0</v>
      </c>
      <c r="F6286">
        <f t="shared" si="196"/>
        <v>0.69299999999999995</v>
      </c>
      <c r="G6286">
        <f t="shared" si="197"/>
        <v>-1.1809075313949398</v>
      </c>
    </row>
    <row r="6287" spans="1:7" x14ac:dyDescent="0.25">
      <c r="A6287">
        <v>1</v>
      </c>
      <c r="B6287">
        <v>100</v>
      </c>
      <c r="C6287">
        <v>32.47</v>
      </c>
      <c r="D6287">
        <v>690</v>
      </c>
      <c r="E6287">
        <v>1</v>
      </c>
      <c r="F6287">
        <f t="shared" si="196"/>
        <v>0.69299999999999995</v>
      </c>
      <c r="G6287">
        <f t="shared" si="197"/>
        <v>-0.3667252797922339</v>
      </c>
    </row>
    <row r="6288" spans="1:7" x14ac:dyDescent="0.25">
      <c r="A6288">
        <v>1</v>
      </c>
      <c r="B6288">
        <v>65</v>
      </c>
      <c r="C6288">
        <v>9.19</v>
      </c>
      <c r="D6288">
        <v>740</v>
      </c>
      <c r="E6288">
        <v>1</v>
      </c>
      <c r="F6288">
        <f t="shared" si="196"/>
        <v>0.92</v>
      </c>
      <c r="G6288">
        <f t="shared" si="197"/>
        <v>-8.3381608939051013E-2</v>
      </c>
    </row>
    <row r="6289" spans="1:7" x14ac:dyDescent="0.25">
      <c r="A6289">
        <v>1</v>
      </c>
      <c r="B6289">
        <v>39</v>
      </c>
      <c r="C6289">
        <v>32.49</v>
      </c>
      <c r="D6289">
        <v>670</v>
      </c>
      <c r="E6289">
        <v>1</v>
      </c>
      <c r="F6289">
        <f t="shared" si="196"/>
        <v>0.54600000000000004</v>
      </c>
      <c r="G6289">
        <f t="shared" si="197"/>
        <v>-0.60513630323723189</v>
      </c>
    </row>
    <row r="6290" spans="1:7" x14ac:dyDescent="0.25">
      <c r="A6290">
        <v>0</v>
      </c>
      <c r="B6290">
        <v>96</v>
      </c>
      <c r="C6290">
        <v>2.69</v>
      </c>
      <c r="D6290">
        <v>710</v>
      </c>
      <c r="E6290">
        <v>1</v>
      </c>
      <c r="F6290">
        <f t="shared" si="196"/>
        <v>0.878</v>
      </c>
      <c r="G6290">
        <f t="shared" si="197"/>
        <v>-0.13010868534702039</v>
      </c>
    </row>
    <row r="6291" spans="1:7" x14ac:dyDescent="0.25">
      <c r="A6291">
        <v>0</v>
      </c>
      <c r="B6291">
        <v>99.908000000000001</v>
      </c>
      <c r="C6291">
        <v>14.39</v>
      </c>
      <c r="D6291">
        <v>665</v>
      </c>
      <c r="E6291">
        <v>1</v>
      </c>
      <c r="F6291">
        <f t="shared" si="196"/>
        <v>0.82099999999999995</v>
      </c>
      <c r="G6291">
        <f t="shared" si="197"/>
        <v>-0.1972321695297089</v>
      </c>
    </row>
    <row r="6292" spans="1:7" x14ac:dyDescent="0.25">
      <c r="A6292">
        <v>0</v>
      </c>
      <c r="B6292">
        <v>97</v>
      </c>
      <c r="C6292">
        <v>9.6</v>
      </c>
      <c r="D6292">
        <v>720</v>
      </c>
      <c r="E6292">
        <v>1</v>
      </c>
      <c r="F6292">
        <f t="shared" si="196"/>
        <v>0.878</v>
      </c>
      <c r="G6292">
        <f t="shared" si="197"/>
        <v>-0.13010868534702039</v>
      </c>
    </row>
    <row r="6293" spans="1:7" x14ac:dyDescent="0.25">
      <c r="A6293">
        <v>1</v>
      </c>
      <c r="B6293">
        <v>93</v>
      </c>
      <c r="C6293">
        <v>16.98</v>
      </c>
      <c r="D6293">
        <v>750</v>
      </c>
      <c r="E6293">
        <v>1</v>
      </c>
      <c r="F6293">
        <f t="shared" si="196"/>
        <v>0.92</v>
      </c>
      <c r="G6293">
        <f t="shared" si="197"/>
        <v>-8.3381608939051013E-2</v>
      </c>
    </row>
    <row r="6294" spans="1:7" x14ac:dyDescent="0.25">
      <c r="A6294">
        <v>1</v>
      </c>
      <c r="B6294">
        <v>69</v>
      </c>
      <c r="C6294">
        <v>9.5299999999999994</v>
      </c>
      <c r="D6294">
        <v>740</v>
      </c>
      <c r="E6294">
        <v>1</v>
      </c>
      <c r="F6294">
        <f t="shared" si="196"/>
        <v>0.92</v>
      </c>
      <c r="G6294">
        <f t="shared" si="197"/>
        <v>-8.3381608939051013E-2</v>
      </c>
    </row>
    <row r="6295" spans="1:7" x14ac:dyDescent="0.25">
      <c r="A6295">
        <v>0</v>
      </c>
      <c r="B6295">
        <v>69</v>
      </c>
      <c r="C6295">
        <v>29.51</v>
      </c>
      <c r="D6295">
        <v>665</v>
      </c>
      <c r="E6295">
        <v>0</v>
      </c>
      <c r="F6295">
        <f t="shared" si="196"/>
        <v>0.66100000000000003</v>
      </c>
      <c r="G6295">
        <f t="shared" si="197"/>
        <v>-1.0817551716016869</v>
      </c>
    </row>
    <row r="6296" spans="1:7" x14ac:dyDescent="0.25">
      <c r="A6296">
        <v>0</v>
      </c>
      <c r="B6296">
        <v>42.997</v>
      </c>
      <c r="C6296">
        <v>32.74</v>
      </c>
      <c r="D6296">
        <v>665</v>
      </c>
      <c r="E6296">
        <v>1</v>
      </c>
      <c r="F6296">
        <f t="shared" si="196"/>
        <v>0.54600000000000004</v>
      </c>
      <c r="G6296">
        <f t="shared" si="197"/>
        <v>-0.60513630323723189</v>
      </c>
    </row>
    <row r="6297" spans="1:7" x14ac:dyDescent="0.25">
      <c r="A6297">
        <v>1</v>
      </c>
      <c r="B6297">
        <v>100</v>
      </c>
      <c r="C6297">
        <v>9.25</v>
      </c>
      <c r="D6297">
        <v>670</v>
      </c>
      <c r="E6297">
        <v>1</v>
      </c>
      <c r="F6297">
        <f t="shared" si="196"/>
        <v>0.878</v>
      </c>
      <c r="G6297">
        <f t="shared" si="197"/>
        <v>-0.13010868534702039</v>
      </c>
    </row>
    <row r="6298" spans="1:7" x14ac:dyDescent="0.25">
      <c r="A6298">
        <v>0</v>
      </c>
      <c r="B6298">
        <v>13</v>
      </c>
      <c r="C6298">
        <v>23.36</v>
      </c>
      <c r="D6298">
        <v>700</v>
      </c>
      <c r="E6298">
        <v>0</v>
      </c>
      <c r="F6298">
        <f t="shared" si="196"/>
        <v>0.79</v>
      </c>
      <c r="G6298">
        <f t="shared" si="197"/>
        <v>-1.5606477482646686</v>
      </c>
    </row>
    <row r="6299" spans="1:7" x14ac:dyDescent="0.25">
      <c r="A6299">
        <v>0</v>
      </c>
      <c r="B6299">
        <v>54</v>
      </c>
      <c r="C6299">
        <v>23.91</v>
      </c>
      <c r="D6299">
        <v>700</v>
      </c>
      <c r="E6299">
        <v>1</v>
      </c>
      <c r="F6299">
        <f t="shared" si="196"/>
        <v>0.79</v>
      </c>
      <c r="G6299">
        <f t="shared" si="197"/>
        <v>-0.23572233352106983</v>
      </c>
    </row>
    <row r="6300" spans="1:7" x14ac:dyDescent="0.25">
      <c r="A6300">
        <v>1</v>
      </c>
      <c r="B6300">
        <v>45.828000000000003</v>
      </c>
      <c r="C6300">
        <v>21.26</v>
      </c>
      <c r="D6300">
        <v>705</v>
      </c>
      <c r="E6300">
        <v>0</v>
      </c>
      <c r="F6300">
        <f t="shared" si="196"/>
        <v>0.79</v>
      </c>
      <c r="G6300">
        <f t="shared" si="197"/>
        <v>-1.5606477482646686</v>
      </c>
    </row>
    <row r="6301" spans="1:7" x14ac:dyDescent="0.25">
      <c r="A6301">
        <v>1</v>
      </c>
      <c r="B6301">
        <v>98</v>
      </c>
      <c r="C6301">
        <v>8.6300000000000008</v>
      </c>
      <c r="D6301">
        <v>725</v>
      </c>
      <c r="E6301">
        <v>1</v>
      </c>
      <c r="F6301">
        <f t="shared" si="196"/>
        <v>0.92</v>
      </c>
      <c r="G6301">
        <f t="shared" si="197"/>
        <v>-8.3381608939051013E-2</v>
      </c>
    </row>
    <row r="6302" spans="1:7" x14ac:dyDescent="0.25">
      <c r="A6302">
        <v>1</v>
      </c>
      <c r="B6302">
        <v>69</v>
      </c>
      <c r="C6302">
        <v>20.63</v>
      </c>
      <c r="D6302">
        <v>740</v>
      </c>
      <c r="E6302">
        <v>1</v>
      </c>
      <c r="F6302">
        <f t="shared" si="196"/>
        <v>0.85499999999999998</v>
      </c>
      <c r="G6302">
        <f t="shared" si="197"/>
        <v>-0.15665381004537685</v>
      </c>
    </row>
    <row r="6303" spans="1:7" x14ac:dyDescent="0.25">
      <c r="A6303">
        <v>0</v>
      </c>
      <c r="B6303">
        <v>20</v>
      </c>
      <c r="C6303">
        <v>21.66</v>
      </c>
      <c r="D6303">
        <v>675</v>
      </c>
      <c r="E6303">
        <v>1</v>
      </c>
      <c r="F6303">
        <f t="shared" si="196"/>
        <v>0.66100000000000003</v>
      </c>
      <c r="G6303">
        <f t="shared" si="197"/>
        <v>-0.41400143913045073</v>
      </c>
    </row>
    <row r="6304" spans="1:7" x14ac:dyDescent="0.25">
      <c r="A6304">
        <v>1</v>
      </c>
      <c r="B6304">
        <v>40</v>
      </c>
      <c r="C6304">
        <v>23.19</v>
      </c>
      <c r="D6304">
        <v>660</v>
      </c>
      <c r="E6304">
        <v>1</v>
      </c>
      <c r="F6304">
        <f t="shared" si="196"/>
        <v>0.71699999999999997</v>
      </c>
      <c r="G6304">
        <f t="shared" si="197"/>
        <v>-0.33267943838251673</v>
      </c>
    </row>
    <row r="6305" spans="1:7" x14ac:dyDescent="0.25">
      <c r="A6305">
        <v>1</v>
      </c>
      <c r="B6305">
        <v>75</v>
      </c>
      <c r="C6305">
        <v>29.17</v>
      </c>
      <c r="D6305">
        <v>720</v>
      </c>
      <c r="E6305">
        <v>1</v>
      </c>
      <c r="F6305">
        <f t="shared" si="196"/>
        <v>0.79</v>
      </c>
      <c r="G6305">
        <f t="shared" si="197"/>
        <v>-0.23572233352106983</v>
      </c>
    </row>
    <row r="6306" spans="1:7" x14ac:dyDescent="0.25">
      <c r="A6306">
        <v>1</v>
      </c>
      <c r="B6306">
        <v>60</v>
      </c>
      <c r="C6306">
        <v>18.7</v>
      </c>
      <c r="D6306">
        <v>775</v>
      </c>
      <c r="E6306">
        <v>1</v>
      </c>
      <c r="F6306">
        <f t="shared" si="196"/>
        <v>0.92</v>
      </c>
      <c r="G6306">
        <f t="shared" si="197"/>
        <v>-8.3381608939051013E-2</v>
      </c>
    </row>
    <row r="6307" spans="1:7" x14ac:dyDescent="0.25">
      <c r="A6307">
        <v>1</v>
      </c>
      <c r="B6307">
        <v>75</v>
      </c>
      <c r="C6307">
        <v>27.61</v>
      </c>
      <c r="D6307">
        <v>660</v>
      </c>
      <c r="E6307">
        <v>0</v>
      </c>
      <c r="F6307">
        <f t="shared" si="196"/>
        <v>0.71699999999999997</v>
      </c>
      <c r="G6307">
        <f t="shared" si="197"/>
        <v>-1.2623083813388993</v>
      </c>
    </row>
    <row r="6308" spans="1:7" x14ac:dyDescent="0.25">
      <c r="A6308">
        <v>1</v>
      </c>
      <c r="B6308">
        <v>63</v>
      </c>
      <c r="C6308">
        <v>8.76</v>
      </c>
      <c r="D6308">
        <v>700</v>
      </c>
      <c r="E6308">
        <v>1</v>
      </c>
      <c r="F6308">
        <f t="shared" si="196"/>
        <v>0.878</v>
      </c>
      <c r="G6308">
        <f t="shared" si="197"/>
        <v>-0.13010868534702039</v>
      </c>
    </row>
    <row r="6309" spans="1:7" x14ac:dyDescent="0.25">
      <c r="A6309">
        <v>1</v>
      </c>
      <c r="B6309">
        <v>48.154350000000001</v>
      </c>
      <c r="C6309">
        <v>28.28</v>
      </c>
      <c r="D6309">
        <v>700</v>
      </c>
      <c r="E6309">
        <v>1</v>
      </c>
      <c r="F6309">
        <f t="shared" si="196"/>
        <v>0.79</v>
      </c>
      <c r="G6309">
        <f t="shared" si="197"/>
        <v>-0.23572233352106983</v>
      </c>
    </row>
    <row r="6310" spans="1:7" x14ac:dyDescent="0.25">
      <c r="A6310">
        <v>1</v>
      </c>
      <c r="B6310">
        <v>140</v>
      </c>
      <c r="C6310">
        <v>7.47</v>
      </c>
      <c r="D6310">
        <v>670</v>
      </c>
      <c r="E6310">
        <v>1</v>
      </c>
      <c r="F6310">
        <f t="shared" si="196"/>
        <v>0.878</v>
      </c>
      <c r="G6310">
        <f t="shared" si="197"/>
        <v>-0.13010868534702039</v>
      </c>
    </row>
    <row r="6311" spans="1:7" x14ac:dyDescent="0.25">
      <c r="A6311">
        <v>0</v>
      </c>
      <c r="B6311">
        <v>95</v>
      </c>
      <c r="C6311">
        <v>20.54</v>
      </c>
      <c r="D6311">
        <v>685</v>
      </c>
      <c r="E6311">
        <v>1</v>
      </c>
      <c r="F6311">
        <f t="shared" ref="F6311:F6374" si="198">IF(C6311&lt;=19.85,IF(D6311&lt;=722.5,IF(B6311&lt;=60.41,IF(D6311&lt;=667.5,0.729,0.806),IF(C6311&lt;=9.905,0.878,0.821)),0.92),IF(D6311&lt;=687.5,IF(C6311&lt;=31.375,IF(A6311&lt;=0.5,0.661,0.717),0.546),IF(D6311&lt;=727.5,IF(C6311&lt;=29.88,0.79,0.693),0.855)))</f>
        <v>0.66100000000000003</v>
      </c>
      <c r="G6311">
        <f t="shared" si="197"/>
        <v>-0.41400143913045073</v>
      </c>
    </row>
    <row r="6312" spans="1:7" x14ac:dyDescent="0.25">
      <c r="A6312">
        <v>1</v>
      </c>
      <c r="B6312">
        <v>26</v>
      </c>
      <c r="C6312">
        <v>17.04</v>
      </c>
      <c r="D6312">
        <v>695</v>
      </c>
      <c r="E6312">
        <v>1</v>
      </c>
      <c r="F6312">
        <f t="shared" si="198"/>
        <v>0.80600000000000005</v>
      </c>
      <c r="G6312">
        <f t="shared" si="197"/>
        <v>-0.21567153647550871</v>
      </c>
    </row>
    <row r="6313" spans="1:7" x14ac:dyDescent="0.25">
      <c r="A6313">
        <v>1</v>
      </c>
      <c r="B6313">
        <v>57</v>
      </c>
      <c r="C6313">
        <v>12.69</v>
      </c>
      <c r="D6313">
        <v>660</v>
      </c>
      <c r="E6313">
        <v>1</v>
      </c>
      <c r="F6313">
        <f t="shared" si="198"/>
        <v>0.72899999999999998</v>
      </c>
      <c r="G6313">
        <f t="shared" si="197"/>
        <v>-0.31608154697347896</v>
      </c>
    </row>
    <row r="6314" spans="1:7" x14ac:dyDescent="0.25">
      <c r="A6314">
        <v>0</v>
      </c>
      <c r="B6314">
        <v>68</v>
      </c>
      <c r="C6314">
        <v>20.260000000000002</v>
      </c>
      <c r="D6314">
        <v>675</v>
      </c>
      <c r="E6314">
        <v>0</v>
      </c>
      <c r="F6314">
        <f t="shared" si="198"/>
        <v>0.66100000000000003</v>
      </c>
      <c r="G6314">
        <f t="shared" si="197"/>
        <v>-1.0817551716016869</v>
      </c>
    </row>
    <row r="6315" spans="1:7" x14ac:dyDescent="0.25">
      <c r="A6315">
        <v>0</v>
      </c>
      <c r="B6315">
        <v>84.233999999999995</v>
      </c>
      <c r="C6315">
        <v>23.54</v>
      </c>
      <c r="D6315">
        <v>755</v>
      </c>
      <c r="E6315">
        <v>1</v>
      </c>
      <c r="F6315">
        <f t="shared" si="198"/>
        <v>0.85499999999999998</v>
      </c>
      <c r="G6315">
        <f t="shared" si="197"/>
        <v>-0.15665381004537685</v>
      </c>
    </row>
    <row r="6316" spans="1:7" x14ac:dyDescent="0.25">
      <c r="A6316">
        <v>1</v>
      </c>
      <c r="B6316">
        <v>60</v>
      </c>
      <c r="C6316">
        <v>20.239999999999998</v>
      </c>
      <c r="D6316">
        <v>695</v>
      </c>
      <c r="E6316">
        <v>1</v>
      </c>
      <c r="F6316">
        <f t="shared" si="198"/>
        <v>0.79</v>
      </c>
      <c r="G6316">
        <f t="shared" si="197"/>
        <v>-0.23572233352106983</v>
      </c>
    </row>
    <row r="6317" spans="1:7" x14ac:dyDescent="0.25">
      <c r="A6317">
        <v>0</v>
      </c>
      <c r="B6317">
        <v>30</v>
      </c>
      <c r="C6317">
        <v>24.88</v>
      </c>
      <c r="D6317">
        <v>685</v>
      </c>
      <c r="E6317">
        <v>0</v>
      </c>
      <c r="F6317">
        <f t="shared" si="198"/>
        <v>0.66100000000000003</v>
      </c>
      <c r="G6317">
        <f t="shared" si="197"/>
        <v>-1.0817551716016869</v>
      </c>
    </row>
    <row r="6318" spans="1:7" x14ac:dyDescent="0.25">
      <c r="A6318">
        <v>0</v>
      </c>
      <c r="B6318">
        <v>55</v>
      </c>
      <c r="C6318">
        <v>11.78</v>
      </c>
      <c r="D6318">
        <v>680</v>
      </c>
      <c r="E6318">
        <v>0</v>
      </c>
      <c r="F6318">
        <f t="shared" si="198"/>
        <v>0.80600000000000005</v>
      </c>
      <c r="G6318">
        <f t="shared" si="197"/>
        <v>-1.6398971199188093</v>
      </c>
    </row>
    <row r="6319" spans="1:7" x14ac:dyDescent="0.25">
      <c r="A6319">
        <v>0</v>
      </c>
      <c r="B6319">
        <v>29.7</v>
      </c>
      <c r="C6319">
        <v>17.62</v>
      </c>
      <c r="D6319">
        <v>700</v>
      </c>
      <c r="E6319">
        <v>1</v>
      </c>
      <c r="F6319">
        <f t="shared" si="198"/>
        <v>0.80600000000000005</v>
      </c>
      <c r="G6319">
        <f t="shared" si="197"/>
        <v>-0.21567153647550871</v>
      </c>
    </row>
    <row r="6320" spans="1:7" x14ac:dyDescent="0.25">
      <c r="A6320">
        <v>0</v>
      </c>
      <c r="B6320">
        <v>50</v>
      </c>
      <c r="C6320">
        <v>7.37</v>
      </c>
      <c r="D6320">
        <v>685</v>
      </c>
      <c r="E6320">
        <v>1</v>
      </c>
      <c r="F6320">
        <f t="shared" si="198"/>
        <v>0.80600000000000005</v>
      </c>
      <c r="G6320">
        <f t="shared" si="197"/>
        <v>-0.21567153647550871</v>
      </c>
    </row>
    <row r="6321" spans="1:7" x14ac:dyDescent="0.25">
      <c r="A6321">
        <v>1</v>
      </c>
      <c r="B6321">
        <v>65</v>
      </c>
      <c r="C6321">
        <v>10.45</v>
      </c>
      <c r="D6321">
        <v>660</v>
      </c>
      <c r="E6321">
        <v>1</v>
      </c>
      <c r="F6321">
        <f t="shared" si="198"/>
        <v>0.82099999999999995</v>
      </c>
      <c r="G6321">
        <f t="shared" si="197"/>
        <v>-0.1972321695297089</v>
      </c>
    </row>
    <row r="6322" spans="1:7" x14ac:dyDescent="0.25">
      <c r="A6322">
        <v>0</v>
      </c>
      <c r="B6322">
        <v>55</v>
      </c>
      <c r="C6322">
        <v>17.350000000000001</v>
      </c>
      <c r="D6322">
        <v>685</v>
      </c>
      <c r="E6322">
        <v>0</v>
      </c>
      <c r="F6322">
        <f t="shared" si="198"/>
        <v>0.80600000000000005</v>
      </c>
      <c r="G6322">
        <f t="shared" si="197"/>
        <v>-1.6398971199188093</v>
      </c>
    </row>
    <row r="6323" spans="1:7" x14ac:dyDescent="0.25">
      <c r="A6323">
        <v>0</v>
      </c>
      <c r="B6323">
        <v>224</v>
      </c>
      <c r="C6323">
        <v>10.6</v>
      </c>
      <c r="D6323">
        <v>680</v>
      </c>
      <c r="E6323">
        <v>1</v>
      </c>
      <c r="F6323">
        <f t="shared" si="198"/>
        <v>0.82099999999999995</v>
      </c>
      <c r="G6323">
        <f t="shared" si="197"/>
        <v>-0.1972321695297089</v>
      </c>
    </row>
    <row r="6324" spans="1:7" x14ac:dyDescent="0.25">
      <c r="A6324">
        <v>0</v>
      </c>
      <c r="B6324">
        <v>52</v>
      </c>
      <c r="C6324">
        <v>18.190000000000001</v>
      </c>
      <c r="D6324">
        <v>680</v>
      </c>
      <c r="E6324">
        <v>1</v>
      </c>
      <c r="F6324">
        <f t="shared" si="198"/>
        <v>0.80600000000000005</v>
      </c>
      <c r="G6324">
        <f t="shared" si="197"/>
        <v>-0.21567153647550871</v>
      </c>
    </row>
    <row r="6325" spans="1:7" x14ac:dyDescent="0.25">
      <c r="A6325">
        <v>1</v>
      </c>
      <c r="B6325">
        <v>80</v>
      </c>
      <c r="C6325">
        <v>26.5</v>
      </c>
      <c r="D6325">
        <v>675</v>
      </c>
      <c r="E6325">
        <v>1</v>
      </c>
      <c r="F6325">
        <f t="shared" si="198"/>
        <v>0.71699999999999997</v>
      </c>
      <c r="G6325">
        <f t="shared" si="197"/>
        <v>-0.33267943838251673</v>
      </c>
    </row>
    <row r="6326" spans="1:7" x14ac:dyDescent="0.25">
      <c r="A6326">
        <v>0</v>
      </c>
      <c r="B6326">
        <v>105</v>
      </c>
      <c r="C6326">
        <v>4.67</v>
      </c>
      <c r="D6326">
        <v>755</v>
      </c>
      <c r="E6326">
        <v>1</v>
      </c>
      <c r="F6326">
        <f t="shared" si="198"/>
        <v>0.92</v>
      </c>
      <c r="G6326">
        <f t="shared" si="197"/>
        <v>-8.3381608939051013E-2</v>
      </c>
    </row>
    <row r="6327" spans="1:7" x14ac:dyDescent="0.25">
      <c r="A6327">
        <v>1</v>
      </c>
      <c r="B6327">
        <v>60</v>
      </c>
      <c r="C6327">
        <v>17.420000000000002</v>
      </c>
      <c r="D6327">
        <v>685</v>
      </c>
      <c r="E6327">
        <v>1</v>
      </c>
      <c r="F6327">
        <f t="shared" si="198"/>
        <v>0.80600000000000005</v>
      </c>
      <c r="G6327">
        <f t="shared" si="197"/>
        <v>-0.21567153647550871</v>
      </c>
    </row>
    <row r="6328" spans="1:7" x14ac:dyDescent="0.25">
      <c r="A6328">
        <v>1</v>
      </c>
      <c r="B6328">
        <v>100</v>
      </c>
      <c r="C6328">
        <v>14.9</v>
      </c>
      <c r="D6328">
        <v>660</v>
      </c>
      <c r="E6328">
        <v>1</v>
      </c>
      <c r="F6328">
        <f t="shared" si="198"/>
        <v>0.82099999999999995</v>
      </c>
      <c r="G6328">
        <f t="shared" si="197"/>
        <v>-0.1972321695297089</v>
      </c>
    </row>
    <row r="6329" spans="1:7" x14ac:dyDescent="0.25">
      <c r="A6329">
        <v>0</v>
      </c>
      <c r="B6329">
        <v>75</v>
      </c>
      <c r="C6329">
        <v>23.49</v>
      </c>
      <c r="D6329">
        <v>665</v>
      </c>
      <c r="E6329">
        <v>1</v>
      </c>
      <c r="F6329">
        <f t="shared" si="198"/>
        <v>0.66100000000000003</v>
      </c>
      <c r="G6329">
        <f t="shared" si="197"/>
        <v>-0.41400143913045073</v>
      </c>
    </row>
    <row r="6330" spans="1:7" x14ac:dyDescent="0.25">
      <c r="A6330">
        <v>0</v>
      </c>
      <c r="B6330">
        <v>48</v>
      </c>
      <c r="C6330">
        <v>20.78</v>
      </c>
      <c r="D6330">
        <v>660</v>
      </c>
      <c r="E6330">
        <v>1</v>
      </c>
      <c r="F6330">
        <f t="shared" si="198"/>
        <v>0.66100000000000003</v>
      </c>
      <c r="G6330">
        <f t="shared" si="197"/>
        <v>-0.41400143913045073</v>
      </c>
    </row>
    <row r="6331" spans="1:7" x14ac:dyDescent="0.25">
      <c r="A6331">
        <v>0</v>
      </c>
      <c r="B6331">
        <v>84</v>
      </c>
      <c r="C6331">
        <v>3.74</v>
      </c>
      <c r="D6331">
        <v>700</v>
      </c>
      <c r="E6331">
        <v>1</v>
      </c>
      <c r="F6331">
        <f t="shared" si="198"/>
        <v>0.878</v>
      </c>
      <c r="G6331">
        <f t="shared" si="197"/>
        <v>-0.13010868534702039</v>
      </c>
    </row>
    <row r="6332" spans="1:7" x14ac:dyDescent="0.25">
      <c r="A6332">
        <v>0</v>
      </c>
      <c r="B6332">
        <v>68</v>
      </c>
      <c r="C6332">
        <v>22.54</v>
      </c>
      <c r="D6332">
        <v>675</v>
      </c>
      <c r="E6332">
        <v>1</v>
      </c>
      <c r="F6332">
        <f t="shared" si="198"/>
        <v>0.66100000000000003</v>
      </c>
      <c r="G6332">
        <f t="shared" si="197"/>
        <v>-0.41400143913045073</v>
      </c>
    </row>
    <row r="6333" spans="1:7" x14ac:dyDescent="0.25">
      <c r="A6333">
        <v>0</v>
      </c>
      <c r="B6333">
        <v>25</v>
      </c>
      <c r="C6333">
        <v>33.89</v>
      </c>
      <c r="D6333">
        <v>670</v>
      </c>
      <c r="E6333">
        <v>1</v>
      </c>
      <c r="F6333">
        <f t="shared" si="198"/>
        <v>0.54600000000000004</v>
      </c>
      <c r="G6333">
        <f t="shared" si="197"/>
        <v>-0.60513630323723189</v>
      </c>
    </row>
    <row r="6334" spans="1:7" x14ac:dyDescent="0.25">
      <c r="A6334">
        <v>1</v>
      </c>
      <c r="B6334">
        <v>75</v>
      </c>
      <c r="C6334">
        <v>8.67</v>
      </c>
      <c r="D6334">
        <v>670</v>
      </c>
      <c r="E6334">
        <v>1</v>
      </c>
      <c r="F6334">
        <f t="shared" si="198"/>
        <v>0.878</v>
      </c>
      <c r="G6334">
        <f t="shared" si="197"/>
        <v>-0.13010868534702039</v>
      </c>
    </row>
    <row r="6335" spans="1:7" x14ac:dyDescent="0.25">
      <c r="A6335">
        <v>1</v>
      </c>
      <c r="B6335">
        <v>125</v>
      </c>
      <c r="C6335">
        <v>25.7</v>
      </c>
      <c r="D6335">
        <v>770</v>
      </c>
      <c r="E6335">
        <v>1</v>
      </c>
      <c r="F6335">
        <f t="shared" si="198"/>
        <v>0.85499999999999998</v>
      </c>
      <c r="G6335">
        <f t="shared" si="197"/>
        <v>-0.15665381004537685</v>
      </c>
    </row>
    <row r="6336" spans="1:7" x14ac:dyDescent="0.25">
      <c r="A6336">
        <v>0</v>
      </c>
      <c r="B6336">
        <v>57</v>
      </c>
      <c r="C6336">
        <v>16.63</v>
      </c>
      <c r="D6336">
        <v>685</v>
      </c>
      <c r="E6336">
        <v>1</v>
      </c>
      <c r="F6336">
        <f t="shared" si="198"/>
        <v>0.80600000000000005</v>
      </c>
      <c r="G6336">
        <f t="shared" si="197"/>
        <v>-0.21567153647550871</v>
      </c>
    </row>
    <row r="6337" spans="1:7" x14ac:dyDescent="0.25">
      <c r="A6337">
        <v>0</v>
      </c>
      <c r="B6337">
        <v>45.503999999999998</v>
      </c>
      <c r="C6337">
        <v>20.149999999999999</v>
      </c>
      <c r="D6337">
        <v>670</v>
      </c>
      <c r="E6337">
        <v>1</v>
      </c>
      <c r="F6337">
        <f t="shared" si="198"/>
        <v>0.66100000000000003</v>
      </c>
      <c r="G6337">
        <f t="shared" si="197"/>
        <v>-0.41400143913045073</v>
      </c>
    </row>
    <row r="6338" spans="1:7" x14ac:dyDescent="0.25">
      <c r="A6338">
        <v>0</v>
      </c>
      <c r="B6338">
        <v>72</v>
      </c>
      <c r="C6338">
        <v>18.5</v>
      </c>
      <c r="D6338">
        <v>665</v>
      </c>
      <c r="E6338">
        <v>1</v>
      </c>
      <c r="F6338">
        <f t="shared" si="198"/>
        <v>0.82099999999999995</v>
      </c>
      <c r="G6338">
        <f t="shared" si="197"/>
        <v>-0.1972321695297089</v>
      </c>
    </row>
    <row r="6339" spans="1:7" x14ac:dyDescent="0.25">
      <c r="A6339">
        <v>1</v>
      </c>
      <c r="B6339">
        <v>54</v>
      </c>
      <c r="C6339">
        <v>11.36</v>
      </c>
      <c r="D6339">
        <v>675</v>
      </c>
      <c r="E6339">
        <v>1</v>
      </c>
      <c r="F6339">
        <f t="shared" si="198"/>
        <v>0.80600000000000005</v>
      </c>
      <c r="G6339">
        <f t="shared" si="197"/>
        <v>-0.21567153647550871</v>
      </c>
    </row>
    <row r="6340" spans="1:7" x14ac:dyDescent="0.25">
      <c r="A6340">
        <v>0</v>
      </c>
      <c r="B6340">
        <v>63</v>
      </c>
      <c r="C6340">
        <v>29.39</v>
      </c>
      <c r="D6340">
        <v>705</v>
      </c>
      <c r="E6340">
        <v>1</v>
      </c>
      <c r="F6340">
        <f t="shared" si="198"/>
        <v>0.79</v>
      </c>
      <c r="G6340">
        <f t="shared" si="197"/>
        <v>-0.23572233352106983</v>
      </c>
    </row>
    <row r="6341" spans="1:7" x14ac:dyDescent="0.25">
      <c r="A6341">
        <v>0</v>
      </c>
      <c r="B6341">
        <v>90</v>
      </c>
      <c r="C6341">
        <v>15.04</v>
      </c>
      <c r="D6341">
        <v>775</v>
      </c>
      <c r="E6341">
        <v>1</v>
      </c>
      <c r="F6341">
        <f t="shared" si="198"/>
        <v>0.92</v>
      </c>
      <c r="G6341">
        <f t="shared" si="197"/>
        <v>-8.3381608939051013E-2</v>
      </c>
    </row>
    <row r="6342" spans="1:7" x14ac:dyDescent="0.25">
      <c r="A6342">
        <v>1</v>
      </c>
      <c r="B6342">
        <v>100</v>
      </c>
      <c r="C6342">
        <v>13.75</v>
      </c>
      <c r="D6342">
        <v>675</v>
      </c>
      <c r="E6342">
        <v>1</v>
      </c>
      <c r="F6342">
        <f t="shared" si="198"/>
        <v>0.82099999999999995</v>
      </c>
      <c r="G6342">
        <f t="shared" ref="G6342:G6405" si="199">IF(E6342=1,LN(F6342),LN(1-F6342))</f>
        <v>-0.1972321695297089</v>
      </c>
    </row>
    <row r="6343" spans="1:7" x14ac:dyDescent="0.25">
      <c r="A6343">
        <v>1</v>
      </c>
      <c r="B6343">
        <v>174.99600000000001</v>
      </c>
      <c r="C6343">
        <v>0</v>
      </c>
      <c r="D6343">
        <v>800</v>
      </c>
      <c r="E6343">
        <v>1</v>
      </c>
      <c r="F6343">
        <f t="shared" si="198"/>
        <v>0.92</v>
      </c>
      <c r="G6343">
        <f t="shared" si="199"/>
        <v>-8.3381608939051013E-2</v>
      </c>
    </row>
    <row r="6344" spans="1:7" x14ac:dyDescent="0.25">
      <c r="A6344">
        <v>1</v>
      </c>
      <c r="B6344">
        <v>85</v>
      </c>
      <c r="C6344">
        <v>20.18</v>
      </c>
      <c r="D6344">
        <v>690</v>
      </c>
      <c r="E6344">
        <v>0</v>
      </c>
      <c r="F6344">
        <f t="shared" si="198"/>
        <v>0.79</v>
      </c>
      <c r="G6344">
        <f t="shared" si="199"/>
        <v>-1.5606477482646686</v>
      </c>
    </row>
    <row r="6345" spans="1:7" x14ac:dyDescent="0.25">
      <c r="A6345">
        <v>1</v>
      </c>
      <c r="B6345">
        <v>38</v>
      </c>
      <c r="C6345">
        <v>12.28</v>
      </c>
      <c r="D6345">
        <v>715</v>
      </c>
      <c r="E6345">
        <v>1</v>
      </c>
      <c r="F6345">
        <f t="shared" si="198"/>
        <v>0.80600000000000005</v>
      </c>
      <c r="G6345">
        <f t="shared" si="199"/>
        <v>-0.21567153647550871</v>
      </c>
    </row>
    <row r="6346" spans="1:7" x14ac:dyDescent="0.25">
      <c r="A6346">
        <v>0</v>
      </c>
      <c r="B6346">
        <v>80</v>
      </c>
      <c r="C6346">
        <v>4.8600000000000003</v>
      </c>
      <c r="D6346">
        <v>675</v>
      </c>
      <c r="E6346">
        <v>1</v>
      </c>
      <c r="F6346">
        <f t="shared" si="198"/>
        <v>0.878</v>
      </c>
      <c r="G6346">
        <f t="shared" si="199"/>
        <v>-0.13010868534702039</v>
      </c>
    </row>
    <row r="6347" spans="1:7" x14ac:dyDescent="0.25">
      <c r="A6347">
        <v>0</v>
      </c>
      <c r="B6347">
        <v>62</v>
      </c>
      <c r="C6347">
        <v>14.23</v>
      </c>
      <c r="D6347">
        <v>670</v>
      </c>
      <c r="E6347">
        <v>1</v>
      </c>
      <c r="F6347">
        <f t="shared" si="198"/>
        <v>0.82099999999999995</v>
      </c>
      <c r="G6347">
        <f t="shared" si="199"/>
        <v>-0.1972321695297089</v>
      </c>
    </row>
    <row r="6348" spans="1:7" x14ac:dyDescent="0.25">
      <c r="A6348">
        <v>1</v>
      </c>
      <c r="B6348">
        <v>72</v>
      </c>
      <c r="C6348">
        <v>25.53</v>
      </c>
      <c r="D6348">
        <v>680</v>
      </c>
      <c r="E6348">
        <v>1</v>
      </c>
      <c r="F6348">
        <f t="shared" si="198"/>
        <v>0.71699999999999997</v>
      </c>
      <c r="G6348">
        <f t="shared" si="199"/>
        <v>-0.33267943838251673</v>
      </c>
    </row>
    <row r="6349" spans="1:7" x14ac:dyDescent="0.25">
      <c r="A6349">
        <v>1</v>
      </c>
      <c r="B6349">
        <v>57</v>
      </c>
      <c r="C6349">
        <v>12.59</v>
      </c>
      <c r="D6349">
        <v>660</v>
      </c>
      <c r="E6349">
        <v>1</v>
      </c>
      <c r="F6349">
        <f t="shared" si="198"/>
        <v>0.72899999999999998</v>
      </c>
      <c r="G6349">
        <f t="shared" si="199"/>
        <v>-0.31608154697347896</v>
      </c>
    </row>
    <row r="6350" spans="1:7" x14ac:dyDescent="0.25">
      <c r="A6350">
        <v>1</v>
      </c>
      <c r="B6350">
        <v>120</v>
      </c>
      <c r="C6350">
        <v>1.88</v>
      </c>
      <c r="D6350">
        <v>665</v>
      </c>
      <c r="E6350">
        <v>1</v>
      </c>
      <c r="F6350">
        <f t="shared" si="198"/>
        <v>0.878</v>
      </c>
      <c r="G6350">
        <f t="shared" si="199"/>
        <v>-0.13010868534702039</v>
      </c>
    </row>
    <row r="6351" spans="1:7" x14ac:dyDescent="0.25">
      <c r="A6351">
        <v>0</v>
      </c>
      <c r="B6351">
        <v>60</v>
      </c>
      <c r="C6351">
        <v>6.22</v>
      </c>
      <c r="D6351">
        <v>700</v>
      </c>
      <c r="E6351">
        <v>1</v>
      </c>
      <c r="F6351">
        <f t="shared" si="198"/>
        <v>0.80600000000000005</v>
      </c>
      <c r="G6351">
        <f t="shared" si="199"/>
        <v>-0.21567153647550871</v>
      </c>
    </row>
    <row r="6352" spans="1:7" x14ac:dyDescent="0.25">
      <c r="A6352">
        <v>0</v>
      </c>
      <c r="B6352">
        <v>60</v>
      </c>
      <c r="C6352">
        <v>10.220000000000001</v>
      </c>
      <c r="D6352">
        <v>720</v>
      </c>
      <c r="E6352">
        <v>1</v>
      </c>
      <c r="F6352">
        <f t="shared" si="198"/>
        <v>0.80600000000000005</v>
      </c>
      <c r="G6352">
        <f t="shared" si="199"/>
        <v>-0.21567153647550871</v>
      </c>
    </row>
    <row r="6353" spans="1:7" x14ac:dyDescent="0.25">
      <c r="A6353">
        <v>1</v>
      </c>
      <c r="B6353">
        <v>100</v>
      </c>
      <c r="C6353">
        <v>4.37</v>
      </c>
      <c r="D6353">
        <v>755</v>
      </c>
      <c r="E6353">
        <v>0</v>
      </c>
      <c r="F6353">
        <f t="shared" si="198"/>
        <v>0.92</v>
      </c>
      <c r="G6353">
        <f t="shared" si="199"/>
        <v>-2.5257286443082561</v>
      </c>
    </row>
    <row r="6354" spans="1:7" x14ac:dyDescent="0.25">
      <c r="A6354">
        <v>0</v>
      </c>
      <c r="B6354">
        <v>51</v>
      </c>
      <c r="C6354">
        <v>23.03</v>
      </c>
      <c r="D6354">
        <v>715</v>
      </c>
      <c r="E6354">
        <v>1</v>
      </c>
      <c r="F6354">
        <f t="shared" si="198"/>
        <v>0.79</v>
      </c>
      <c r="G6354">
        <f t="shared" si="199"/>
        <v>-0.23572233352106983</v>
      </c>
    </row>
    <row r="6355" spans="1:7" x14ac:dyDescent="0.25">
      <c r="A6355">
        <v>0</v>
      </c>
      <c r="B6355">
        <v>90</v>
      </c>
      <c r="C6355">
        <v>13.37</v>
      </c>
      <c r="D6355">
        <v>675</v>
      </c>
      <c r="E6355">
        <v>1</v>
      </c>
      <c r="F6355">
        <f t="shared" si="198"/>
        <v>0.82099999999999995</v>
      </c>
      <c r="G6355">
        <f t="shared" si="199"/>
        <v>-0.1972321695297089</v>
      </c>
    </row>
    <row r="6356" spans="1:7" x14ac:dyDescent="0.25">
      <c r="A6356">
        <v>1</v>
      </c>
      <c r="B6356">
        <v>70</v>
      </c>
      <c r="C6356">
        <v>12.67</v>
      </c>
      <c r="D6356">
        <v>665</v>
      </c>
      <c r="E6356">
        <v>1</v>
      </c>
      <c r="F6356">
        <f t="shared" si="198"/>
        <v>0.82099999999999995</v>
      </c>
      <c r="G6356">
        <f t="shared" si="199"/>
        <v>-0.1972321695297089</v>
      </c>
    </row>
    <row r="6357" spans="1:7" x14ac:dyDescent="0.25">
      <c r="A6357">
        <v>0</v>
      </c>
      <c r="B6357">
        <v>90</v>
      </c>
      <c r="C6357">
        <v>29.11</v>
      </c>
      <c r="D6357">
        <v>685</v>
      </c>
      <c r="E6357">
        <v>0</v>
      </c>
      <c r="F6357">
        <f t="shared" si="198"/>
        <v>0.66100000000000003</v>
      </c>
      <c r="G6357">
        <f t="shared" si="199"/>
        <v>-1.0817551716016869</v>
      </c>
    </row>
    <row r="6358" spans="1:7" x14ac:dyDescent="0.25">
      <c r="A6358">
        <v>0</v>
      </c>
      <c r="B6358">
        <v>75</v>
      </c>
      <c r="C6358">
        <v>21.98</v>
      </c>
      <c r="D6358">
        <v>715</v>
      </c>
      <c r="E6358">
        <v>1</v>
      </c>
      <c r="F6358">
        <f t="shared" si="198"/>
        <v>0.79</v>
      </c>
      <c r="G6358">
        <f t="shared" si="199"/>
        <v>-0.23572233352106983</v>
      </c>
    </row>
    <row r="6359" spans="1:7" x14ac:dyDescent="0.25">
      <c r="A6359">
        <v>1</v>
      </c>
      <c r="B6359">
        <v>86.9</v>
      </c>
      <c r="C6359">
        <v>13.45</v>
      </c>
      <c r="D6359">
        <v>670</v>
      </c>
      <c r="E6359">
        <v>1</v>
      </c>
      <c r="F6359">
        <f t="shared" si="198"/>
        <v>0.82099999999999995</v>
      </c>
      <c r="G6359">
        <f t="shared" si="199"/>
        <v>-0.1972321695297089</v>
      </c>
    </row>
    <row r="6360" spans="1:7" x14ac:dyDescent="0.25">
      <c r="A6360">
        <v>1</v>
      </c>
      <c r="B6360">
        <v>38.771000000000001</v>
      </c>
      <c r="C6360">
        <v>23.65</v>
      </c>
      <c r="D6360">
        <v>710</v>
      </c>
      <c r="E6360">
        <v>0</v>
      </c>
      <c r="F6360">
        <f t="shared" si="198"/>
        <v>0.79</v>
      </c>
      <c r="G6360">
        <f t="shared" si="199"/>
        <v>-1.5606477482646686</v>
      </c>
    </row>
    <row r="6361" spans="1:7" x14ac:dyDescent="0.25">
      <c r="A6361">
        <v>1</v>
      </c>
      <c r="B6361">
        <v>33</v>
      </c>
      <c r="C6361">
        <v>30.36</v>
      </c>
      <c r="D6361">
        <v>660</v>
      </c>
      <c r="E6361">
        <v>1</v>
      </c>
      <c r="F6361">
        <f t="shared" si="198"/>
        <v>0.71699999999999997</v>
      </c>
      <c r="G6361">
        <f t="shared" si="199"/>
        <v>-0.33267943838251673</v>
      </c>
    </row>
    <row r="6362" spans="1:7" x14ac:dyDescent="0.25">
      <c r="A6362">
        <v>1</v>
      </c>
      <c r="B6362">
        <v>150</v>
      </c>
      <c r="C6362">
        <v>23.99</v>
      </c>
      <c r="D6362">
        <v>765</v>
      </c>
      <c r="E6362">
        <v>1</v>
      </c>
      <c r="F6362">
        <f t="shared" si="198"/>
        <v>0.85499999999999998</v>
      </c>
      <c r="G6362">
        <f t="shared" si="199"/>
        <v>-0.15665381004537685</v>
      </c>
    </row>
    <row r="6363" spans="1:7" x14ac:dyDescent="0.25">
      <c r="A6363">
        <v>0</v>
      </c>
      <c r="B6363">
        <v>103.5</v>
      </c>
      <c r="C6363">
        <v>17.940000000000001</v>
      </c>
      <c r="D6363">
        <v>660</v>
      </c>
      <c r="E6363">
        <v>1</v>
      </c>
      <c r="F6363">
        <f t="shared" si="198"/>
        <v>0.82099999999999995</v>
      </c>
      <c r="G6363">
        <f t="shared" si="199"/>
        <v>-0.1972321695297089</v>
      </c>
    </row>
    <row r="6364" spans="1:7" x14ac:dyDescent="0.25">
      <c r="A6364">
        <v>1</v>
      </c>
      <c r="B6364">
        <v>71</v>
      </c>
      <c r="C6364">
        <v>5.17</v>
      </c>
      <c r="D6364">
        <v>665</v>
      </c>
      <c r="E6364">
        <v>1</v>
      </c>
      <c r="F6364">
        <f t="shared" si="198"/>
        <v>0.878</v>
      </c>
      <c r="G6364">
        <f t="shared" si="199"/>
        <v>-0.13010868534702039</v>
      </c>
    </row>
    <row r="6365" spans="1:7" x14ac:dyDescent="0.25">
      <c r="A6365">
        <v>1</v>
      </c>
      <c r="B6365">
        <v>105</v>
      </c>
      <c r="C6365">
        <v>12.95</v>
      </c>
      <c r="D6365">
        <v>665</v>
      </c>
      <c r="E6365">
        <v>1</v>
      </c>
      <c r="F6365">
        <f t="shared" si="198"/>
        <v>0.82099999999999995</v>
      </c>
      <c r="G6365">
        <f t="shared" si="199"/>
        <v>-0.1972321695297089</v>
      </c>
    </row>
    <row r="6366" spans="1:7" x14ac:dyDescent="0.25">
      <c r="A6366">
        <v>0</v>
      </c>
      <c r="B6366">
        <v>87</v>
      </c>
      <c r="C6366">
        <v>38.200000000000003</v>
      </c>
      <c r="D6366">
        <v>710</v>
      </c>
      <c r="E6366">
        <v>0</v>
      </c>
      <c r="F6366">
        <f t="shared" si="198"/>
        <v>0.69299999999999995</v>
      </c>
      <c r="G6366">
        <f t="shared" si="199"/>
        <v>-1.1809075313949398</v>
      </c>
    </row>
    <row r="6367" spans="1:7" x14ac:dyDescent="0.25">
      <c r="A6367">
        <v>0</v>
      </c>
      <c r="B6367">
        <v>33</v>
      </c>
      <c r="C6367">
        <v>28.04</v>
      </c>
      <c r="D6367">
        <v>670</v>
      </c>
      <c r="E6367">
        <v>0</v>
      </c>
      <c r="F6367">
        <f t="shared" si="198"/>
        <v>0.66100000000000003</v>
      </c>
      <c r="G6367">
        <f t="shared" si="199"/>
        <v>-1.0817551716016869</v>
      </c>
    </row>
    <row r="6368" spans="1:7" x14ac:dyDescent="0.25">
      <c r="A6368">
        <v>1</v>
      </c>
      <c r="B6368">
        <v>175</v>
      </c>
      <c r="C6368">
        <v>7.47</v>
      </c>
      <c r="D6368">
        <v>760</v>
      </c>
      <c r="E6368">
        <v>1</v>
      </c>
      <c r="F6368">
        <f t="shared" si="198"/>
        <v>0.92</v>
      </c>
      <c r="G6368">
        <f t="shared" si="199"/>
        <v>-8.3381608939051013E-2</v>
      </c>
    </row>
    <row r="6369" spans="1:7" x14ac:dyDescent="0.25">
      <c r="A6369">
        <v>0</v>
      </c>
      <c r="B6369">
        <v>55</v>
      </c>
      <c r="C6369">
        <v>15.91</v>
      </c>
      <c r="D6369">
        <v>680</v>
      </c>
      <c r="E6369">
        <v>0</v>
      </c>
      <c r="F6369">
        <f t="shared" si="198"/>
        <v>0.80600000000000005</v>
      </c>
      <c r="G6369">
        <f t="shared" si="199"/>
        <v>-1.6398971199188093</v>
      </c>
    </row>
    <row r="6370" spans="1:7" x14ac:dyDescent="0.25">
      <c r="A6370">
        <v>1</v>
      </c>
      <c r="B6370">
        <v>24.5</v>
      </c>
      <c r="C6370">
        <v>9.8000000000000007</v>
      </c>
      <c r="D6370">
        <v>695</v>
      </c>
      <c r="E6370">
        <v>1</v>
      </c>
      <c r="F6370">
        <f t="shared" si="198"/>
        <v>0.80600000000000005</v>
      </c>
      <c r="G6370">
        <f t="shared" si="199"/>
        <v>-0.21567153647550871</v>
      </c>
    </row>
    <row r="6371" spans="1:7" x14ac:dyDescent="0.25">
      <c r="A6371">
        <v>1</v>
      </c>
      <c r="B6371">
        <v>68</v>
      </c>
      <c r="C6371">
        <v>26.09</v>
      </c>
      <c r="D6371">
        <v>665</v>
      </c>
      <c r="E6371">
        <v>0</v>
      </c>
      <c r="F6371">
        <f t="shared" si="198"/>
        <v>0.71699999999999997</v>
      </c>
      <c r="G6371">
        <f t="shared" si="199"/>
        <v>-1.2623083813388993</v>
      </c>
    </row>
    <row r="6372" spans="1:7" x14ac:dyDescent="0.25">
      <c r="A6372">
        <v>0</v>
      </c>
      <c r="B6372">
        <v>76.8</v>
      </c>
      <c r="C6372">
        <v>9.6300000000000008</v>
      </c>
      <c r="D6372">
        <v>680</v>
      </c>
      <c r="E6372">
        <v>1</v>
      </c>
      <c r="F6372">
        <f t="shared" si="198"/>
        <v>0.878</v>
      </c>
      <c r="G6372">
        <f t="shared" si="199"/>
        <v>-0.13010868534702039</v>
      </c>
    </row>
    <row r="6373" spans="1:7" x14ac:dyDescent="0.25">
      <c r="A6373">
        <v>1</v>
      </c>
      <c r="B6373">
        <v>38</v>
      </c>
      <c r="C6373">
        <v>32.03</v>
      </c>
      <c r="D6373">
        <v>700</v>
      </c>
      <c r="E6373">
        <v>0</v>
      </c>
      <c r="F6373">
        <f t="shared" si="198"/>
        <v>0.69299999999999995</v>
      </c>
      <c r="G6373">
        <f t="shared" si="199"/>
        <v>-1.1809075313949398</v>
      </c>
    </row>
    <row r="6374" spans="1:7" x14ac:dyDescent="0.25">
      <c r="A6374">
        <v>0</v>
      </c>
      <c r="B6374">
        <v>175</v>
      </c>
      <c r="C6374">
        <v>12.6</v>
      </c>
      <c r="D6374">
        <v>670</v>
      </c>
      <c r="E6374">
        <v>0</v>
      </c>
      <c r="F6374">
        <f t="shared" si="198"/>
        <v>0.82099999999999995</v>
      </c>
      <c r="G6374">
        <f t="shared" si="199"/>
        <v>-1.7203694731413819</v>
      </c>
    </row>
    <row r="6375" spans="1:7" x14ac:dyDescent="0.25">
      <c r="A6375">
        <v>0</v>
      </c>
      <c r="B6375">
        <v>60</v>
      </c>
      <c r="C6375">
        <v>8.1999999999999993</v>
      </c>
      <c r="D6375">
        <v>665</v>
      </c>
      <c r="E6375">
        <v>0</v>
      </c>
      <c r="F6375">
        <f t="shared" ref="F6375:F6438" si="200">IF(C6375&lt;=19.85,IF(D6375&lt;=722.5,IF(B6375&lt;=60.41,IF(D6375&lt;=667.5,0.729,0.806),IF(C6375&lt;=9.905,0.878,0.821)),0.92),IF(D6375&lt;=687.5,IF(C6375&lt;=31.375,IF(A6375&lt;=0.5,0.661,0.717),0.546),IF(D6375&lt;=727.5,IF(C6375&lt;=29.88,0.79,0.693),0.855)))</f>
        <v>0.72899999999999998</v>
      </c>
      <c r="G6375">
        <f t="shared" si="199"/>
        <v>-1.305636458102436</v>
      </c>
    </row>
    <row r="6376" spans="1:7" x14ac:dyDescent="0.25">
      <c r="A6376">
        <v>1</v>
      </c>
      <c r="B6376">
        <v>59.1</v>
      </c>
      <c r="C6376">
        <v>2.23</v>
      </c>
      <c r="D6376">
        <v>670</v>
      </c>
      <c r="E6376">
        <v>0</v>
      </c>
      <c r="F6376">
        <f t="shared" si="200"/>
        <v>0.80600000000000005</v>
      </c>
      <c r="G6376">
        <f t="shared" si="199"/>
        <v>-1.6398971199188093</v>
      </c>
    </row>
    <row r="6377" spans="1:7" x14ac:dyDescent="0.25">
      <c r="A6377">
        <v>0</v>
      </c>
      <c r="B6377">
        <v>27</v>
      </c>
      <c r="C6377">
        <v>17.96</v>
      </c>
      <c r="D6377">
        <v>670</v>
      </c>
      <c r="E6377">
        <v>1</v>
      </c>
      <c r="F6377">
        <f t="shared" si="200"/>
        <v>0.80600000000000005</v>
      </c>
      <c r="G6377">
        <f t="shared" si="199"/>
        <v>-0.21567153647550871</v>
      </c>
    </row>
    <row r="6378" spans="1:7" x14ac:dyDescent="0.25">
      <c r="A6378">
        <v>1</v>
      </c>
      <c r="B6378">
        <v>35</v>
      </c>
      <c r="C6378">
        <v>28.26</v>
      </c>
      <c r="D6378">
        <v>710</v>
      </c>
      <c r="E6378">
        <v>0</v>
      </c>
      <c r="F6378">
        <f t="shared" si="200"/>
        <v>0.79</v>
      </c>
      <c r="G6378">
        <f t="shared" si="199"/>
        <v>-1.5606477482646686</v>
      </c>
    </row>
    <row r="6379" spans="1:7" x14ac:dyDescent="0.25">
      <c r="A6379">
        <v>1</v>
      </c>
      <c r="B6379">
        <v>65</v>
      </c>
      <c r="C6379">
        <v>20.239999999999998</v>
      </c>
      <c r="D6379">
        <v>685</v>
      </c>
      <c r="E6379">
        <v>1</v>
      </c>
      <c r="F6379">
        <f t="shared" si="200"/>
        <v>0.71699999999999997</v>
      </c>
      <c r="G6379">
        <f t="shared" si="199"/>
        <v>-0.33267943838251673</v>
      </c>
    </row>
    <row r="6380" spans="1:7" x14ac:dyDescent="0.25">
      <c r="A6380">
        <v>0</v>
      </c>
      <c r="B6380">
        <v>58</v>
      </c>
      <c r="C6380">
        <v>32.880000000000003</v>
      </c>
      <c r="D6380">
        <v>665</v>
      </c>
      <c r="E6380">
        <v>1</v>
      </c>
      <c r="F6380">
        <f t="shared" si="200"/>
        <v>0.54600000000000004</v>
      </c>
      <c r="G6380">
        <f t="shared" si="199"/>
        <v>-0.60513630323723189</v>
      </c>
    </row>
    <row r="6381" spans="1:7" x14ac:dyDescent="0.25">
      <c r="A6381">
        <v>0</v>
      </c>
      <c r="B6381">
        <v>42</v>
      </c>
      <c r="C6381">
        <v>12.17</v>
      </c>
      <c r="D6381">
        <v>675</v>
      </c>
      <c r="E6381">
        <v>1</v>
      </c>
      <c r="F6381">
        <f t="shared" si="200"/>
        <v>0.80600000000000005</v>
      </c>
      <c r="G6381">
        <f t="shared" si="199"/>
        <v>-0.21567153647550871</v>
      </c>
    </row>
    <row r="6382" spans="1:7" x14ac:dyDescent="0.25">
      <c r="A6382">
        <v>0</v>
      </c>
      <c r="B6382">
        <v>53</v>
      </c>
      <c r="C6382">
        <v>7.65</v>
      </c>
      <c r="D6382">
        <v>700</v>
      </c>
      <c r="E6382">
        <v>0</v>
      </c>
      <c r="F6382">
        <f t="shared" si="200"/>
        <v>0.80600000000000005</v>
      </c>
      <c r="G6382">
        <f t="shared" si="199"/>
        <v>-1.6398971199188093</v>
      </c>
    </row>
    <row r="6383" spans="1:7" x14ac:dyDescent="0.25">
      <c r="A6383">
        <v>1</v>
      </c>
      <c r="B6383">
        <v>138</v>
      </c>
      <c r="C6383">
        <v>13.94</v>
      </c>
      <c r="D6383">
        <v>685</v>
      </c>
      <c r="E6383">
        <v>1</v>
      </c>
      <c r="F6383">
        <f t="shared" si="200"/>
        <v>0.82099999999999995</v>
      </c>
      <c r="G6383">
        <f t="shared" si="199"/>
        <v>-0.1972321695297089</v>
      </c>
    </row>
    <row r="6384" spans="1:7" x14ac:dyDescent="0.25">
      <c r="A6384">
        <v>0</v>
      </c>
      <c r="B6384">
        <v>39</v>
      </c>
      <c r="C6384">
        <v>19.350000000000001</v>
      </c>
      <c r="D6384">
        <v>680</v>
      </c>
      <c r="E6384">
        <v>0</v>
      </c>
      <c r="F6384">
        <f t="shared" si="200"/>
        <v>0.80600000000000005</v>
      </c>
      <c r="G6384">
        <f t="shared" si="199"/>
        <v>-1.6398971199188093</v>
      </c>
    </row>
    <row r="6385" spans="1:7" x14ac:dyDescent="0.25">
      <c r="A6385">
        <v>1</v>
      </c>
      <c r="B6385">
        <v>32</v>
      </c>
      <c r="C6385">
        <v>16.43</v>
      </c>
      <c r="D6385">
        <v>725</v>
      </c>
      <c r="E6385">
        <v>0</v>
      </c>
      <c r="F6385">
        <f t="shared" si="200"/>
        <v>0.92</v>
      </c>
      <c r="G6385">
        <f t="shared" si="199"/>
        <v>-2.5257286443082561</v>
      </c>
    </row>
    <row r="6386" spans="1:7" x14ac:dyDescent="0.25">
      <c r="A6386">
        <v>0</v>
      </c>
      <c r="B6386">
        <v>47</v>
      </c>
      <c r="C6386">
        <v>28.85</v>
      </c>
      <c r="D6386">
        <v>715</v>
      </c>
      <c r="E6386">
        <v>0</v>
      </c>
      <c r="F6386">
        <f t="shared" si="200"/>
        <v>0.79</v>
      </c>
      <c r="G6386">
        <f t="shared" si="199"/>
        <v>-1.5606477482646686</v>
      </c>
    </row>
    <row r="6387" spans="1:7" x14ac:dyDescent="0.25">
      <c r="A6387">
        <v>0</v>
      </c>
      <c r="B6387">
        <v>45</v>
      </c>
      <c r="C6387">
        <v>19.010000000000002</v>
      </c>
      <c r="D6387">
        <v>715</v>
      </c>
      <c r="E6387">
        <v>1</v>
      </c>
      <c r="F6387">
        <f t="shared" si="200"/>
        <v>0.80600000000000005</v>
      </c>
      <c r="G6387">
        <f t="shared" si="199"/>
        <v>-0.21567153647550871</v>
      </c>
    </row>
    <row r="6388" spans="1:7" x14ac:dyDescent="0.25">
      <c r="A6388">
        <v>1</v>
      </c>
      <c r="B6388">
        <v>48</v>
      </c>
      <c r="C6388">
        <v>37.03</v>
      </c>
      <c r="D6388">
        <v>725</v>
      </c>
      <c r="E6388">
        <v>0</v>
      </c>
      <c r="F6388">
        <f t="shared" si="200"/>
        <v>0.69299999999999995</v>
      </c>
      <c r="G6388">
        <f t="shared" si="199"/>
        <v>-1.1809075313949398</v>
      </c>
    </row>
    <row r="6389" spans="1:7" x14ac:dyDescent="0.25">
      <c r="A6389">
        <v>0</v>
      </c>
      <c r="B6389">
        <v>57.5</v>
      </c>
      <c r="C6389">
        <v>1.51</v>
      </c>
      <c r="D6389">
        <v>675</v>
      </c>
      <c r="E6389">
        <v>1</v>
      </c>
      <c r="F6389">
        <f t="shared" si="200"/>
        <v>0.80600000000000005</v>
      </c>
      <c r="G6389">
        <f t="shared" si="199"/>
        <v>-0.21567153647550871</v>
      </c>
    </row>
    <row r="6390" spans="1:7" x14ac:dyDescent="0.25">
      <c r="A6390">
        <v>0</v>
      </c>
      <c r="B6390">
        <v>55</v>
      </c>
      <c r="C6390">
        <v>11.17</v>
      </c>
      <c r="D6390">
        <v>660</v>
      </c>
      <c r="E6390">
        <v>1</v>
      </c>
      <c r="F6390">
        <f t="shared" si="200"/>
        <v>0.72899999999999998</v>
      </c>
      <c r="G6390">
        <f t="shared" si="199"/>
        <v>-0.31608154697347896</v>
      </c>
    </row>
    <row r="6391" spans="1:7" x14ac:dyDescent="0.25">
      <c r="A6391">
        <v>1</v>
      </c>
      <c r="B6391">
        <v>61</v>
      </c>
      <c r="C6391">
        <v>18.59</v>
      </c>
      <c r="D6391">
        <v>705</v>
      </c>
      <c r="E6391">
        <v>1</v>
      </c>
      <c r="F6391">
        <f t="shared" si="200"/>
        <v>0.82099999999999995</v>
      </c>
      <c r="G6391">
        <f t="shared" si="199"/>
        <v>-0.1972321695297089</v>
      </c>
    </row>
    <row r="6392" spans="1:7" x14ac:dyDescent="0.25">
      <c r="A6392">
        <v>0</v>
      </c>
      <c r="B6392">
        <v>56</v>
      </c>
      <c r="C6392">
        <v>12.71</v>
      </c>
      <c r="D6392">
        <v>715</v>
      </c>
      <c r="E6392">
        <v>1</v>
      </c>
      <c r="F6392">
        <f t="shared" si="200"/>
        <v>0.80600000000000005</v>
      </c>
      <c r="G6392">
        <f t="shared" si="199"/>
        <v>-0.21567153647550871</v>
      </c>
    </row>
    <row r="6393" spans="1:7" x14ac:dyDescent="0.25">
      <c r="A6393">
        <v>1</v>
      </c>
      <c r="B6393">
        <v>58</v>
      </c>
      <c r="C6393">
        <v>13.59</v>
      </c>
      <c r="D6393">
        <v>690</v>
      </c>
      <c r="E6393">
        <v>1</v>
      </c>
      <c r="F6393">
        <f t="shared" si="200"/>
        <v>0.80600000000000005</v>
      </c>
      <c r="G6393">
        <f t="shared" si="199"/>
        <v>-0.21567153647550871</v>
      </c>
    </row>
    <row r="6394" spans="1:7" x14ac:dyDescent="0.25">
      <c r="A6394">
        <v>1</v>
      </c>
      <c r="B6394">
        <v>154.5</v>
      </c>
      <c r="C6394">
        <v>15.89</v>
      </c>
      <c r="D6394">
        <v>680</v>
      </c>
      <c r="E6394">
        <v>1</v>
      </c>
      <c r="F6394">
        <f t="shared" si="200"/>
        <v>0.82099999999999995</v>
      </c>
      <c r="G6394">
        <f t="shared" si="199"/>
        <v>-0.1972321695297089</v>
      </c>
    </row>
    <row r="6395" spans="1:7" x14ac:dyDescent="0.25">
      <c r="A6395">
        <v>1</v>
      </c>
      <c r="B6395">
        <v>52</v>
      </c>
      <c r="C6395">
        <v>24.28</v>
      </c>
      <c r="D6395">
        <v>670</v>
      </c>
      <c r="E6395">
        <v>1</v>
      </c>
      <c r="F6395">
        <f t="shared" si="200"/>
        <v>0.71699999999999997</v>
      </c>
      <c r="G6395">
        <f t="shared" si="199"/>
        <v>-0.33267943838251673</v>
      </c>
    </row>
    <row r="6396" spans="1:7" x14ac:dyDescent="0.25">
      <c r="A6396">
        <v>1</v>
      </c>
      <c r="B6396">
        <v>93</v>
      </c>
      <c r="C6396">
        <v>9.2100000000000009</v>
      </c>
      <c r="D6396">
        <v>690</v>
      </c>
      <c r="E6396">
        <v>1</v>
      </c>
      <c r="F6396">
        <f t="shared" si="200"/>
        <v>0.878</v>
      </c>
      <c r="G6396">
        <f t="shared" si="199"/>
        <v>-0.13010868534702039</v>
      </c>
    </row>
    <row r="6397" spans="1:7" x14ac:dyDescent="0.25">
      <c r="A6397">
        <v>1</v>
      </c>
      <c r="B6397">
        <v>200</v>
      </c>
      <c r="C6397">
        <v>11.35</v>
      </c>
      <c r="D6397">
        <v>715</v>
      </c>
      <c r="E6397">
        <v>1</v>
      </c>
      <c r="F6397">
        <f t="shared" si="200"/>
        <v>0.82099999999999995</v>
      </c>
      <c r="G6397">
        <f t="shared" si="199"/>
        <v>-0.1972321695297089</v>
      </c>
    </row>
    <row r="6398" spans="1:7" x14ac:dyDescent="0.25">
      <c r="A6398">
        <v>0</v>
      </c>
      <c r="B6398">
        <v>63.5</v>
      </c>
      <c r="C6398">
        <v>31.37</v>
      </c>
      <c r="D6398">
        <v>680</v>
      </c>
      <c r="E6398">
        <v>1</v>
      </c>
      <c r="F6398">
        <f t="shared" si="200"/>
        <v>0.66100000000000003</v>
      </c>
      <c r="G6398">
        <f t="shared" si="199"/>
        <v>-0.41400143913045073</v>
      </c>
    </row>
    <row r="6399" spans="1:7" x14ac:dyDescent="0.25">
      <c r="A6399">
        <v>1</v>
      </c>
      <c r="B6399">
        <v>175</v>
      </c>
      <c r="C6399">
        <v>13.63</v>
      </c>
      <c r="D6399">
        <v>720</v>
      </c>
      <c r="E6399">
        <v>0</v>
      </c>
      <c r="F6399">
        <f t="shared" si="200"/>
        <v>0.82099999999999995</v>
      </c>
      <c r="G6399">
        <f t="shared" si="199"/>
        <v>-1.7203694731413819</v>
      </c>
    </row>
    <row r="6400" spans="1:7" x14ac:dyDescent="0.25">
      <c r="A6400">
        <v>1</v>
      </c>
      <c r="B6400">
        <v>170</v>
      </c>
      <c r="C6400">
        <v>22.99</v>
      </c>
      <c r="D6400">
        <v>685</v>
      </c>
      <c r="E6400">
        <v>0</v>
      </c>
      <c r="F6400">
        <f t="shared" si="200"/>
        <v>0.71699999999999997</v>
      </c>
      <c r="G6400">
        <f t="shared" si="199"/>
        <v>-1.2623083813388993</v>
      </c>
    </row>
    <row r="6401" spans="1:7" x14ac:dyDescent="0.25">
      <c r="A6401">
        <v>0</v>
      </c>
      <c r="B6401">
        <v>38</v>
      </c>
      <c r="C6401">
        <v>7.55</v>
      </c>
      <c r="D6401">
        <v>710</v>
      </c>
      <c r="E6401">
        <v>1</v>
      </c>
      <c r="F6401">
        <f t="shared" si="200"/>
        <v>0.80600000000000005</v>
      </c>
      <c r="G6401">
        <f t="shared" si="199"/>
        <v>-0.21567153647550871</v>
      </c>
    </row>
    <row r="6402" spans="1:7" x14ac:dyDescent="0.25">
      <c r="A6402">
        <v>0</v>
      </c>
      <c r="B6402">
        <v>34</v>
      </c>
      <c r="C6402">
        <v>25.63</v>
      </c>
      <c r="D6402">
        <v>715</v>
      </c>
      <c r="E6402">
        <v>1</v>
      </c>
      <c r="F6402">
        <f t="shared" si="200"/>
        <v>0.79</v>
      </c>
      <c r="G6402">
        <f t="shared" si="199"/>
        <v>-0.23572233352106983</v>
      </c>
    </row>
    <row r="6403" spans="1:7" x14ac:dyDescent="0.25">
      <c r="A6403">
        <v>1</v>
      </c>
      <c r="B6403">
        <v>55</v>
      </c>
      <c r="C6403">
        <v>16.21</v>
      </c>
      <c r="D6403">
        <v>675</v>
      </c>
      <c r="E6403">
        <v>1</v>
      </c>
      <c r="F6403">
        <f t="shared" si="200"/>
        <v>0.80600000000000005</v>
      </c>
      <c r="G6403">
        <f t="shared" si="199"/>
        <v>-0.21567153647550871</v>
      </c>
    </row>
    <row r="6404" spans="1:7" x14ac:dyDescent="0.25">
      <c r="A6404">
        <v>0</v>
      </c>
      <c r="B6404">
        <v>25</v>
      </c>
      <c r="C6404">
        <v>9.0299999999999994</v>
      </c>
      <c r="D6404">
        <v>670</v>
      </c>
      <c r="E6404">
        <v>1</v>
      </c>
      <c r="F6404">
        <f t="shared" si="200"/>
        <v>0.80600000000000005</v>
      </c>
      <c r="G6404">
        <f t="shared" si="199"/>
        <v>-0.21567153647550871</v>
      </c>
    </row>
    <row r="6405" spans="1:7" x14ac:dyDescent="0.25">
      <c r="A6405">
        <v>1</v>
      </c>
      <c r="B6405">
        <v>112</v>
      </c>
      <c r="C6405">
        <v>29.77</v>
      </c>
      <c r="D6405">
        <v>665</v>
      </c>
      <c r="E6405">
        <v>1</v>
      </c>
      <c r="F6405">
        <f t="shared" si="200"/>
        <v>0.71699999999999997</v>
      </c>
      <c r="G6405">
        <f t="shared" si="199"/>
        <v>-0.33267943838251673</v>
      </c>
    </row>
    <row r="6406" spans="1:7" x14ac:dyDescent="0.25">
      <c r="A6406">
        <v>1</v>
      </c>
      <c r="B6406">
        <v>97</v>
      </c>
      <c r="C6406">
        <v>21.44</v>
      </c>
      <c r="D6406">
        <v>685</v>
      </c>
      <c r="E6406">
        <v>1</v>
      </c>
      <c r="F6406">
        <f t="shared" si="200"/>
        <v>0.71699999999999997</v>
      </c>
      <c r="G6406">
        <f t="shared" ref="G6406:G6469" si="201">IF(E6406=1,LN(F6406),LN(1-F6406))</f>
        <v>-0.33267943838251673</v>
      </c>
    </row>
    <row r="6407" spans="1:7" x14ac:dyDescent="0.25">
      <c r="A6407">
        <v>1</v>
      </c>
      <c r="B6407">
        <v>75</v>
      </c>
      <c r="C6407">
        <v>28.86</v>
      </c>
      <c r="D6407">
        <v>770</v>
      </c>
      <c r="E6407">
        <v>1</v>
      </c>
      <c r="F6407">
        <f t="shared" si="200"/>
        <v>0.85499999999999998</v>
      </c>
      <c r="G6407">
        <f t="shared" si="201"/>
        <v>-0.15665381004537685</v>
      </c>
    </row>
    <row r="6408" spans="1:7" x14ac:dyDescent="0.25">
      <c r="A6408">
        <v>1</v>
      </c>
      <c r="B6408">
        <v>104</v>
      </c>
      <c r="C6408">
        <v>17.32</v>
      </c>
      <c r="D6408">
        <v>685</v>
      </c>
      <c r="E6408">
        <v>0</v>
      </c>
      <c r="F6408">
        <f t="shared" si="200"/>
        <v>0.82099999999999995</v>
      </c>
      <c r="G6408">
        <f t="shared" si="201"/>
        <v>-1.7203694731413819</v>
      </c>
    </row>
    <row r="6409" spans="1:7" x14ac:dyDescent="0.25">
      <c r="A6409">
        <v>1</v>
      </c>
      <c r="B6409">
        <v>58</v>
      </c>
      <c r="C6409">
        <v>15.7</v>
      </c>
      <c r="D6409">
        <v>745</v>
      </c>
      <c r="E6409">
        <v>1</v>
      </c>
      <c r="F6409">
        <f t="shared" si="200"/>
        <v>0.92</v>
      </c>
      <c r="G6409">
        <f t="shared" si="201"/>
        <v>-8.3381608939051013E-2</v>
      </c>
    </row>
    <row r="6410" spans="1:7" x14ac:dyDescent="0.25">
      <c r="A6410">
        <v>0</v>
      </c>
      <c r="B6410">
        <v>100</v>
      </c>
      <c r="C6410">
        <v>9.34</v>
      </c>
      <c r="D6410">
        <v>660</v>
      </c>
      <c r="E6410">
        <v>1</v>
      </c>
      <c r="F6410">
        <f t="shared" si="200"/>
        <v>0.878</v>
      </c>
      <c r="G6410">
        <f t="shared" si="201"/>
        <v>-0.13010868534702039</v>
      </c>
    </row>
    <row r="6411" spans="1:7" x14ac:dyDescent="0.25">
      <c r="A6411">
        <v>1</v>
      </c>
      <c r="B6411">
        <v>50</v>
      </c>
      <c r="C6411">
        <v>7.06</v>
      </c>
      <c r="D6411">
        <v>745</v>
      </c>
      <c r="E6411">
        <v>1</v>
      </c>
      <c r="F6411">
        <f t="shared" si="200"/>
        <v>0.92</v>
      </c>
      <c r="G6411">
        <f t="shared" si="201"/>
        <v>-8.3381608939051013E-2</v>
      </c>
    </row>
    <row r="6412" spans="1:7" x14ac:dyDescent="0.25">
      <c r="A6412">
        <v>1</v>
      </c>
      <c r="B6412">
        <v>60</v>
      </c>
      <c r="C6412">
        <v>14.66</v>
      </c>
      <c r="D6412">
        <v>690</v>
      </c>
      <c r="E6412">
        <v>1</v>
      </c>
      <c r="F6412">
        <f t="shared" si="200"/>
        <v>0.80600000000000005</v>
      </c>
      <c r="G6412">
        <f t="shared" si="201"/>
        <v>-0.21567153647550871</v>
      </c>
    </row>
    <row r="6413" spans="1:7" x14ac:dyDescent="0.25">
      <c r="A6413">
        <v>0</v>
      </c>
      <c r="B6413">
        <v>96</v>
      </c>
      <c r="C6413">
        <v>13.99</v>
      </c>
      <c r="D6413">
        <v>670</v>
      </c>
      <c r="E6413">
        <v>1</v>
      </c>
      <c r="F6413">
        <f t="shared" si="200"/>
        <v>0.82099999999999995</v>
      </c>
      <c r="G6413">
        <f t="shared" si="201"/>
        <v>-0.1972321695297089</v>
      </c>
    </row>
    <row r="6414" spans="1:7" x14ac:dyDescent="0.25">
      <c r="A6414">
        <v>0</v>
      </c>
      <c r="B6414">
        <v>48</v>
      </c>
      <c r="C6414">
        <v>21.3</v>
      </c>
      <c r="D6414">
        <v>685</v>
      </c>
      <c r="E6414">
        <v>1</v>
      </c>
      <c r="F6414">
        <f t="shared" si="200"/>
        <v>0.66100000000000003</v>
      </c>
      <c r="G6414">
        <f t="shared" si="201"/>
        <v>-0.41400143913045073</v>
      </c>
    </row>
    <row r="6415" spans="1:7" x14ac:dyDescent="0.25">
      <c r="A6415">
        <v>0</v>
      </c>
      <c r="B6415">
        <v>72.831000000000003</v>
      </c>
      <c r="C6415">
        <v>29.56</v>
      </c>
      <c r="D6415">
        <v>680</v>
      </c>
      <c r="E6415">
        <v>1</v>
      </c>
      <c r="F6415">
        <f t="shared" si="200"/>
        <v>0.66100000000000003</v>
      </c>
      <c r="G6415">
        <f t="shared" si="201"/>
        <v>-0.41400143913045073</v>
      </c>
    </row>
    <row r="6416" spans="1:7" x14ac:dyDescent="0.25">
      <c r="A6416">
        <v>1</v>
      </c>
      <c r="B6416">
        <v>85</v>
      </c>
      <c r="C6416">
        <v>16.739999999999998</v>
      </c>
      <c r="D6416">
        <v>675</v>
      </c>
      <c r="E6416">
        <v>1</v>
      </c>
      <c r="F6416">
        <f t="shared" si="200"/>
        <v>0.82099999999999995</v>
      </c>
      <c r="G6416">
        <f t="shared" si="201"/>
        <v>-0.1972321695297089</v>
      </c>
    </row>
    <row r="6417" spans="1:7" x14ac:dyDescent="0.25">
      <c r="A6417">
        <v>0</v>
      </c>
      <c r="B6417">
        <v>55</v>
      </c>
      <c r="C6417">
        <v>21.38</v>
      </c>
      <c r="D6417">
        <v>695</v>
      </c>
      <c r="E6417">
        <v>1</v>
      </c>
      <c r="F6417">
        <f t="shared" si="200"/>
        <v>0.79</v>
      </c>
      <c r="G6417">
        <f t="shared" si="201"/>
        <v>-0.23572233352106983</v>
      </c>
    </row>
    <row r="6418" spans="1:7" x14ac:dyDescent="0.25">
      <c r="A6418">
        <v>1</v>
      </c>
      <c r="B6418">
        <v>58</v>
      </c>
      <c r="C6418">
        <v>25.86</v>
      </c>
      <c r="D6418">
        <v>770</v>
      </c>
      <c r="E6418">
        <v>1</v>
      </c>
      <c r="F6418">
        <f t="shared" si="200"/>
        <v>0.85499999999999998</v>
      </c>
      <c r="G6418">
        <f t="shared" si="201"/>
        <v>-0.15665381004537685</v>
      </c>
    </row>
    <row r="6419" spans="1:7" x14ac:dyDescent="0.25">
      <c r="A6419">
        <v>1</v>
      </c>
      <c r="B6419">
        <v>59</v>
      </c>
      <c r="C6419">
        <v>13.1</v>
      </c>
      <c r="D6419">
        <v>675</v>
      </c>
      <c r="E6419">
        <v>0</v>
      </c>
      <c r="F6419">
        <f t="shared" si="200"/>
        <v>0.80600000000000005</v>
      </c>
      <c r="G6419">
        <f t="shared" si="201"/>
        <v>-1.6398971199188093</v>
      </c>
    </row>
    <row r="6420" spans="1:7" x14ac:dyDescent="0.25">
      <c r="A6420">
        <v>1</v>
      </c>
      <c r="B6420">
        <v>22.917000000000002</v>
      </c>
      <c r="C6420">
        <v>13.04</v>
      </c>
      <c r="D6420">
        <v>680</v>
      </c>
      <c r="E6420">
        <v>1</v>
      </c>
      <c r="F6420">
        <f t="shared" si="200"/>
        <v>0.80600000000000005</v>
      </c>
      <c r="G6420">
        <f t="shared" si="201"/>
        <v>-0.21567153647550871</v>
      </c>
    </row>
    <row r="6421" spans="1:7" x14ac:dyDescent="0.25">
      <c r="A6421">
        <v>1</v>
      </c>
      <c r="B6421">
        <v>53.09928</v>
      </c>
      <c r="C6421">
        <v>15.62</v>
      </c>
      <c r="D6421">
        <v>670</v>
      </c>
      <c r="E6421">
        <v>1</v>
      </c>
      <c r="F6421">
        <f t="shared" si="200"/>
        <v>0.80600000000000005</v>
      </c>
      <c r="G6421">
        <f t="shared" si="201"/>
        <v>-0.21567153647550871</v>
      </c>
    </row>
    <row r="6422" spans="1:7" x14ac:dyDescent="0.25">
      <c r="A6422">
        <v>0</v>
      </c>
      <c r="B6422">
        <v>188</v>
      </c>
      <c r="C6422">
        <v>9.6</v>
      </c>
      <c r="D6422">
        <v>785</v>
      </c>
      <c r="E6422">
        <v>1</v>
      </c>
      <c r="F6422">
        <f t="shared" si="200"/>
        <v>0.92</v>
      </c>
      <c r="G6422">
        <f t="shared" si="201"/>
        <v>-8.3381608939051013E-2</v>
      </c>
    </row>
    <row r="6423" spans="1:7" x14ac:dyDescent="0.25">
      <c r="A6423">
        <v>1</v>
      </c>
      <c r="B6423">
        <v>65</v>
      </c>
      <c r="C6423">
        <v>11.91</v>
      </c>
      <c r="D6423">
        <v>695</v>
      </c>
      <c r="E6423">
        <v>1</v>
      </c>
      <c r="F6423">
        <f t="shared" si="200"/>
        <v>0.82099999999999995</v>
      </c>
      <c r="G6423">
        <f t="shared" si="201"/>
        <v>-0.1972321695297089</v>
      </c>
    </row>
    <row r="6424" spans="1:7" x14ac:dyDescent="0.25">
      <c r="A6424">
        <v>0</v>
      </c>
      <c r="B6424">
        <v>85</v>
      </c>
      <c r="C6424">
        <v>6.59</v>
      </c>
      <c r="D6424">
        <v>790</v>
      </c>
      <c r="E6424">
        <v>1</v>
      </c>
      <c r="F6424">
        <f t="shared" si="200"/>
        <v>0.92</v>
      </c>
      <c r="G6424">
        <f t="shared" si="201"/>
        <v>-8.3381608939051013E-2</v>
      </c>
    </row>
    <row r="6425" spans="1:7" x14ac:dyDescent="0.25">
      <c r="A6425">
        <v>0</v>
      </c>
      <c r="B6425">
        <v>43</v>
      </c>
      <c r="C6425">
        <v>15.35</v>
      </c>
      <c r="D6425">
        <v>660</v>
      </c>
      <c r="E6425">
        <v>0</v>
      </c>
      <c r="F6425">
        <f t="shared" si="200"/>
        <v>0.72899999999999998</v>
      </c>
      <c r="G6425">
        <f t="shared" si="201"/>
        <v>-1.305636458102436</v>
      </c>
    </row>
    <row r="6426" spans="1:7" x14ac:dyDescent="0.25">
      <c r="A6426">
        <v>1</v>
      </c>
      <c r="B6426">
        <v>39.5</v>
      </c>
      <c r="C6426">
        <v>28.77</v>
      </c>
      <c r="D6426">
        <v>690</v>
      </c>
      <c r="E6426">
        <v>1</v>
      </c>
      <c r="F6426">
        <f t="shared" si="200"/>
        <v>0.79</v>
      </c>
      <c r="G6426">
        <f t="shared" si="201"/>
        <v>-0.23572233352106983</v>
      </c>
    </row>
    <row r="6427" spans="1:7" x14ac:dyDescent="0.25">
      <c r="A6427">
        <v>1</v>
      </c>
      <c r="B6427">
        <v>41</v>
      </c>
      <c r="C6427">
        <v>19.170000000000002</v>
      </c>
      <c r="D6427">
        <v>680</v>
      </c>
      <c r="E6427">
        <v>1</v>
      </c>
      <c r="F6427">
        <f t="shared" si="200"/>
        <v>0.80600000000000005</v>
      </c>
      <c r="G6427">
        <f t="shared" si="201"/>
        <v>-0.21567153647550871</v>
      </c>
    </row>
    <row r="6428" spans="1:7" x14ac:dyDescent="0.25">
      <c r="A6428">
        <v>0</v>
      </c>
      <c r="B6428">
        <v>22</v>
      </c>
      <c r="C6428">
        <v>1.36</v>
      </c>
      <c r="D6428">
        <v>730</v>
      </c>
      <c r="E6428">
        <v>1</v>
      </c>
      <c r="F6428">
        <f t="shared" si="200"/>
        <v>0.92</v>
      </c>
      <c r="G6428">
        <f t="shared" si="201"/>
        <v>-8.3381608939051013E-2</v>
      </c>
    </row>
    <row r="6429" spans="1:7" x14ac:dyDescent="0.25">
      <c r="A6429">
        <v>1</v>
      </c>
      <c r="B6429">
        <v>47</v>
      </c>
      <c r="C6429">
        <v>8.66</v>
      </c>
      <c r="D6429">
        <v>660</v>
      </c>
      <c r="E6429">
        <v>1</v>
      </c>
      <c r="F6429">
        <f t="shared" si="200"/>
        <v>0.72899999999999998</v>
      </c>
      <c r="G6429">
        <f t="shared" si="201"/>
        <v>-0.31608154697347896</v>
      </c>
    </row>
    <row r="6430" spans="1:7" x14ac:dyDescent="0.25">
      <c r="A6430">
        <v>1</v>
      </c>
      <c r="B6430">
        <v>105</v>
      </c>
      <c r="C6430">
        <v>13.8</v>
      </c>
      <c r="D6430">
        <v>720</v>
      </c>
      <c r="E6430">
        <v>1</v>
      </c>
      <c r="F6430">
        <f t="shared" si="200"/>
        <v>0.82099999999999995</v>
      </c>
      <c r="G6430">
        <f t="shared" si="201"/>
        <v>-0.1972321695297089</v>
      </c>
    </row>
    <row r="6431" spans="1:7" x14ac:dyDescent="0.25">
      <c r="A6431">
        <v>1</v>
      </c>
      <c r="B6431">
        <v>80</v>
      </c>
      <c r="C6431">
        <v>26.84</v>
      </c>
      <c r="D6431">
        <v>745</v>
      </c>
      <c r="E6431">
        <v>1</v>
      </c>
      <c r="F6431">
        <f t="shared" si="200"/>
        <v>0.85499999999999998</v>
      </c>
      <c r="G6431">
        <f t="shared" si="201"/>
        <v>-0.15665381004537685</v>
      </c>
    </row>
    <row r="6432" spans="1:7" x14ac:dyDescent="0.25">
      <c r="A6432">
        <v>0</v>
      </c>
      <c r="B6432">
        <v>36</v>
      </c>
      <c r="C6432">
        <v>14.63</v>
      </c>
      <c r="D6432">
        <v>670</v>
      </c>
      <c r="E6432">
        <v>1</v>
      </c>
      <c r="F6432">
        <f t="shared" si="200"/>
        <v>0.80600000000000005</v>
      </c>
      <c r="G6432">
        <f t="shared" si="201"/>
        <v>-0.21567153647550871</v>
      </c>
    </row>
    <row r="6433" spans="1:7" x14ac:dyDescent="0.25">
      <c r="A6433">
        <v>1</v>
      </c>
      <c r="B6433">
        <v>56</v>
      </c>
      <c r="C6433">
        <v>18.73</v>
      </c>
      <c r="D6433">
        <v>675</v>
      </c>
      <c r="E6433">
        <v>1</v>
      </c>
      <c r="F6433">
        <f t="shared" si="200"/>
        <v>0.80600000000000005</v>
      </c>
      <c r="G6433">
        <f t="shared" si="201"/>
        <v>-0.21567153647550871</v>
      </c>
    </row>
    <row r="6434" spans="1:7" x14ac:dyDescent="0.25">
      <c r="A6434">
        <v>0</v>
      </c>
      <c r="B6434">
        <v>46</v>
      </c>
      <c r="C6434">
        <v>36.549999999999997</v>
      </c>
      <c r="D6434">
        <v>665</v>
      </c>
      <c r="E6434">
        <v>1</v>
      </c>
      <c r="F6434">
        <f t="shared" si="200"/>
        <v>0.54600000000000004</v>
      </c>
      <c r="G6434">
        <f t="shared" si="201"/>
        <v>-0.60513630323723189</v>
      </c>
    </row>
    <row r="6435" spans="1:7" x14ac:dyDescent="0.25">
      <c r="A6435">
        <v>0</v>
      </c>
      <c r="B6435">
        <v>107</v>
      </c>
      <c r="C6435">
        <v>9.32</v>
      </c>
      <c r="D6435">
        <v>700</v>
      </c>
      <c r="E6435">
        <v>1</v>
      </c>
      <c r="F6435">
        <f t="shared" si="200"/>
        <v>0.878</v>
      </c>
      <c r="G6435">
        <f t="shared" si="201"/>
        <v>-0.13010868534702039</v>
      </c>
    </row>
    <row r="6436" spans="1:7" x14ac:dyDescent="0.25">
      <c r="A6436">
        <v>0</v>
      </c>
      <c r="B6436">
        <v>80</v>
      </c>
      <c r="C6436">
        <v>13.58</v>
      </c>
      <c r="D6436">
        <v>705</v>
      </c>
      <c r="E6436">
        <v>0</v>
      </c>
      <c r="F6436">
        <f t="shared" si="200"/>
        <v>0.82099999999999995</v>
      </c>
      <c r="G6436">
        <f t="shared" si="201"/>
        <v>-1.7203694731413819</v>
      </c>
    </row>
    <row r="6437" spans="1:7" x14ac:dyDescent="0.25">
      <c r="A6437">
        <v>1</v>
      </c>
      <c r="B6437">
        <v>30</v>
      </c>
      <c r="C6437">
        <v>32.799999999999997</v>
      </c>
      <c r="D6437">
        <v>680</v>
      </c>
      <c r="E6437">
        <v>1</v>
      </c>
      <c r="F6437">
        <f t="shared" si="200"/>
        <v>0.54600000000000004</v>
      </c>
      <c r="G6437">
        <f t="shared" si="201"/>
        <v>-0.60513630323723189</v>
      </c>
    </row>
    <row r="6438" spans="1:7" x14ac:dyDescent="0.25">
      <c r="A6438">
        <v>0</v>
      </c>
      <c r="B6438">
        <v>44.2</v>
      </c>
      <c r="C6438">
        <v>14.77</v>
      </c>
      <c r="D6438">
        <v>675</v>
      </c>
      <c r="E6438">
        <v>1</v>
      </c>
      <c r="F6438">
        <f t="shared" si="200"/>
        <v>0.80600000000000005</v>
      </c>
      <c r="G6438">
        <f t="shared" si="201"/>
        <v>-0.21567153647550871</v>
      </c>
    </row>
    <row r="6439" spans="1:7" x14ac:dyDescent="0.25">
      <c r="A6439">
        <v>0</v>
      </c>
      <c r="B6439">
        <v>47.6</v>
      </c>
      <c r="C6439">
        <v>30.38</v>
      </c>
      <c r="D6439">
        <v>660</v>
      </c>
      <c r="E6439">
        <v>1</v>
      </c>
      <c r="F6439">
        <f t="shared" ref="F6439:F6502" si="202">IF(C6439&lt;=19.85,IF(D6439&lt;=722.5,IF(B6439&lt;=60.41,IF(D6439&lt;=667.5,0.729,0.806),IF(C6439&lt;=9.905,0.878,0.821)),0.92),IF(D6439&lt;=687.5,IF(C6439&lt;=31.375,IF(A6439&lt;=0.5,0.661,0.717),0.546),IF(D6439&lt;=727.5,IF(C6439&lt;=29.88,0.79,0.693),0.855)))</f>
        <v>0.66100000000000003</v>
      </c>
      <c r="G6439">
        <f t="shared" si="201"/>
        <v>-0.41400143913045073</v>
      </c>
    </row>
    <row r="6440" spans="1:7" x14ac:dyDescent="0.25">
      <c r="A6440">
        <v>0</v>
      </c>
      <c r="B6440">
        <v>64</v>
      </c>
      <c r="C6440">
        <v>22.81</v>
      </c>
      <c r="D6440">
        <v>690</v>
      </c>
      <c r="E6440">
        <v>0</v>
      </c>
      <c r="F6440">
        <f t="shared" si="202"/>
        <v>0.79</v>
      </c>
      <c r="G6440">
        <f t="shared" si="201"/>
        <v>-1.5606477482646686</v>
      </c>
    </row>
    <row r="6441" spans="1:7" x14ac:dyDescent="0.25">
      <c r="A6441">
        <v>0</v>
      </c>
      <c r="B6441">
        <v>45.76</v>
      </c>
      <c r="C6441">
        <v>24.57</v>
      </c>
      <c r="D6441">
        <v>660</v>
      </c>
      <c r="E6441">
        <v>0</v>
      </c>
      <c r="F6441">
        <f t="shared" si="202"/>
        <v>0.66100000000000003</v>
      </c>
      <c r="G6441">
        <f t="shared" si="201"/>
        <v>-1.0817551716016869</v>
      </c>
    </row>
    <row r="6442" spans="1:7" x14ac:dyDescent="0.25">
      <c r="A6442">
        <v>0</v>
      </c>
      <c r="B6442">
        <v>46</v>
      </c>
      <c r="C6442">
        <v>23.29</v>
      </c>
      <c r="D6442">
        <v>660</v>
      </c>
      <c r="E6442">
        <v>1</v>
      </c>
      <c r="F6442">
        <f t="shared" si="202"/>
        <v>0.66100000000000003</v>
      </c>
      <c r="G6442">
        <f t="shared" si="201"/>
        <v>-0.41400143913045073</v>
      </c>
    </row>
    <row r="6443" spans="1:7" x14ac:dyDescent="0.25">
      <c r="A6443">
        <v>1</v>
      </c>
      <c r="B6443">
        <v>45</v>
      </c>
      <c r="C6443">
        <v>26.56</v>
      </c>
      <c r="D6443">
        <v>680</v>
      </c>
      <c r="E6443">
        <v>1</v>
      </c>
      <c r="F6443">
        <f t="shared" si="202"/>
        <v>0.71699999999999997</v>
      </c>
      <c r="G6443">
        <f t="shared" si="201"/>
        <v>-0.33267943838251673</v>
      </c>
    </row>
    <row r="6444" spans="1:7" x14ac:dyDescent="0.25">
      <c r="A6444">
        <v>0</v>
      </c>
      <c r="B6444">
        <v>35</v>
      </c>
      <c r="C6444">
        <v>18.39</v>
      </c>
      <c r="D6444">
        <v>660</v>
      </c>
      <c r="E6444">
        <v>1</v>
      </c>
      <c r="F6444">
        <f t="shared" si="202"/>
        <v>0.72899999999999998</v>
      </c>
      <c r="G6444">
        <f t="shared" si="201"/>
        <v>-0.31608154697347896</v>
      </c>
    </row>
    <row r="6445" spans="1:7" x14ac:dyDescent="0.25">
      <c r="A6445">
        <v>0</v>
      </c>
      <c r="B6445">
        <v>47</v>
      </c>
      <c r="C6445">
        <v>33.729999999999997</v>
      </c>
      <c r="D6445">
        <v>720</v>
      </c>
      <c r="E6445">
        <v>1</v>
      </c>
      <c r="F6445">
        <f t="shared" si="202"/>
        <v>0.69299999999999995</v>
      </c>
      <c r="G6445">
        <f t="shared" si="201"/>
        <v>-0.3667252797922339</v>
      </c>
    </row>
    <row r="6446" spans="1:7" x14ac:dyDescent="0.25">
      <c r="A6446">
        <v>0</v>
      </c>
      <c r="B6446">
        <v>47</v>
      </c>
      <c r="C6446">
        <v>19.28</v>
      </c>
      <c r="D6446">
        <v>675</v>
      </c>
      <c r="E6446">
        <v>1</v>
      </c>
      <c r="F6446">
        <f t="shared" si="202"/>
        <v>0.80600000000000005</v>
      </c>
      <c r="G6446">
        <f t="shared" si="201"/>
        <v>-0.21567153647550871</v>
      </c>
    </row>
    <row r="6447" spans="1:7" x14ac:dyDescent="0.25">
      <c r="A6447">
        <v>1</v>
      </c>
      <c r="B6447">
        <v>84</v>
      </c>
      <c r="C6447">
        <v>13.43</v>
      </c>
      <c r="D6447">
        <v>710</v>
      </c>
      <c r="E6447">
        <v>0</v>
      </c>
      <c r="F6447">
        <f t="shared" si="202"/>
        <v>0.82099999999999995</v>
      </c>
      <c r="G6447">
        <f t="shared" si="201"/>
        <v>-1.7203694731413819</v>
      </c>
    </row>
    <row r="6448" spans="1:7" x14ac:dyDescent="0.25">
      <c r="A6448">
        <v>0</v>
      </c>
      <c r="B6448">
        <v>65</v>
      </c>
      <c r="C6448">
        <v>22.08</v>
      </c>
      <c r="D6448">
        <v>665</v>
      </c>
      <c r="E6448">
        <v>1</v>
      </c>
      <c r="F6448">
        <f t="shared" si="202"/>
        <v>0.66100000000000003</v>
      </c>
      <c r="G6448">
        <f t="shared" si="201"/>
        <v>-0.41400143913045073</v>
      </c>
    </row>
    <row r="6449" spans="1:7" x14ac:dyDescent="0.25">
      <c r="A6449">
        <v>0</v>
      </c>
      <c r="B6449">
        <v>48.8</v>
      </c>
      <c r="C6449">
        <v>37.9</v>
      </c>
      <c r="D6449">
        <v>670</v>
      </c>
      <c r="E6449">
        <v>1</v>
      </c>
      <c r="F6449">
        <f t="shared" si="202"/>
        <v>0.54600000000000004</v>
      </c>
      <c r="G6449">
        <f t="shared" si="201"/>
        <v>-0.60513630323723189</v>
      </c>
    </row>
    <row r="6450" spans="1:7" x14ac:dyDescent="0.25">
      <c r="A6450">
        <v>1</v>
      </c>
      <c r="B6450">
        <v>55</v>
      </c>
      <c r="C6450">
        <v>20.9</v>
      </c>
      <c r="D6450">
        <v>705</v>
      </c>
      <c r="E6450">
        <v>1</v>
      </c>
      <c r="F6450">
        <f t="shared" si="202"/>
        <v>0.79</v>
      </c>
      <c r="G6450">
        <f t="shared" si="201"/>
        <v>-0.23572233352106983</v>
      </c>
    </row>
    <row r="6451" spans="1:7" x14ac:dyDescent="0.25">
      <c r="A6451">
        <v>0</v>
      </c>
      <c r="B6451">
        <v>52</v>
      </c>
      <c r="C6451">
        <v>26.15</v>
      </c>
      <c r="D6451">
        <v>660</v>
      </c>
      <c r="E6451">
        <v>0</v>
      </c>
      <c r="F6451">
        <f t="shared" si="202"/>
        <v>0.66100000000000003</v>
      </c>
      <c r="G6451">
        <f t="shared" si="201"/>
        <v>-1.0817551716016869</v>
      </c>
    </row>
    <row r="6452" spans="1:7" x14ac:dyDescent="0.25">
      <c r="A6452">
        <v>0</v>
      </c>
      <c r="B6452">
        <v>47</v>
      </c>
      <c r="C6452">
        <v>21.91</v>
      </c>
      <c r="D6452">
        <v>660</v>
      </c>
      <c r="E6452">
        <v>1</v>
      </c>
      <c r="F6452">
        <f t="shared" si="202"/>
        <v>0.66100000000000003</v>
      </c>
      <c r="G6452">
        <f t="shared" si="201"/>
        <v>-0.41400143913045073</v>
      </c>
    </row>
    <row r="6453" spans="1:7" x14ac:dyDescent="0.25">
      <c r="A6453">
        <v>0</v>
      </c>
      <c r="B6453">
        <v>64</v>
      </c>
      <c r="C6453">
        <v>22.52</v>
      </c>
      <c r="D6453">
        <v>675</v>
      </c>
      <c r="E6453">
        <v>1</v>
      </c>
      <c r="F6453">
        <f t="shared" si="202"/>
        <v>0.66100000000000003</v>
      </c>
      <c r="G6453">
        <f t="shared" si="201"/>
        <v>-0.41400143913045073</v>
      </c>
    </row>
    <row r="6454" spans="1:7" x14ac:dyDescent="0.25">
      <c r="A6454">
        <v>1</v>
      </c>
      <c r="B6454">
        <v>78</v>
      </c>
      <c r="C6454">
        <v>23.31</v>
      </c>
      <c r="D6454">
        <v>680</v>
      </c>
      <c r="E6454">
        <v>1</v>
      </c>
      <c r="F6454">
        <f t="shared" si="202"/>
        <v>0.71699999999999997</v>
      </c>
      <c r="G6454">
        <f t="shared" si="201"/>
        <v>-0.33267943838251673</v>
      </c>
    </row>
    <row r="6455" spans="1:7" x14ac:dyDescent="0.25">
      <c r="A6455">
        <v>1</v>
      </c>
      <c r="B6455">
        <v>36</v>
      </c>
      <c r="C6455">
        <v>22.23</v>
      </c>
      <c r="D6455">
        <v>715</v>
      </c>
      <c r="E6455">
        <v>1</v>
      </c>
      <c r="F6455">
        <f t="shared" si="202"/>
        <v>0.79</v>
      </c>
      <c r="G6455">
        <f t="shared" si="201"/>
        <v>-0.23572233352106983</v>
      </c>
    </row>
    <row r="6456" spans="1:7" x14ac:dyDescent="0.25">
      <c r="A6456">
        <v>1</v>
      </c>
      <c r="B6456">
        <v>107</v>
      </c>
      <c r="C6456">
        <v>11.76</v>
      </c>
      <c r="D6456">
        <v>670</v>
      </c>
      <c r="E6456">
        <v>1</v>
      </c>
      <c r="F6456">
        <f t="shared" si="202"/>
        <v>0.82099999999999995</v>
      </c>
      <c r="G6456">
        <f t="shared" si="201"/>
        <v>-0.1972321695297089</v>
      </c>
    </row>
    <row r="6457" spans="1:7" x14ac:dyDescent="0.25">
      <c r="A6457">
        <v>1</v>
      </c>
      <c r="B6457">
        <v>96</v>
      </c>
      <c r="C6457">
        <v>13.65</v>
      </c>
      <c r="D6457">
        <v>690</v>
      </c>
      <c r="E6457">
        <v>1</v>
      </c>
      <c r="F6457">
        <f t="shared" si="202"/>
        <v>0.82099999999999995</v>
      </c>
      <c r="G6457">
        <f t="shared" si="201"/>
        <v>-0.1972321695297089</v>
      </c>
    </row>
    <row r="6458" spans="1:7" x14ac:dyDescent="0.25">
      <c r="A6458">
        <v>1</v>
      </c>
      <c r="B6458">
        <v>55</v>
      </c>
      <c r="C6458">
        <v>4.6500000000000004</v>
      </c>
      <c r="D6458">
        <v>680</v>
      </c>
      <c r="E6458">
        <v>1</v>
      </c>
      <c r="F6458">
        <f t="shared" si="202"/>
        <v>0.80600000000000005</v>
      </c>
      <c r="G6458">
        <f t="shared" si="201"/>
        <v>-0.21567153647550871</v>
      </c>
    </row>
    <row r="6459" spans="1:7" x14ac:dyDescent="0.25">
      <c r="A6459">
        <v>0</v>
      </c>
      <c r="B6459">
        <v>113.8</v>
      </c>
      <c r="C6459">
        <v>10.24</v>
      </c>
      <c r="D6459">
        <v>665</v>
      </c>
      <c r="E6459">
        <v>1</v>
      </c>
      <c r="F6459">
        <f t="shared" si="202"/>
        <v>0.82099999999999995</v>
      </c>
      <c r="G6459">
        <f t="shared" si="201"/>
        <v>-0.1972321695297089</v>
      </c>
    </row>
    <row r="6460" spans="1:7" x14ac:dyDescent="0.25">
      <c r="A6460">
        <v>0</v>
      </c>
      <c r="B6460">
        <v>150</v>
      </c>
      <c r="C6460">
        <v>27.19</v>
      </c>
      <c r="D6460">
        <v>715</v>
      </c>
      <c r="E6460">
        <v>1</v>
      </c>
      <c r="F6460">
        <f t="shared" si="202"/>
        <v>0.79</v>
      </c>
      <c r="G6460">
        <f t="shared" si="201"/>
        <v>-0.23572233352106983</v>
      </c>
    </row>
    <row r="6461" spans="1:7" x14ac:dyDescent="0.25">
      <c r="A6461">
        <v>1</v>
      </c>
      <c r="B6461">
        <v>100</v>
      </c>
      <c r="C6461">
        <v>18.11</v>
      </c>
      <c r="D6461">
        <v>670</v>
      </c>
      <c r="E6461">
        <v>1</v>
      </c>
      <c r="F6461">
        <f t="shared" si="202"/>
        <v>0.82099999999999995</v>
      </c>
      <c r="G6461">
        <f t="shared" si="201"/>
        <v>-0.1972321695297089</v>
      </c>
    </row>
    <row r="6462" spans="1:7" x14ac:dyDescent="0.25">
      <c r="A6462">
        <v>0</v>
      </c>
      <c r="B6462">
        <v>35</v>
      </c>
      <c r="C6462">
        <v>15.26</v>
      </c>
      <c r="D6462">
        <v>745</v>
      </c>
      <c r="E6462">
        <v>0</v>
      </c>
      <c r="F6462">
        <f t="shared" si="202"/>
        <v>0.92</v>
      </c>
      <c r="G6462">
        <f t="shared" si="201"/>
        <v>-2.5257286443082561</v>
      </c>
    </row>
    <row r="6463" spans="1:7" x14ac:dyDescent="0.25">
      <c r="A6463">
        <v>1</v>
      </c>
      <c r="B6463">
        <v>50</v>
      </c>
      <c r="C6463">
        <v>9.1</v>
      </c>
      <c r="D6463">
        <v>675</v>
      </c>
      <c r="E6463">
        <v>1</v>
      </c>
      <c r="F6463">
        <f t="shared" si="202"/>
        <v>0.80600000000000005</v>
      </c>
      <c r="G6463">
        <f t="shared" si="201"/>
        <v>-0.21567153647550871</v>
      </c>
    </row>
    <row r="6464" spans="1:7" x14ac:dyDescent="0.25">
      <c r="A6464">
        <v>0</v>
      </c>
      <c r="B6464">
        <v>25</v>
      </c>
      <c r="C6464">
        <v>16.13</v>
      </c>
      <c r="D6464">
        <v>660</v>
      </c>
      <c r="E6464">
        <v>1</v>
      </c>
      <c r="F6464">
        <f t="shared" si="202"/>
        <v>0.72899999999999998</v>
      </c>
      <c r="G6464">
        <f t="shared" si="201"/>
        <v>-0.31608154697347896</v>
      </c>
    </row>
    <row r="6465" spans="1:7" x14ac:dyDescent="0.25">
      <c r="A6465">
        <v>0</v>
      </c>
      <c r="B6465">
        <v>36.134370000000004</v>
      </c>
      <c r="C6465">
        <v>15.98</v>
      </c>
      <c r="D6465">
        <v>700</v>
      </c>
      <c r="E6465">
        <v>1</v>
      </c>
      <c r="F6465">
        <f t="shared" si="202"/>
        <v>0.80600000000000005</v>
      </c>
      <c r="G6465">
        <f t="shared" si="201"/>
        <v>-0.21567153647550871</v>
      </c>
    </row>
    <row r="6466" spans="1:7" x14ac:dyDescent="0.25">
      <c r="A6466">
        <v>0</v>
      </c>
      <c r="B6466">
        <v>82</v>
      </c>
      <c r="C6466">
        <v>22.14</v>
      </c>
      <c r="D6466">
        <v>725</v>
      </c>
      <c r="E6466">
        <v>0</v>
      </c>
      <c r="F6466">
        <f t="shared" si="202"/>
        <v>0.79</v>
      </c>
      <c r="G6466">
        <f t="shared" si="201"/>
        <v>-1.5606477482646686</v>
      </c>
    </row>
    <row r="6467" spans="1:7" x14ac:dyDescent="0.25">
      <c r="A6467">
        <v>0</v>
      </c>
      <c r="B6467">
        <v>65</v>
      </c>
      <c r="C6467">
        <v>18.93</v>
      </c>
      <c r="D6467">
        <v>680</v>
      </c>
      <c r="E6467">
        <v>1</v>
      </c>
      <c r="F6467">
        <f t="shared" si="202"/>
        <v>0.82099999999999995</v>
      </c>
      <c r="G6467">
        <f t="shared" si="201"/>
        <v>-0.1972321695297089</v>
      </c>
    </row>
    <row r="6468" spans="1:7" x14ac:dyDescent="0.25">
      <c r="A6468">
        <v>0</v>
      </c>
      <c r="B6468">
        <v>26</v>
      </c>
      <c r="C6468">
        <v>25.16</v>
      </c>
      <c r="D6468">
        <v>705</v>
      </c>
      <c r="E6468">
        <v>1</v>
      </c>
      <c r="F6468">
        <f t="shared" si="202"/>
        <v>0.79</v>
      </c>
      <c r="G6468">
        <f t="shared" si="201"/>
        <v>-0.23572233352106983</v>
      </c>
    </row>
    <row r="6469" spans="1:7" x14ac:dyDescent="0.25">
      <c r="A6469">
        <v>0</v>
      </c>
      <c r="B6469">
        <v>61</v>
      </c>
      <c r="C6469">
        <v>24.24</v>
      </c>
      <c r="D6469">
        <v>710</v>
      </c>
      <c r="E6469">
        <v>1</v>
      </c>
      <c r="F6469">
        <f t="shared" si="202"/>
        <v>0.79</v>
      </c>
      <c r="G6469">
        <f t="shared" si="201"/>
        <v>-0.23572233352106983</v>
      </c>
    </row>
    <row r="6470" spans="1:7" x14ac:dyDescent="0.25">
      <c r="A6470">
        <v>0</v>
      </c>
      <c r="B6470">
        <v>70</v>
      </c>
      <c r="C6470">
        <v>6.64</v>
      </c>
      <c r="D6470">
        <v>665</v>
      </c>
      <c r="E6470">
        <v>1</v>
      </c>
      <c r="F6470">
        <f t="shared" si="202"/>
        <v>0.878</v>
      </c>
      <c r="G6470">
        <f t="shared" ref="G6470:G6533" si="203">IF(E6470=1,LN(F6470),LN(1-F6470))</f>
        <v>-0.13010868534702039</v>
      </c>
    </row>
    <row r="6471" spans="1:7" x14ac:dyDescent="0.25">
      <c r="A6471">
        <v>0</v>
      </c>
      <c r="B6471">
        <v>82.75175999999999</v>
      </c>
      <c r="C6471">
        <v>18.14</v>
      </c>
      <c r="D6471">
        <v>660</v>
      </c>
      <c r="E6471">
        <v>1</v>
      </c>
      <c r="F6471">
        <f t="shared" si="202"/>
        <v>0.82099999999999995</v>
      </c>
      <c r="G6471">
        <f t="shared" si="203"/>
        <v>-0.1972321695297089</v>
      </c>
    </row>
    <row r="6472" spans="1:7" x14ac:dyDescent="0.25">
      <c r="A6472">
        <v>1</v>
      </c>
      <c r="B6472">
        <v>65</v>
      </c>
      <c r="C6472">
        <v>14.11</v>
      </c>
      <c r="D6472">
        <v>705</v>
      </c>
      <c r="E6472">
        <v>1</v>
      </c>
      <c r="F6472">
        <f t="shared" si="202"/>
        <v>0.82099999999999995</v>
      </c>
      <c r="G6472">
        <f t="shared" si="203"/>
        <v>-0.1972321695297089</v>
      </c>
    </row>
    <row r="6473" spans="1:7" x14ac:dyDescent="0.25">
      <c r="A6473">
        <v>0</v>
      </c>
      <c r="B6473">
        <v>36</v>
      </c>
      <c r="C6473">
        <v>10.029999999999999</v>
      </c>
      <c r="D6473">
        <v>700</v>
      </c>
      <c r="E6473">
        <v>1</v>
      </c>
      <c r="F6473">
        <f t="shared" si="202"/>
        <v>0.80600000000000005</v>
      </c>
      <c r="G6473">
        <f t="shared" si="203"/>
        <v>-0.21567153647550871</v>
      </c>
    </row>
    <row r="6474" spans="1:7" x14ac:dyDescent="0.25">
      <c r="A6474">
        <v>0</v>
      </c>
      <c r="B6474">
        <v>48</v>
      </c>
      <c r="C6474">
        <v>27.28</v>
      </c>
      <c r="D6474">
        <v>665</v>
      </c>
      <c r="E6474">
        <v>1</v>
      </c>
      <c r="F6474">
        <f t="shared" si="202"/>
        <v>0.66100000000000003</v>
      </c>
      <c r="G6474">
        <f t="shared" si="203"/>
        <v>-0.41400143913045073</v>
      </c>
    </row>
    <row r="6475" spans="1:7" x14ac:dyDescent="0.25">
      <c r="A6475">
        <v>1</v>
      </c>
      <c r="B6475">
        <v>119</v>
      </c>
      <c r="C6475">
        <v>5.24</v>
      </c>
      <c r="D6475">
        <v>660</v>
      </c>
      <c r="E6475">
        <v>1</v>
      </c>
      <c r="F6475">
        <f t="shared" si="202"/>
        <v>0.878</v>
      </c>
      <c r="G6475">
        <f t="shared" si="203"/>
        <v>-0.13010868534702039</v>
      </c>
    </row>
    <row r="6476" spans="1:7" x14ac:dyDescent="0.25">
      <c r="A6476">
        <v>0</v>
      </c>
      <c r="B6476">
        <v>36</v>
      </c>
      <c r="C6476">
        <v>8.93</v>
      </c>
      <c r="D6476">
        <v>675</v>
      </c>
      <c r="E6476">
        <v>0</v>
      </c>
      <c r="F6476">
        <f t="shared" si="202"/>
        <v>0.80600000000000005</v>
      </c>
      <c r="G6476">
        <f t="shared" si="203"/>
        <v>-1.6398971199188093</v>
      </c>
    </row>
    <row r="6477" spans="1:7" x14ac:dyDescent="0.25">
      <c r="A6477">
        <v>1</v>
      </c>
      <c r="B6477">
        <v>48</v>
      </c>
      <c r="C6477">
        <v>6.55</v>
      </c>
      <c r="D6477">
        <v>665</v>
      </c>
      <c r="E6477">
        <v>1</v>
      </c>
      <c r="F6477">
        <f t="shared" si="202"/>
        <v>0.72899999999999998</v>
      </c>
      <c r="G6477">
        <f t="shared" si="203"/>
        <v>-0.31608154697347896</v>
      </c>
    </row>
    <row r="6478" spans="1:7" x14ac:dyDescent="0.25">
      <c r="A6478">
        <v>0</v>
      </c>
      <c r="B6478">
        <v>25</v>
      </c>
      <c r="C6478">
        <v>13.35</v>
      </c>
      <c r="D6478">
        <v>660</v>
      </c>
      <c r="E6478">
        <v>0</v>
      </c>
      <c r="F6478">
        <f t="shared" si="202"/>
        <v>0.72899999999999998</v>
      </c>
      <c r="G6478">
        <f t="shared" si="203"/>
        <v>-1.305636458102436</v>
      </c>
    </row>
    <row r="6479" spans="1:7" x14ac:dyDescent="0.25">
      <c r="A6479">
        <v>1</v>
      </c>
      <c r="B6479">
        <v>55</v>
      </c>
      <c r="C6479">
        <v>14.42</v>
      </c>
      <c r="D6479">
        <v>725</v>
      </c>
      <c r="E6479">
        <v>1</v>
      </c>
      <c r="F6479">
        <f t="shared" si="202"/>
        <v>0.92</v>
      </c>
      <c r="G6479">
        <f t="shared" si="203"/>
        <v>-8.3381608939051013E-2</v>
      </c>
    </row>
    <row r="6480" spans="1:7" x14ac:dyDescent="0.25">
      <c r="A6480">
        <v>1</v>
      </c>
      <c r="B6480">
        <v>82.5</v>
      </c>
      <c r="C6480">
        <v>19</v>
      </c>
      <c r="D6480">
        <v>730</v>
      </c>
      <c r="E6480">
        <v>1</v>
      </c>
      <c r="F6480">
        <f t="shared" si="202"/>
        <v>0.92</v>
      </c>
      <c r="G6480">
        <f t="shared" si="203"/>
        <v>-8.3381608939051013E-2</v>
      </c>
    </row>
    <row r="6481" spans="1:7" x14ac:dyDescent="0.25">
      <c r="A6481">
        <v>1</v>
      </c>
      <c r="B6481">
        <v>51.923999999999999</v>
      </c>
      <c r="C6481">
        <v>23.76</v>
      </c>
      <c r="D6481">
        <v>680</v>
      </c>
      <c r="E6481">
        <v>1</v>
      </c>
      <c r="F6481">
        <f t="shared" si="202"/>
        <v>0.71699999999999997</v>
      </c>
      <c r="G6481">
        <f t="shared" si="203"/>
        <v>-0.33267943838251673</v>
      </c>
    </row>
    <row r="6482" spans="1:7" x14ac:dyDescent="0.25">
      <c r="A6482">
        <v>1</v>
      </c>
      <c r="B6482">
        <v>62</v>
      </c>
      <c r="C6482">
        <v>21.22</v>
      </c>
      <c r="D6482">
        <v>665</v>
      </c>
      <c r="E6482">
        <v>1</v>
      </c>
      <c r="F6482">
        <f t="shared" si="202"/>
        <v>0.71699999999999997</v>
      </c>
      <c r="G6482">
        <f t="shared" si="203"/>
        <v>-0.33267943838251673</v>
      </c>
    </row>
    <row r="6483" spans="1:7" x14ac:dyDescent="0.25">
      <c r="A6483">
        <v>1</v>
      </c>
      <c r="B6483">
        <v>120</v>
      </c>
      <c r="C6483">
        <v>13.28</v>
      </c>
      <c r="D6483">
        <v>725</v>
      </c>
      <c r="E6483">
        <v>1</v>
      </c>
      <c r="F6483">
        <f t="shared" si="202"/>
        <v>0.92</v>
      </c>
      <c r="G6483">
        <f t="shared" si="203"/>
        <v>-8.3381608939051013E-2</v>
      </c>
    </row>
    <row r="6484" spans="1:7" x14ac:dyDescent="0.25">
      <c r="A6484">
        <v>0</v>
      </c>
      <c r="B6484">
        <v>109.5</v>
      </c>
      <c r="C6484">
        <v>18.850000000000001</v>
      </c>
      <c r="D6484">
        <v>680</v>
      </c>
      <c r="E6484">
        <v>0</v>
      </c>
      <c r="F6484">
        <f t="shared" si="202"/>
        <v>0.82099999999999995</v>
      </c>
      <c r="G6484">
        <f t="shared" si="203"/>
        <v>-1.7203694731413819</v>
      </c>
    </row>
    <row r="6485" spans="1:7" x14ac:dyDescent="0.25">
      <c r="A6485">
        <v>0</v>
      </c>
      <c r="B6485">
        <v>70</v>
      </c>
      <c r="C6485">
        <v>6.09</v>
      </c>
      <c r="D6485">
        <v>680</v>
      </c>
      <c r="E6485">
        <v>1</v>
      </c>
      <c r="F6485">
        <f t="shared" si="202"/>
        <v>0.878</v>
      </c>
      <c r="G6485">
        <f t="shared" si="203"/>
        <v>-0.13010868534702039</v>
      </c>
    </row>
    <row r="6486" spans="1:7" x14ac:dyDescent="0.25">
      <c r="A6486">
        <v>1</v>
      </c>
      <c r="B6486">
        <v>46</v>
      </c>
      <c r="C6486">
        <v>17.79</v>
      </c>
      <c r="D6486">
        <v>685</v>
      </c>
      <c r="E6486">
        <v>0</v>
      </c>
      <c r="F6486">
        <f t="shared" si="202"/>
        <v>0.80600000000000005</v>
      </c>
      <c r="G6486">
        <f t="shared" si="203"/>
        <v>-1.6398971199188093</v>
      </c>
    </row>
    <row r="6487" spans="1:7" x14ac:dyDescent="0.25">
      <c r="A6487">
        <v>0</v>
      </c>
      <c r="B6487">
        <v>70</v>
      </c>
      <c r="C6487">
        <v>21.93</v>
      </c>
      <c r="D6487">
        <v>665</v>
      </c>
      <c r="E6487">
        <v>0</v>
      </c>
      <c r="F6487">
        <f t="shared" si="202"/>
        <v>0.66100000000000003</v>
      </c>
      <c r="G6487">
        <f t="shared" si="203"/>
        <v>-1.0817551716016869</v>
      </c>
    </row>
    <row r="6488" spans="1:7" x14ac:dyDescent="0.25">
      <c r="A6488">
        <v>1</v>
      </c>
      <c r="B6488">
        <v>73</v>
      </c>
      <c r="C6488">
        <v>32.86</v>
      </c>
      <c r="D6488">
        <v>675</v>
      </c>
      <c r="E6488">
        <v>0</v>
      </c>
      <c r="F6488">
        <f t="shared" si="202"/>
        <v>0.54600000000000004</v>
      </c>
      <c r="G6488">
        <f t="shared" si="203"/>
        <v>-0.78965808094078915</v>
      </c>
    </row>
    <row r="6489" spans="1:7" x14ac:dyDescent="0.25">
      <c r="A6489">
        <v>0</v>
      </c>
      <c r="B6489">
        <v>95</v>
      </c>
      <c r="C6489">
        <v>12.48</v>
      </c>
      <c r="D6489">
        <v>660</v>
      </c>
      <c r="E6489">
        <v>1</v>
      </c>
      <c r="F6489">
        <f t="shared" si="202"/>
        <v>0.82099999999999995</v>
      </c>
      <c r="G6489">
        <f t="shared" si="203"/>
        <v>-0.1972321695297089</v>
      </c>
    </row>
    <row r="6490" spans="1:7" x14ac:dyDescent="0.25">
      <c r="A6490">
        <v>1</v>
      </c>
      <c r="B6490">
        <v>165</v>
      </c>
      <c r="C6490">
        <v>26.33</v>
      </c>
      <c r="D6490">
        <v>695</v>
      </c>
      <c r="E6490">
        <v>1</v>
      </c>
      <c r="F6490">
        <f t="shared" si="202"/>
        <v>0.79</v>
      </c>
      <c r="G6490">
        <f t="shared" si="203"/>
        <v>-0.23572233352106983</v>
      </c>
    </row>
    <row r="6491" spans="1:7" x14ac:dyDescent="0.25">
      <c r="A6491">
        <v>1</v>
      </c>
      <c r="B6491">
        <v>110</v>
      </c>
      <c r="C6491">
        <v>7.58</v>
      </c>
      <c r="D6491">
        <v>740</v>
      </c>
      <c r="E6491">
        <v>1</v>
      </c>
      <c r="F6491">
        <f t="shared" si="202"/>
        <v>0.92</v>
      </c>
      <c r="G6491">
        <f t="shared" si="203"/>
        <v>-8.3381608939051013E-2</v>
      </c>
    </row>
    <row r="6492" spans="1:7" x14ac:dyDescent="0.25">
      <c r="A6492">
        <v>1</v>
      </c>
      <c r="B6492">
        <v>75</v>
      </c>
      <c r="C6492">
        <v>19.98</v>
      </c>
      <c r="D6492">
        <v>690</v>
      </c>
      <c r="E6492">
        <v>1</v>
      </c>
      <c r="F6492">
        <f t="shared" si="202"/>
        <v>0.79</v>
      </c>
      <c r="G6492">
        <f t="shared" si="203"/>
        <v>-0.23572233352106983</v>
      </c>
    </row>
    <row r="6493" spans="1:7" x14ac:dyDescent="0.25">
      <c r="A6493">
        <v>0</v>
      </c>
      <c r="B6493">
        <v>36</v>
      </c>
      <c r="C6493">
        <v>15.47</v>
      </c>
      <c r="D6493">
        <v>695</v>
      </c>
      <c r="E6493">
        <v>0</v>
      </c>
      <c r="F6493">
        <f t="shared" si="202"/>
        <v>0.80600000000000005</v>
      </c>
      <c r="G6493">
        <f t="shared" si="203"/>
        <v>-1.6398971199188093</v>
      </c>
    </row>
    <row r="6494" spans="1:7" x14ac:dyDescent="0.25">
      <c r="A6494">
        <v>0</v>
      </c>
      <c r="B6494">
        <v>129</v>
      </c>
      <c r="C6494">
        <v>2.5299999999999998</v>
      </c>
      <c r="D6494">
        <v>670</v>
      </c>
      <c r="E6494">
        <v>1</v>
      </c>
      <c r="F6494">
        <f t="shared" si="202"/>
        <v>0.878</v>
      </c>
      <c r="G6494">
        <f t="shared" si="203"/>
        <v>-0.13010868534702039</v>
      </c>
    </row>
    <row r="6495" spans="1:7" x14ac:dyDescent="0.25">
      <c r="A6495">
        <v>0</v>
      </c>
      <c r="B6495">
        <v>36</v>
      </c>
      <c r="C6495">
        <v>28.93</v>
      </c>
      <c r="D6495">
        <v>705</v>
      </c>
      <c r="E6495">
        <v>1</v>
      </c>
      <c r="F6495">
        <f t="shared" si="202"/>
        <v>0.79</v>
      </c>
      <c r="G6495">
        <f t="shared" si="203"/>
        <v>-0.23572233352106983</v>
      </c>
    </row>
    <row r="6496" spans="1:7" x14ac:dyDescent="0.25">
      <c r="A6496">
        <v>1</v>
      </c>
      <c r="B6496">
        <v>52</v>
      </c>
      <c r="C6496">
        <v>11.61</v>
      </c>
      <c r="D6496">
        <v>775</v>
      </c>
      <c r="E6496">
        <v>1</v>
      </c>
      <c r="F6496">
        <f t="shared" si="202"/>
        <v>0.92</v>
      </c>
      <c r="G6496">
        <f t="shared" si="203"/>
        <v>-8.3381608939051013E-2</v>
      </c>
    </row>
    <row r="6497" spans="1:7" x14ac:dyDescent="0.25">
      <c r="A6497">
        <v>0</v>
      </c>
      <c r="B6497">
        <v>24</v>
      </c>
      <c r="C6497">
        <v>4.25</v>
      </c>
      <c r="D6497">
        <v>745</v>
      </c>
      <c r="E6497">
        <v>1</v>
      </c>
      <c r="F6497">
        <f t="shared" si="202"/>
        <v>0.92</v>
      </c>
      <c r="G6497">
        <f t="shared" si="203"/>
        <v>-8.3381608939051013E-2</v>
      </c>
    </row>
    <row r="6498" spans="1:7" x14ac:dyDescent="0.25">
      <c r="A6498">
        <v>0</v>
      </c>
      <c r="B6498">
        <v>40.351999999999997</v>
      </c>
      <c r="C6498">
        <v>25.46</v>
      </c>
      <c r="D6498">
        <v>660</v>
      </c>
      <c r="E6498">
        <v>1</v>
      </c>
      <c r="F6498">
        <f t="shared" si="202"/>
        <v>0.66100000000000003</v>
      </c>
      <c r="G6498">
        <f t="shared" si="203"/>
        <v>-0.41400143913045073</v>
      </c>
    </row>
    <row r="6499" spans="1:7" x14ac:dyDescent="0.25">
      <c r="A6499">
        <v>1</v>
      </c>
      <c r="B6499">
        <v>65</v>
      </c>
      <c r="C6499">
        <v>1.64</v>
      </c>
      <c r="D6499">
        <v>710</v>
      </c>
      <c r="E6499">
        <v>1</v>
      </c>
      <c r="F6499">
        <f t="shared" si="202"/>
        <v>0.878</v>
      </c>
      <c r="G6499">
        <f t="shared" si="203"/>
        <v>-0.13010868534702039</v>
      </c>
    </row>
    <row r="6500" spans="1:7" x14ac:dyDescent="0.25">
      <c r="A6500">
        <v>1</v>
      </c>
      <c r="B6500">
        <v>53</v>
      </c>
      <c r="C6500">
        <v>22.64</v>
      </c>
      <c r="D6500">
        <v>700</v>
      </c>
      <c r="E6500">
        <v>1</v>
      </c>
      <c r="F6500">
        <f t="shared" si="202"/>
        <v>0.79</v>
      </c>
      <c r="G6500">
        <f t="shared" si="203"/>
        <v>-0.23572233352106983</v>
      </c>
    </row>
    <row r="6501" spans="1:7" x14ac:dyDescent="0.25">
      <c r="A6501">
        <v>1</v>
      </c>
      <c r="B6501">
        <v>66</v>
      </c>
      <c r="C6501">
        <v>18.95</v>
      </c>
      <c r="D6501">
        <v>735</v>
      </c>
      <c r="E6501">
        <v>1</v>
      </c>
      <c r="F6501">
        <f t="shared" si="202"/>
        <v>0.92</v>
      </c>
      <c r="G6501">
        <f t="shared" si="203"/>
        <v>-8.3381608939051013E-2</v>
      </c>
    </row>
    <row r="6502" spans="1:7" x14ac:dyDescent="0.25">
      <c r="A6502">
        <v>0</v>
      </c>
      <c r="B6502">
        <v>64</v>
      </c>
      <c r="C6502">
        <v>7.51</v>
      </c>
      <c r="D6502">
        <v>750</v>
      </c>
      <c r="E6502">
        <v>1</v>
      </c>
      <c r="F6502">
        <f t="shared" si="202"/>
        <v>0.92</v>
      </c>
      <c r="G6502">
        <f t="shared" si="203"/>
        <v>-8.3381608939051013E-2</v>
      </c>
    </row>
    <row r="6503" spans="1:7" x14ac:dyDescent="0.25">
      <c r="A6503">
        <v>1</v>
      </c>
      <c r="B6503">
        <v>96</v>
      </c>
      <c r="C6503">
        <v>19.78</v>
      </c>
      <c r="D6503">
        <v>685</v>
      </c>
      <c r="E6503">
        <v>1</v>
      </c>
      <c r="F6503">
        <f t="shared" ref="F6503:F6566" si="204">IF(C6503&lt;=19.85,IF(D6503&lt;=722.5,IF(B6503&lt;=60.41,IF(D6503&lt;=667.5,0.729,0.806),IF(C6503&lt;=9.905,0.878,0.821)),0.92),IF(D6503&lt;=687.5,IF(C6503&lt;=31.375,IF(A6503&lt;=0.5,0.661,0.717),0.546),IF(D6503&lt;=727.5,IF(C6503&lt;=29.88,0.79,0.693),0.855)))</f>
        <v>0.82099999999999995</v>
      </c>
      <c r="G6503">
        <f t="shared" si="203"/>
        <v>-0.1972321695297089</v>
      </c>
    </row>
    <row r="6504" spans="1:7" x14ac:dyDescent="0.25">
      <c r="A6504">
        <v>1</v>
      </c>
      <c r="B6504">
        <v>120</v>
      </c>
      <c r="C6504">
        <v>2.97</v>
      </c>
      <c r="D6504">
        <v>695</v>
      </c>
      <c r="E6504">
        <v>1</v>
      </c>
      <c r="F6504">
        <f t="shared" si="204"/>
        <v>0.878</v>
      </c>
      <c r="G6504">
        <f t="shared" si="203"/>
        <v>-0.13010868534702039</v>
      </c>
    </row>
    <row r="6505" spans="1:7" x14ac:dyDescent="0.25">
      <c r="A6505">
        <v>1</v>
      </c>
      <c r="B6505">
        <v>85</v>
      </c>
      <c r="C6505">
        <v>6.55</v>
      </c>
      <c r="D6505">
        <v>750</v>
      </c>
      <c r="E6505">
        <v>1</v>
      </c>
      <c r="F6505">
        <f t="shared" si="204"/>
        <v>0.92</v>
      </c>
      <c r="G6505">
        <f t="shared" si="203"/>
        <v>-8.3381608939051013E-2</v>
      </c>
    </row>
    <row r="6506" spans="1:7" x14ac:dyDescent="0.25">
      <c r="A6506">
        <v>1</v>
      </c>
      <c r="B6506">
        <v>53</v>
      </c>
      <c r="C6506">
        <v>37.909999999999997</v>
      </c>
      <c r="D6506">
        <v>660</v>
      </c>
      <c r="E6506">
        <v>1</v>
      </c>
      <c r="F6506">
        <f t="shared" si="204"/>
        <v>0.54600000000000004</v>
      </c>
      <c r="G6506">
        <f t="shared" si="203"/>
        <v>-0.60513630323723189</v>
      </c>
    </row>
    <row r="6507" spans="1:7" x14ac:dyDescent="0.25">
      <c r="A6507">
        <v>0</v>
      </c>
      <c r="B6507">
        <v>160</v>
      </c>
      <c r="C6507">
        <v>27.38</v>
      </c>
      <c r="D6507">
        <v>815</v>
      </c>
      <c r="E6507">
        <v>1</v>
      </c>
      <c r="F6507">
        <f t="shared" si="204"/>
        <v>0.85499999999999998</v>
      </c>
      <c r="G6507">
        <f t="shared" si="203"/>
        <v>-0.15665381004537685</v>
      </c>
    </row>
    <row r="6508" spans="1:7" x14ac:dyDescent="0.25">
      <c r="A6508">
        <v>1</v>
      </c>
      <c r="B6508">
        <v>46</v>
      </c>
      <c r="C6508">
        <v>12.08</v>
      </c>
      <c r="D6508">
        <v>675</v>
      </c>
      <c r="E6508">
        <v>1</v>
      </c>
      <c r="F6508">
        <f t="shared" si="204"/>
        <v>0.80600000000000005</v>
      </c>
      <c r="G6508">
        <f t="shared" si="203"/>
        <v>-0.21567153647550871</v>
      </c>
    </row>
    <row r="6509" spans="1:7" x14ac:dyDescent="0.25">
      <c r="A6509">
        <v>1</v>
      </c>
      <c r="B6509">
        <v>71</v>
      </c>
      <c r="C6509">
        <v>11.61</v>
      </c>
      <c r="D6509">
        <v>660</v>
      </c>
      <c r="E6509">
        <v>1</v>
      </c>
      <c r="F6509">
        <f t="shared" si="204"/>
        <v>0.82099999999999995</v>
      </c>
      <c r="G6509">
        <f t="shared" si="203"/>
        <v>-0.1972321695297089</v>
      </c>
    </row>
    <row r="6510" spans="1:7" x14ac:dyDescent="0.25">
      <c r="A6510">
        <v>1</v>
      </c>
      <c r="B6510">
        <v>65</v>
      </c>
      <c r="C6510">
        <v>19.87</v>
      </c>
      <c r="D6510">
        <v>690</v>
      </c>
      <c r="E6510">
        <v>1</v>
      </c>
      <c r="F6510">
        <f t="shared" si="204"/>
        <v>0.79</v>
      </c>
      <c r="G6510">
        <f t="shared" si="203"/>
        <v>-0.23572233352106983</v>
      </c>
    </row>
    <row r="6511" spans="1:7" x14ac:dyDescent="0.25">
      <c r="A6511">
        <v>1</v>
      </c>
      <c r="B6511">
        <v>81</v>
      </c>
      <c r="C6511">
        <v>19.510000000000002</v>
      </c>
      <c r="D6511">
        <v>690</v>
      </c>
      <c r="E6511">
        <v>1</v>
      </c>
      <c r="F6511">
        <f t="shared" si="204"/>
        <v>0.82099999999999995</v>
      </c>
      <c r="G6511">
        <f t="shared" si="203"/>
        <v>-0.1972321695297089</v>
      </c>
    </row>
    <row r="6512" spans="1:7" x14ac:dyDescent="0.25">
      <c r="A6512">
        <v>1</v>
      </c>
      <c r="B6512">
        <v>84</v>
      </c>
      <c r="C6512">
        <v>18.96</v>
      </c>
      <c r="D6512">
        <v>715</v>
      </c>
      <c r="E6512">
        <v>0</v>
      </c>
      <c r="F6512">
        <f t="shared" si="204"/>
        <v>0.82099999999999995</v>
      </c>
      <c r="G6512">
        <f t="shared" si="203"/>
        <v>-1.7203694731413819</v>
      </c>
    </row>
    <row r="6513" spans="1:7" x14ac:dyDescent="0.25">
      <c r="A6513">
        <v>1</v>
      </c>
      <c r="B6513">
        <v>68</v>
      </c>
      <c r="C6513">
        <v>8.2200000000000006</v>
      </c>
      <c r="D6513">
        <v>680</v>
      </c>
      <c r="E6513">
        <v>1</v>
      </c>
      <c r="F6513">
        <f t="shared" si="204"/>
        <v>0.878</v>
      </c>
      <c r="G6513">
        <f t="shared" si="203"/>
        <v>-0.13010868534702039</v>
      </c>
    </row>
    <row r="6514" spans="1:7" x14ac:dyDescent="0.25">
      <c r="A6514">
        <v>0</v>
      </c>
      <c r="B6514">
        <v>98</v>
      </c>
      <c r="C6514">
        <v>19.46</v>
      </c>
      <c r="D6514">
        <v>725</v>
      </c>
      <c r="E6514">
        <v>1</v>
      </c>
      <c r="F6514">
        <f t="shared" si="204"/>
        <v>0.92</v>
      </c>
      <c r="G6514">
        <f t="shared" si="203"/>
        <v>-8.3381608939051013E-2</v>
      </c>
    </row>
    <row r="6515" spans="1:7" x14ac:dyDescent="0.25">
      <c r="A6515">
        <v>0</v>
      </c>
      <c r="B6515">
        <v>55</v>
      </c>
      <c r="C6515">
        <v>19.55</v>
      </c>
      <c r="D6515">
        <v>680</v>
      </c>
      <c r="E6515">
        <v>1</v>
      </c>
      <c r="F6515">
        <f t="shared" si="204"/>
        <v>0.80600000000000005</v>
      </c>
      <c r="G6515">
        <f t="shared" si="203"/>
        <v>-0.21567153647550871</v>
      </c>
    </row>
    <row r="6516" spans="1:7" x14ac:dyDescent="0.25">
      <c r="A6516">
        <v>0</v>
      </c>
      <c r="B6516">
        <v>66.5</v>
      </c>
      <c r="C6516">
        <v>27.41</v>
      </c>
      <c r="D6516">
        <v>660</v>
      </c>
      <c r="E6516">
        <v>1</v>
      </c>
      <c r="F6516">
        <f t="shared" si="204"/>
        <v>0.66100000000000003</v>
      </c>
      <c r="G6516">
        <f t="shared" si="203"/>
        <v>-0.41400143913045073</v>
      </c>
    </row>
    <row r="6517" spans="1:7" x14ac:dyDescent="0.25">
      <c r="A6517">
        <v>0</v>
      </c>
      <c r="B6517">
        <v>28</v>
      </c>
      <c r="C6517">
        <v>11.74</v>
      </c>
      <c r="D6517">
        <v>695</v>
      </c>
      <c r="E6517">
        <v>1</v>
      </c>
      <c r="F6517">
        <f t="shared" si="204"/>
        <v>0.80600000000000005</v>
      </c>
      <c r="G6517">
        <f t="shared" si="203"/>
        <v>-0.21567153647550871</v>
      </c>
    </row>
    <row r="6518" spans="1:7" x14ac:dyDescent="0.25">
      <c r="A6518">
        <v>1</v>
      </c>
      <c r="B6518">
        <v>50</v>
      </c>
      <c r="C6518">
        <v>17.36</v>
      </c>
      <c r="D6518">
        <v>780</v>
      </c>
      <c r="E6518">
        <v>1</v>
      </c>
      <c r="F6518">
        <f t="shared" si="204"/>
        <v>0.92</v>
      </c>
      <c r="G6518">
        <f t="shared" si="203"/>
        <v>-8.3381608939051013E-2</v>
      </c>
    </row>
    <row r="6519" spans="1:7" x14ac:dyDescent="0.25">
      <c r="A6519">
        <v>1</v>
      </c>
      <c r="B6519">
        <v>55</v>
      </c>
      <c r="C6519">
        <v>28.04</v>
      </c>
      <c r="D6519">
        <v>755</v>
      </c>
      <c r="E6519">
        <v>1</v>
      </c>
      <c r="F6519">
        <f t="shared" si="204"/>
        <v>0.85499999999999998</v>
      </c>
      <c r="G6519">
        <f t="shared" si="203"/>
        <v>-0.15665381004537685</v>
      </c>
    </row>
    <row r="6520" spans="1:7" x14ac:dyDescent="0.25">
      <c r="A6520">
        <v>0</v>
      </c>
      <c r="B6520">
        <v>32.003999999999998</v>
      </c>
      <c r="C6520">
        <v>15.37</v>
      </c>
      <c r="D6520">
        <v>705</v>
      </c>
      <c r="E6520">
        <v>0</v>
      </c>
      <c r="F6520">
        <f t="shared" si="204"/>
        <v>0.80600000000000005</v>
      </c>
      <c r="G6520">
        <f t="shared" si="203"/>
        <v>-1.6398971199188093</v>
      </c>
    </row>
    <row r="6521" spans="1:7" x14ac:dyDescent="0.25">
      <c r="A6521">
        <v>0</v>
      </c>
      <c r="B6521">
        <v>50</v>
      </c>
      <c r="C6521">
        <v>19.52</v>
      </c>
      <c r="D6521">
        <v>730</v>
      </c>
      <c r="E6521">
        <v>1</v>
      </c>
      <c r="F6521">
        <f t="shared" si="204"/>
        <v>0.92</v>
      </c>
      <c r="G6521">
        <f t="shared" si="203"/>
        <v>-8.3381608939051013E-2</v>
      </c>
    </row>
    <row r="6522" spans="1:7" x14ac:dyDescent="0.25">
      <c r="A6522">
        <v>0</v>
      </c>
      <c r="B6522">
        <v>65.878</v>
      </c>
      <c r="C6522">
        <v>7.91</v>
      </c>
      <c r="D6522">
        <v>730</v>
      </c>
      <c r="E6522">
        <v>1</v>
      </c>
      <c r="F6522">
        <f t="shared" si="204"/>
        <v>0.92</v>
      </c>
      <c r="G6522">
        <f t="shared" si="203"/>
        <v>-8.3381608939051013E-2</v>
      </c>
    </row>
    <row r="6523" spans="1:7" x14ac:dyDescent="0.25">
      <c r="A6523">
        <v>1</v>
      </c>
      <c r="B6523">
        <v>42</v>
      </c>
      <c r="C6523">
        <v>1.66</v>
      </c>
      <c r="D6523">
        <v>735</v>
      </c>
      <c r="E6523">
        <v>1</v>
      </c>
      <c r="F6523">
        <f t="shared" si="204"/>
        <v>0.92</v>
      </c>
      <c r="G6523">
        <f t="shared" si="203"/>
        <v>-8.3381608939051013E-2</v>
      </c>
    </row>
    <row r="6524" spans="1:7" x14ac:dyDescent="0.25">
      <c r="A6524">
        <v>0</v>
      </c>
      <c r="B6524">
        <v>35.700000000000003</v>
      </c>
      <c r="C6524">
        <v>17.82</v>
      </c>
      <c r="D6524">
        <v>675</v>
      </c>
      <c r="E6524">
        <v>1</v>
      </c>
      <c r="F6524">
        <f t="shared" si="204"/>
        <v>0.80600000000000005</v>
      </c>
      <c r="G6524">
        <f t="shared" si="203"/>
        <v>-0.21567153647550871</v>
      </c>
    </row>
    <row r="6525" spans="1:7" x14ac:dyDescent="0.25">
      <c r="A6525">
        <v>0</v>
      </c>
      <c r="B6525">
        <v>33.5</v>
      </c>
      <c r="C6525">
        <v>18.420000000000002</v>
      </c>
      <c r="D6525">
        <v>715</v>
      </c>
      <c r="E6525">
        <v>1</v>
      </c>
      <c r="F6525">
        <f t="shared" si="204"/>
        <v>0.80600000000000005</v>
      </c>
      <c r="G6525">
        <f t="shared" si="203"/>
        <v>-0.21567153647550871</v>
      </c>
    </row>
    <row r="6526" spans="1:7" x14ac:dyDescent="0.25">
      <c r="A6526">
        <v>0</v>
      </c>
      <c r="B6526">
        <v>32</v>
      </c>
      <c r="C6526">
        <v>18.18</v>
      </c>
      <c r="D6526">
        <v>690</v>
      </c>
      <c r="E6526">
        <v>1</v>
      </c>
      <c r="F6526">
        <f t="shared" si="204"/>
        <v>0.80600000000000005</v>
      </c>
      <c r="G6526">
        <f t="shared" si="203"/>
        <v>-0.21567153647550871</v>
      </c>
    </row>
    <row r="6527" spans="1:7" x14ac:dyDescent="0.25">
      <c r="A6527">
        <v>1</v>
      </c>
      <c r="B6527">
        <v>80</v>
      </c>
      <c r="C6527">
        <v>14.15</v>
      </c>
      <c r="D6527">
        <v>710</v>
      </c>
      <c r="E6527">
        <v>1</v>
      </c>
      <c r="F6527">
        <f t="shared" si="204"/>
        <v>0.82099999999999995</v>
      </c>
      <c r="G6527">
        <f t="shared" si="203"/>
        <v>-0.1972321695297089</v>
      </c>
    </row>
    <row r="6528" spans="1:7" x14ac:dyDescent="0.25">
      <c r="A6528">
        <v>1</v>
      </c>
      <c r="B6528">
        <v>32</v>
      </c>
      <c r="C6528">
        <v>23.67</v>
      </c>
      <c r="D6528">
        <v>705</v>
      </c>
      <c r="E6528">
        <v>0</v>
      </c>
      <c r="F6528">
        <f t="shared" si="204"/>
        <v>0.79</v>
      </c>
      <c r="G6528">
        <f t="shared" si="203"/>
        <v>-1.5606477482646686</v>
      </c>
    </row>
    <row r="6529" spans="1:7" x14ac:dyDescent="0.25">
      <c r="A6529">
        <v>1</v>
      </c>
      <c r="B6529">
        <v>360</v>
      </c>
      <c r="C6529">
        <v>6.73</v>
      </c>
      <c r="D6529">
        <v>670</v>
      </c>
      <c r="E6529">
        <v>1</v>
      </c>
      <c r="F6529">
        <f t="shared" si="204"/>
        <v>0.878</v>
      </c>
      <c r="G6529">
        <f t="shared" si="203"/>
        <v>-0.13010868534702039</v>
      </c>
    </row>
    <row r="6530" spans="1:7" x14ac:dyDescent="0.25">
      <c r="A6530">
        <v>0</v>
      </c>
      <c r="B6530">
        <v>30</v>
      </c>
      <c r="C6530">
        <v>19.760000000000002</v>
      </c>
      <c r="D6530">
        <v>680</v>
      </c>
      <c r="E6530">
        <v>1</v>
      </c>
      <c r="F6530">
        <f t="shared" si="204"/>
        <v>0.80600000000000005</v>
      </c>
      <c r="G6530">
        <f t="shared" si="203"/>
        <v>-0.21567153647550871</v>
      </c>
    </row>
    <row r="6531" spans="1:7" x14ac:dyDescent="0.25">
      <c r="A6531">
        <v>1</v>
      </c>
      <c r="B6531">
        <v>58</v>
      </c>
      <c r="C6531">
        <v>17.850000000000001</v>
      </c>
      <c r="D6531">
        <v>695</v>
      </c>
      <c r="E6531">
        <v>0</v>
      </c>
      <c r="F6531">
        <f t="shared" si="204"/>
        <v>0.80600000000000005</v>
      </c>
      <c r="G6531">
        <f t="shared" si="203"/>
        <v>-1.6398971199188093</v>
      </c>
    </row>
    <row r="6532" spans="1:7" x14ac:dyDescent="0.25">
      <c r="A6532">
        <v>1</v>
      </c>
      <c r="B6532">
        <v>130</v>
      </c>
      <c r="C6532">
        <v>9.9700000000000006</v>
      </c>
      <c r="D6532">
        <v>705</v>
      </c>
      <c r="E6532">
        <v>1</v>
      </c>
      <c r="F6532">
        <f t="shared" si="204"/>
        <v>0.82099999999999995</v>
      </c>
      <c r="G6532">
        <f t="shared" si="203"/>
        <v>-0.1972321695297089</v>
      </c>
    </row>
    <row r="6533" spans="1:7" x14ac:dyDescent="0.25">
      <c r="A6533">
        <v>0</v>
      </c>
      <c r="B6533">
        <v>300</v>
      </c>
      <c r="C6533">
        <v>8.9</v>
      </c>
      <c r="D6533">
        <v>685</v>
      </c>
      <c r="E6533">
        <v>1</v>
      </c>
      <c r="F6533">
        <f t="shared" si="204"/>
        <v>0.878</v>
      </c>
      <c r="G6533">
        <f t="shared" si="203"/>
        <v>-0.13010868534702039</v>
      </c>
    </row>
    <row r="6534" spans="1:7" x14ac:dyDescent="0.25">
      <c r="A6534">
        <v>0</v>
      </c>
      <c r="B6534">
        <v>65</v>
      </c>
      <c r="C6534">
        <v>14.92</v>
      </c>
      <c r="D6534">
        <v>670</v>
      </c>
      <c r="E6534">
        <v>0</v>
      </c>
      <c r="F6534">
        <f t="shared" si="204"/>
        <v>0.82099999999999995</v>
      </c>
      <c r="G6534">
        <f t="shared" ref="G6534:G6597" si="205">IF(E6534=1,LN(F6534),LN(1-F6534))</f>
        <v>-1.7203694731413819</v>
      </c>
    </row>
    <row r="6535" spans="1:7" x14ac:dyDescent="0.25">
      <c r="A6535">
        <v>0</v>
      </c>
      <c r="B6535">
        <v>70</v>
      </c>
      <c r="C6535">
        <v>11.4</v>
      </c>
      <c r="D6535">
        <v>735</v>
      </c>
      <c r="E6535">
        <v>1</v>
      </c>
      <c r="F6535">
        <f t="shared" si="204"/>
        <v>0.92</v>
      </c>
      <c r="G6535">
        <f t="shared" si="205"/>
        <v>-8.3381608939051013E-2</v>
      </c>
    </row>
    <row r="6536" spans="1:7" x14ac:dyDescent="0.25">
      <c r="A6536">
        <v>1</v>
      </c>
      <c r="B6536">
        <v>51.3</v>
      </c>
      <c r="C6536">
        <v>10.62</v>
      </c>
      <c r="D6536">
        <v>670</v>
      </c>
      <c r="E6536">
        <v>1</v>
      </c>
      <c r="F6536">
        <f t="shared" si="204"/>
        <v>0.80600000000000005</v>
      </c>
      <c r="G6536">
        <f t="shared" si="205"/>
        <v>-0.21567153647550871</v>
      </c>
    </row>
    <row r="6537" spans="1:7" x14ac:dyDescent="0.25">
      <c r="A6537">
        <v>1</v>
      </c>
      <c r="B6537">
        <v>195</v>
      </c>
      <c r="C6537">
        <v>9.07</v>
      </c>
      <c r="D6537">
        <v>670</v>
      </c>
      <c r="E6537">
        <v>1</v>
      </c>
      <c r="F6537">
        <f t="shared" si="204"/>
        <v>0.878</v>
      </c>
      <c r="G6537">
        <f t="shared" si="205"/>
        <v>-0.13010868534702039</v>
      </c>
    </row>
    <row r="6538" spans="1:7" x14ac:dyDescent="0.25">
      <c r="A6538">
        <v>0</v>
      </c>
      <c r="B6538">
        <v>30.995999999999999</v>
      </c>
      <c r="C6538">
        <v>31.82</v>
      </c>
      <c r="D6538">
        <v>660</v>
      </c>
      <c r="E6538">
        <v>1</v>
      </c>
      <c r="F6538">
        <f t="shared" si="204"/>
        <v>0.54600000000000004</v>
      </c>
      <c r="G6538">
        <f t="shared" si="205"/>
        <v>-0.60513630323723189</v>
      </c>
    </row>
    <row r="6539" spans="1:7" x14ac:dyDescent="0.25">
      <c r="A6539">
        <v>1</v>
      </c>
      <c r="B6539">
        <v>114</v>
      </c>
      <c r="C6539">
        <v>13.29</v>
      </c>
      <c r="D6539">
        <v>800</v>
      </c>
      <c r="E6539">
        <v>1</v>
      </c>
      <c r="F6539">
        <f t="shared" si="204"/>
        <v>0.92</v>
      </c>
      <c r="G6539">
        <f t="shared" si="205"/>
        <v>-8.3381608939051013E-2</v>
      </c>
    </row>
    <row r="6540" spans="1:7" x14ac:dyDescent="0.25">
      <c r="A6540">
        <v>0</v>
      </c>
      <c r="B6540">
        <v>108</v>
      </c>
      <c r="C6540">
        <v>34.81</v>
      </c>
      <c r="D6540">
        <v>675</v>
      </c>
      <c r="E6540">
        <v>0</v>
      </c>
      <c r="F6540">
        <f t="shared" si="204"/>
        <v>0.54600000000000004</v>
      </c>
      <c r="G6540">
        <f t="shared" si="205"/>
        <v>-0.78965808094078915</v>
      </c>
    </row>
    <row r="6541" spans="1:7" x14ac:dyDescent="0.25">
      <c r="A6541">
        <v>1</v>
      </c>
      <c r="B6541">
        <v>45.75</v>
      </c>
      <c r="C6541">
        <v>7.21</v>
      </c>
      <c r="D6541">
        <v>675</v>
      </c>
      <c r="E6541">
        <v>1</v>
      </c>
      <c r="F6541">
        <f t="shared" si="204"/>
        <v>0.80600000000000005</v>
      </c>
      <c r="G6541">
        <f t="shared" si="205"/>
        <v>-0.21567153647550871</v>
      </c>
    </row>
    <row r="6542" spans="1:7" x14ac:dyDescent="0.25">
      <c r="A6542">
        <v>0</v>
      </c>
      <c r="B6542">
        <v>50</v>
      </c>
      <c r="C6542">
        <v>18.63</v>
      </c>
      <c r="D6542">
        <v>670</v>
      </c>
      <c r="E6542">
        <v>0</v>
      </c>
      <c r="F6542">
        <f t="shared" si="204"/>
        <v>0.80600000000000005</v>
      </c>
      <c r="G6542">
        <f t="shared" si="205"/>
        <v>-1.6398971199188093</v>
      </c>
    </row>
    <row r="6543" spans="1:7" x14ac:dyDescent="0.25">
      <c r="A6543">
        <v>1</v>
      </c>
      <c r="B6543">
        <v>80</v>
      </c>
      <c r="C6543">
        <v>14</v>
      </c>
      <c r="D6543">
        <v>685</v>
      </c>
      <c r="E6543">
        <v>1</v>
      </c>
      <c r="F6543">
        <f t="shared" si="204"/>
        <v>0.82099999999999995</v>
      </c>
      <c r="G6543">
        <f t="shared" si="205"/>
        <v>-0.1972321695297089</v>
      </c>
    </row>
    <row r="6544" spans="1:7" x14ac:dyDescent="0.25">
      <c r="A6544">
        <v>1</v>
      </c>
      <c r="B6544">
        <v>42</v>
      </c>
      <c r="C6544">
        <v>10.09</v>
      </c>
      <c r="D6544">
        <v>705</v>
      </c>
      <c r="E6544">
        <v>1</v>
      </c>
      <c r="F6544">
        <f t="shared" si="204"/>
        <v>0.80600000000000005</v>
      </c>
      <c r="G6544">
        <f t="shared" si="205"/>
        <v>-0.21567153647550871</v>
      </c>
    </row>
    <row r="6545" spans="1:7" x14ac:dyDescent="0.25">
      <c r="A6545">
        <v>0</v>
      </c>
      <c r="B6545">
        <v>95</v>
      </c>
      <c r="C6545">
        <v>8.3000000000000007</v>
      </c>
      <c r="D6545">
        <v>685</v>
      </c>
      <c r="E6545">
        <v>1</v>
      </c>
      <c r="F6545">
        <f t="shared" si="204"/>
        <v>0.878</v>
      </c>
      <c r="G6545">
        <f t="shared" si="205"/>
        <v>-0.13010868534702039</v>
      </c>
    </row>
    <row r="6546" spans="1:7" x14ac:dyDescent="0.25">
      <c r="A6546">
        <v>1</v>
      </c>
      <c r="B6546">
        <v>77.625</v>
      </c>
      <c r="C6546">
        <v>10.78</v>
      </c>
      <c r="D6546">
        <v>670</v>
      </c>
      <c r="E6546">
        <v>1</v>
      </c>
      <c r="F6546">
        <f t="shared" si="204"/>
        <v>0.82099999999999995</v>
      </c>
      <c r="G6546">
        <f t="shared" si="205"/>
        <v>-0.1972321695297089</v>
      </c>
    </row>
    <row r="6547" spans="1:7" x14ac:dyDescent="0.25">
      <c r="A6547">
        <v>1</v>
      </c>
      <c r="B6547">
        <v>66.179000000000002</v>
      </c>
      <c r="C6547">
        <v>29.02</v>
      </c>
      <c r="D6547">
        <v>695</v>
      </c>
      <c r="E6547">
        <v>1</v>
      </c>
      <c r="F6547">
        <f t="shared" si="204"/>
        <v>0.79</v>
      </c>
      <c r="G6547">
        <f t="shared" si="205"/>
        <v>-0.23572233352106983</v>
      </c>
    </row>
    <row r="6548" spans="1:7" x14ac:dyDescent="0.25">
      <c r="A6548">
        <v>0</v>
      </c>
      <c r="B6548">
        <v>94.57</v>
      </c>
      <c r="C6548">
        <v>12.84</v>
      </c>
      <c r="D6548">
        <v>705</v>
      </c>
      <c r="E6548">
        <v>1</v>
      </c>
      <c r="F6548">
        <f t="shared" si="204"/>
        <v>0.82099999999999995</v>
      </c>
      <c r="G6548">
        <f t="shared" si="205"/>
        <v>-0.1972321695297089</v>
      </c>
    </row>
    <row r="6549" spans="1:7" x14ac:dyDescent="0.25">
      <c r="A6549">
        <v>1</v>
      </c>
      <c r="B6549">
        <v>107</v>
      </c>
      <c r="C6549">
        <v>20.47</v>
      </c>
      <c r="D6549">
        <v>700</v>
      </c>
      <c r="E6549">
        <v>1</v>
      </c>
      <c r="F6549">
        <f t="shared" si="204"/>
        <v>0.79</v>
      </c>
      <c r="G6549">
        <f t="shared" si="205"/>
        <v>-0.23572233352106983</v>
      </c>
    </row>
    <row r="6550" spans="1:7" x14ac:dyDescent="0.25">
      <c r="A6550">
        <v>1</v>
      </c>
      <c r="B6550">
        <v>90</v>
      </c>
      <c r="C6550">
        <v>19.350000000000001</v>
      </c>
      <c r="D6550">
        <v>720</v>
      </c>
      <c r="E6550">
        <v>1</v>
      </c>
      <c r="F6550">
        <f t="shared" si="204"/>
        <v>0.82099999999999995</v>
      </c>
      <c r="G6550">
        <f t="shared" si="205"/>
        <v>-0.1972321695297089</v>
      </c>
    </row>
    <row r="6551" spans="1:7" x14ac:dyDescent="0.25">
      <c r="A6551">
        <v>1</v>
      </c>
      <c r="B6551">
        <v>56.5</v>
      </c>
      <c r="C6551">
        <v>23.3</v>
      </c>
      <c r="D6551">
        <v>715</v>
      </c>
      <c r="E6551">
        <v>1</v>
      </c>
      <c r="F6551">
        <f t="shared" si="204"/>
        <v>0.79</v>
      </c>
      <c r="G6551">
        <f t="shared" si="205"/>
        <v>-0.23572233352106983</v>
      </c>
    </row>
    <row r="6552" spans="1:7" x14ac:dyDescent="0.25">
      <c r="A6552">
        <v>1</v>
      </c>
      <c r="B6552">
        <v>75</v>
      </c>
      <c r="C6552">
        <v>16.079999999999998</v>
      </c>
      <c r="D6552">
        <v>680</v>
      </c>
      <c r="E6552">
        <v>1</v>
      </c>
      <c r="F6552">
        <f t="shared" si="204"/>
        <v>0.82099999999999995</v>
      </c>
      <c r="G6552">
        <f t="shared" si="205"/>
        <v>-0.1972321695297089</v>
      </c>
    </row>
    <row r="6553" spans="1:7" x14ac:dyDescent="0.25">
      <c r="A6553">
        <v>1</v>
      </c>
      <c r="B6553">
        <v>55</v>
      </c>
      <c r="C6553">
        <v>32.65</v>
      </c>
      <c r="D6553">
        <v>695</v>
      </c>
      <c r="E6553">
        <v>1</v>
      </c>
      <c r="F6553">
        <f t="shared" si="204"/>
        <v>0.69299999999999995</v>
      </c>
      <c r="G6553">
        <f t="shared" si="205"/>
        <v>-0.3667252797922339</v>
      </c>
    </row>
    <row r="6554" spans="1:7" x14ac:dyDescent="0.25">
      <c r="A6554">
        <v>1</v>
      </c>
      <c r="B6554">
        <v>74</v>
      </c>
      <c r="C6554">
        <v>18.12</v>
      </c>
      <c r="D6554">
        <v>680</v>
      </c>
      <c r="E6554">
        <v>0</v>
      </c>
      <c r="F6554">
        <f t="shared" si="204"/>
        <v>0.82099999999999995</v>
      </c>
      <c r="G6554">
        <f t="shared" si="205"/>
        <v>-1.7203694731413819</v>
      </c>
    </row>
    <row r="6555" spans="1:7" x14ac:dyDescent="0.25">
      <c r="A6555">
        <v>1</v>
      </c>
      <c r="B6555">
        <v>35</v>
      </c>
      <c r="C6555">
        <v>24.21</v>
      </c>
      <c r="D6555">
        <v>675</v>
      </c>
      <c r="E6555">
        <v>1</v>
      </c>
      <c r="F6555">
        <f t="shared" si="204"/>
        <v>0.71699999999999997</v>
      </c>
      <c r="G6555">
        <f t="shared" si="205"/>
        <v>-0.33267943838251673</v>
      </c>
    </row>
    <row r="6556" spans="1:7" x14ac:dyDescent="0.25">
      <c r="A6556">
        <v>0</v>
      </c>
      <c r="B6556">
        <v>60</v>
      </c>
      <c r="C6556">
        <v>20.8</v>
      </c>
      <c r="D6556">
        <v>775</v>
      </c>
      <c r="E6556">
        <v>1</v>
      </c>
      <c r="F6556">
        <f t="shared" si="204"/>
        <v>0.85499999999999998</v>
      </c>
      <c r="G6556">
        <f t="shared" si="205"/>
        <v>-0.15665381004537685</v>
      </c>
    </row>
    <row r="6557" spans="1:7" x14ac:dyDescent="0.25">
      <c r="A6557">
        <v>1</v>
      </c>
      <c r="B6557">
        <v>45</v>
      </c>
      <c r="C6557">
        <v>20.43</v>
      </c>
      <c r="D6557">
        <v>720</v>
      </c>
      <c r="E6557">
        <v>1</v>
      </c>
      <c r="F6557">
        <f t="shared" si="204"/>
        <v>0.79</v>
      </c>
      <c r="G6557">
        <f t="shared" si="205"/>
        <v>-0.23572233352106983</v>
      </c>
    </row>
    <row r="6558" spans="1:7" x14ac:dyDescent="0.25">
      <c r="A6558">
        <v>1</v>
      </c>
      <c r="B6558">
        <v>25</v>
      </c>
      <c r="C6558">
        <v>12.1</v>
      </c>
      <c r="D6558">
        <v>690</v>
      </c>
      <c r="E6558">
        <v>1</v>
      </c>
      <c r="F6558">
        <f t="shared" si="204"/>
        <v>0.80600000000000005</v>
      </c>
      <c r="G6558">
        <f t="shared" si="205"/>
        <v>-0.21567153647550871</v>
      </c>
    </row>
    <row r="6559" spans="1:7" x14ac:dyDescent="0.25">
      <c r="A6559">
        <v>1</v>
      </c>
      <c r="B6559">
        <v>54</v>
      </c>
      <c r="C6559">
        <v>27.53</v>
      </c>
      <c r="D6559">
        <v>680</v>
      </c>
      <c r="E6559">
        <v>1</v>
      </c>
      <c r="F6559">
        <f t="shared" si="204"/>
        <v>0.71699999999999997</v>
      </c>
      <c r="G6559">
        <f t="shared" si="205"/>
        <v>-0.33267943838251673</v>
      </c>
    </row>
    <row r="6560" spans="1:7" x14ac:dyDescent="0.25">
      <c r="A6560">
        <v>1</v>
      </c>
      <c r="B6560">
        <v>88.644999999999996</v>
      </c>
      <c r="C6560">
        <v>17.86</v>
      </c>
      <c r="D6560">
        <v>680</v>
      </c>
      <c r="E6560">
        <v>1</v>
      </c>
      <c r="F6560">
        <f t="shared" si="204"/>
        <v>0.82099999999999995</v>
      </c>
      <c r="G6560">
        <f t="shared" si="205"/>
        <v>-0.1972321695297089</v>
      </c>
    </row>
    <row r="6561" spans="1:7" x14ac:dyDescent="0.25">
      <c r="A6561">
        <v>1</v>
      </c>
      <c r="B6561">
        <v>110</v>
      </c>
      <c r="C6561">
        <v>29.97</v>
      </c>
      <c r="D6561">
        <v>690</v>
      </c>
      <c r="E6561">
        <v>1</v>
      </c>
      <c r="F6561">
        <f t="shared" si="204"/>
        <v>0.69299999999999995</v>
      </c>
      <c r="G6561">
        <f t="shared" si="205"/>
        <v>-0.3667252797922339</v>
      </c>
    </row>
    <row r="6562" spans="1:7" x14ac:dyDescent="0.25">
      <c r="A6562">
        <v>1</v>
      </c>
      <c r="B6562">
        <v>85</v>
      </c>
      <c r="C6562">
        <v>6.08</v>
      </c>
      <c r="D6562">
        <v>755</v>
      </c>
      <c r="E6562">
        <v>1</v>
      </c>
      <c r="F6562">
        <f t="shared" si="204"/>
        <v>0.92</v>
      </c>
      <c r="G6562">
        <f t="shared" si="205"/>
        <v>-8.3381608939051013E-2</v>
      </c>
    </row>
    <row r="6563" spans="1:7" x14ac:dyDescent="0.25">
      <c r="A6563">
        <v>0</v>
      </c>
      <c r="B6563">
        <v>95</v>
      </c>
      <c r="C6563">
        <v>10.54</v>
      </c>
      <c r="D6563">
        <v>720</v>
      </c>
      <c r="E6563">
        <v>1</v>
      </c>
      <c r="F6563">
        <f t="shared" si="204"/>
        <v>0.82099999999999995</v>
      </c>
      <c r="G6563">
        <f t="shared" si="205"/>
        <v>-0.1972321695297089</v>
      </c>
    </row>
    <row r="6564" spans="1:7" x14ac:dyDescent="0.25">
      <c r="A6564">
        <v>0</v>
      </c>
      <c r="B6564">
        <v>72</v>
      </c>
      <c r="C6564">
        <v>3.33</v>
      </c>
      <c r="D6564">
        <v>665</v>
      </c>
      <c r="E6564">
        <v>1</v>
      </c>
      <c r="F6564">
        <f t="shared" si="204"/>
        <v>0.878</v>
      </c>
      <c r="G6564">
        <f t="shared" si="205"/>
        <v>-0.13010868534702039</v>
      </c>
    </row>
    <row r="6565" spans="1:7" x14ac:dyDescent="0.25">
      <c r="A6565">
        <v>0</v>
      </c>
      <c r="B6565">
        <v>59</v>
      </c>
      <c r="C6565">
        <v>25.9</v>
      </c>
      <c r="D6565">
        <v>660</v>
      </c>
      <c r="E6565">
        <v>0</v>
      </c>
      <c r="F6565">
        <f t="shared" si="204"/>
        <v>0.66100000000000003</v>
      </c>
      <c r="G6565">
        <f t="shared" si="205"/>
        <v>-1.0817551716016869</v>
      </c>
    </row>
    <row r="6566" spans="1:7" x14ac:dyDescent="0.25">
      <c r="A6566">
        <v>1</v>
      </c>
      <c r="B6566">
        <v>36.210999999999999</v>
      </c>
      <c r="C6566">
        <v>17.63</v>
      </c>
      <c r="D6566">
        <v>670</v>
      </c>
      <c r="E6566">
        <v>1</v>
      </c>
      <c r="F6566">
        <f t="shared" si="204"/>
        <v>0.80600000000000005</v>
      </c>
      <c r="G6566">
        <f t="shared" si="205"/>
        <v>-0.21567153647550871</v>
      </c>
    </row>
    <row r="6567" spans="1:7" x14ac:dyDescent="0.25">
      <c r="A6567">
        <v>0</v>
      </c>
      <c r="B6567">
        <v>41.6</v>
      </c>
      <c r="C6567">
        <v>30.29</v>
      </c>
      <c r="D6567">
        <v>680</v>
      </c>
      <c r="E6567">
        <v>1</v>
      </c>
      <c r="F6567">
        <f t="shared" ref="F6567:F6630" si="206">IF(C6567&lt;=19.85,IF(D6567&lt;=722.5,IF(B6567&lt;=60.41,IF(D6567&lt;=667.5,0.729,0.806),IF(C6567&lt;=9.905,0.878,0.821)),0.92),IF(D6567&lt;=687.5,IF(C6567&lt;=31.375,IF(A6567&lt;=0.5,0.661,0.717),0.546),IF(D6567&lt;=727.5,IF(C6567&lt;=29.88,0.79,0.693),0.855)))</f>
        <v>0.66100000000000003</v>
      </c>
      <c r="G6567">
        <f t="shared" si="205"/>
        <v>-0.41400143913045073</v>
      </c>
    </row>
    <row r="6568" spans="1:7" x14ac:dyDescent="0.25">
      <c r="A6568">
        <v>0</v>
      </c>
      <c r="B6568">
        <v>90</v>
      </c>
      <c r="C6568">
        <v>8.5299999999999994</v>
      </c>
      <c r="D6568">
        <v>670</v>
      </c>
      <c r="E6568">
        <v>1</v>
      </c>
      <c r="F6568">
        <f t="shared" si="206"/>
        <v>0.878</v>
      </c>
      <c r="G6568">
        <f t="shared" si="205"/>
        <v>-0.13010868534702039</v>
      </c>
    </row>
    <row r="6569" spans="1:7" x14ac:dyDescent="0.25">
      <c r="A6569">
        <v>0</v>
      </c>
      <c r="B6569">
        <v>60</v>
      </c>
      <c r="C6569">
        <v>13.44</v>
      </c>
      <c r="D6569">
        <v>660</v>
      </c>
      <c r="E6569">
        <v>0</v>
      </c>
      <c r="F6569">
        <f t="shared" si="206"/>
        <v>0.72899999999999998</v>
      </c>
      <c r="G6569">
        <f t="shared" si="205"/>
        <v>-1.305636458102436</v>
      </c>
    </row>
    <row r="6570" spans="1:7" x14ac:dyDescent="0.25">
      <c r="A6570">
        <v>0</v>
      </c>
      <c r="B6570">
        <v>384</v>
      </c>
      <c r="C6570">
        <v>1.78</v>
      </c>
      <c r="D6570">
        <v>680</v>
      </c>
      <c r="E6570">
        <v>1</v>
      </c>
      <c r="F6570">
        <f t="shared" si="206"/>
        <v>0.878</v>
      </c>
      <c r="G6570">
        <f t="shared" si="205"/>
        <v>-0.13010868534702039</v>
      </c>
    </row>
    <row r="6571" spans="1:7" x14ac:dyDescent="0.25">
      <c r="A6571">
        <v>1</v>
      </c>
      <c r="B6571">
        <v>80</v>
      </c>
      <c r="C6571">
        <v>10.97</v>
      </c>
      <c r="D6571">
        <v>735</v>
      </c>
      <c r="E6571">
        <v>1</v>
      </c>
      <c r="F6571">
        <f t="shared" si="206"/>
        <v>0.92</v>
      </c>
      <c r="G6571">
        <f t="shared" si="205"/>
        <v>-8.3381608939051013E-2</v>
      </c>
    </row>
    <row r="6572" spans="1:7" x14ac:dyDescent="0.25">
      <c r="A6572">
        <v>1</v>
      </c>
      <c r="B6572">
        <v>63.24</v>
      </c>
      <c r="C6572">
        <v>11.88</v>
      </c>
      <c r="D6572">
        <v>715</v>
      </c>
      <c r="E6572">
        <v>1</v>
      </c>
      <c r="F6572">
        <f t="shared" si="206"/>
        <v>0.82099999999999995</v>
      </c>
      <c r="G6572">
        <f t="shared" si="205"/>
        <v>-0.1972321695297089</v>
      </c>
    </row>
    <row r="6573" spans="1:7" x14ac:dyDescent="0.25">
      <c r="A6573">
        <v>1</v>
      </c>
      <c r="B6573">
        <v>42</v>
      </c>
      <c r="C6573">
        <v>38.57</v>
      </c>
      <c r="D6573">
        <v>740</v>
      </c>
      <c r="E6573">
        <v>0</v>
      </c>
      <c r="F6573">
        <f t="shared" si="206"/>
        <v>0.85499999999999998</v>
      </c>
      <c r="G6573">
        <f t="shared" si="205"/>
        <v>-1.9310215365615626</v>
      </c>
    </row>
    <row r="6574" spans="1:7" x14ac:dyDescent="0.25">
      <c r="A6574">
        <v>1</v>
      </c>
      <c r="B6574">
        <v>42</v>
      </c>
      <c r="C6574">
        <v>11.37</v>
      </c>
      <c r="D6574">
        <v>695</v>
      </c>
      <c r="E6574">
        <v>1</v>
      </c>
      <c r="F6574">
        <f t="shared" si="206"/>
        <v>0.80600000000000005</v>
      </c>
      <c r="G6574">
        <f t="shared" si="205"/>
        <v>-0.21567153647550871</v>
      </c>
    </row>
    <row r="6575" spans="1:7" x14ac:dyDescent="0.25">
      <c r="A6575">
        <v>0</v>
      </c>
      <c r="B6575">
        <v>95</v>
      </c>
      <c r="C6575">
        <v>13.61</v>
      </c>
      <c r="D6575">
        <v>720</v>
      </c>
      <c r="E6575">
        <v>1</v>
      </c>
      <c r="F6575">
        <f t="shared" si="206"/>
        <v>0.82099999999999995</v>
      </c>
      <c r="G6575">
        <f t="shared" si="205"/>
        <v>-0.1972321695297089</v>
      </c>
    </row>
    <row r="6576" spans="1:7" x14ac:dyDescent="0.25">
      <c r="A6576">
        <v>1</v>
      </c>
      <c r="B6576">
        <v>79.099999999999994</v>
      </c>
      <c r="C6576">
        <v>16.28</v>
      </c>
      <c r="D6576">
        <v>725</v>
      </c>
      <c r="E6576">
        <v>1</v>
      </c>
      <c r="F6576">
        <f t="shared" si="206"/>
        <v>0.92</v>
      </c>
      <c r="G6576">
        <f t="shared" si="205"/>
        <v>-8.3381608939051013E-2</v>
      </c>
    </row>
    <row r="6577" spans="1:7" x14ac:dyDescent="0.25">
      <c r="A6577">
        <v>0</v>
      </c>
      <c r="B6577">
        <v>35</v>
      </c>
      <c r="C6577">
        <v>26.1</v>
      </c>
      <c r="D6577">
        <v>680</v>
      </c>
      <c r="E6577">
        <v>1</v>
      </c>
      <c r="F6577">
        <f t="shared" si="206"/>
        <v>0.66100000000000003</v>
      </c>
      <c r="G6577">
        <f t="shared" si="205"/>
        <v>-0.41400143913045073</v>
      </c>
    </row>
    <row r="6578" spans="1:7" x14ac:dyDescent="0.25">
      <c r="A6578">
        <v>1</v>
      </c>
      <c r="B6578">
        <v>138</v>
      </c>
      <c r="C6578">
        <v>34.47</v>
      </c>
      <c r="D6578">
        <v>735</v>
      </c>
      <c r="E6578">
        <v>1</v>
      </c>
      <c r="F6578">
        <f t="shared" si="206"/>
        <v>0.85499999999999998</v>
      </c>
      <c r="G6578">
        <f t="shared" si="205"/>
        <v>-0.15665381004537685</v>
      </c>
    </row>
    <row r="6579" spans="1:7" x14ac:dyDescent="0.25">
      <c r="A6579">
        <v>0</v>
      </c>
      <c r="B6579">
        <v>38</v>
      </c>
      <c r="C6579">
        <v>25.68</v>
      </c>
      <c r="D6579">
        <v>685</v>
      </c>
      <c r="E6579">
        <v>0</v>
      </c>
      <c r="F6579">
        <f t="shared" si="206"/>
        <v>0.66100000000000003</v>
      </c>
      <c r="G6579">
        <f t="shared" si="205"/>
        <v>-1.0817551716016869</v>
      </c>
    </row>
    <row r="6580" spans="1:7" x14ac:dyDescent="0.25">
      <c r="A6580">
        <v>1</v>
      </c>
      <c r="B6580">
        <v>100</v>
      </c>
      <c r="C6580">
        <v>15.17</v>
      </c>
      <c r="D6580">
        <v>670</v>
      </c>
      <c r="E6580">
        <v>1</v>
      </c>
      <c r="F6580">
        <f t="shared" si="206"/>
        <v>0.82099999999999995</v>
      </c>
      <c r="G6580">
        <f t="shared" si="205"/>
        <v>-0.1972321695297089</v>
      </c>
    </row>
    <row r="6581" spans="1:7" x14ac:dyDescent="0.25">
      <c r="A6581">
        <v>1</v>
      </c>
      <c r="B6581">
        <v>83</v>
      </c>
      <c r="C6581">
        <v>22.01</v>
      </c>
      <c r="D6581">
        <v>675</v>
      </c>
      <c r="E6581">
        <v>1</v>
      </c>
      <c r="F6581">
        <f t="shared" si="206"/>
        <v>0.71699999999999997</v>
      </c>
      <c r="G6581">
        <f t="shared" si="205"/>
        <v>-0.33267943838251673</v>
      </c>
    </row>
    <row r="6582" spans="1:7" x14ac:dyDescent="0.25">
      <c r="A6582">
        <v>0</v>
      </c>
      <c r="B6582">
        <v>85</v>
      </c>
      <c r="C6582">
        <v>18.420000000000002</v>
      </c>
      <c r="D6582">
        <v>710</v>
      </c>
      <c r="E6582">
        <v>1</v>
      </c>
      <c r="F6582">
        <f t="shared" si="206"/>
        <v>0.82099999999999995</v>
      </c>
      <c r="G6582">
        <f t="shared" si="205"/>
        <v>-0.1972321695297089</v>
      </c>
    </row>
    <row r="6583" spans="1:7" x14ac:dyDescent="0.25">
      <c r="A6583">
        <v>1</v>
      </c>
      <c r="B6583">
        <v>30</v>
      </c>
      <c r="C6583">
        <v>26.6</v>
      </c>
      <c r="D6583">
        <v>670</v>
      </c>
      <c r="E6583">
        <v>1</v>
      </c>
      <c r="F6583">
        <f t="shared" si="206"/>
        <v>0.71699999999999997</v>
      </c>
      <c r="G6583">
        <f t="shared" si="205"/>
        <v>-0.33267943838251673</v>
      </c>
    </row>
    <row r="6584" spans="1:7" x14ac:dyDescent="0.25">
      <c r="A6584">
        <v>0</v>
      </c>
      <c r="B6584">
        <v>41</v>
      </c>
      <c r="C6584">
        <v>29.98</v>
      </c>
      <c r="D6584">
        <v>670</v>
      </c>
      <c r="E6584">
        <v>1</v>
      </c>
      <c r="F6584">
        <f t="shared" si="206"/>
        <v>0.66100000000000003</v>
      </c>
      <c r="G6584">
        <f t="shared" si="205"/>
        <v>-0.41400143913045073</v>
      </c>
    </row>
    <row r="6585" spans="1:7" x14ac:dyDescent="0.25">
      <c r="A6585">
        <v>0</v>
      </c>
      <c r="B6585">
        <v>60</v>
      </c>
      <c r="C6585">
        <v>13.62</v>
      </c>
      <c r="D6585">
        <v>710</v>
      </c>
      <c r="E6585">
        <v>0</v>
      </c>
      <c r="F6585">
        <f t="shared" si="206"/>
        <v>0.80600000000000005</v>
      </c>
      <c r="G6585">
        <f t="shared" si="205"/>
        <v>-1.6398971199188093</v>
      </c>
    </row>
    <row r="6586" spans="1:7" x14ac:dyDescent="0.25">
      <c r="A6586">
        <v>0</v>
      </c>
      <c r="B6586">
        <v>50</v>
      </c>
      <c r="C6586">
        <v>11.47</v>
      </c>
      <c r="D6586">
        <v>740</v>
      </c>
      <c r="E6586">
        <v>1</v>
      </c>
      <c r="F6586">
        <f t="shared" si="206"/>
        <v>0.92</v>
      </c>
      <c r="G6586">
        <f t="shared" si="205"/>
        <v>-8.3381608939051013E-2</v>
      </c>
    </row>
    <row r="6587" spans="1:7" x14ac:dyDescent="0.25">
      <c r="A6587">
        <v>1</v>
      </c>
      <c r="B6587">
        <v>92.7</v>
      </c>
      <c r="C6587">
        <v>20.92</v>
      </c>
      <c r="D6587">
        <v>690</v>
      </c>
      <c r="E6587">
        <v>1</v>
      </c>
      <c r="F6587">
        <f t="shared" si="206"/>
        <v>0.79</v>
      </c>
      <c r="G6587">
        <f t="shared" si="205"/>
        <v>-0.23572233352106983</v>
      </c>
    </row>
    <row r="6588" spans="1:7" x14ac:dyDescent="0.25">
      <c r="A6588">
        <v>1</v>
      </c>
      <c r="B6588">
        <v>55</v>
      </c>
      <c r="C6588">
        <v>27.41</v>
      </c>
      <c r="D6588">
        <v>710</v>
      </c>
      <c r="E6588">
        <v>1</v>
      </c>
      <c r="F6588">
        <f t="shared" si="206"/>
        <v>0.79</v>
      </c>
      <c r="G6588">
        <f t="shared" si="205"/>
        <v>-0.23572233352106983</v>
      </c>
    </row>
    <row r="6589" spans="1:7" x14ac:dyDescent="0.25">
      <c r="A6589">
        <v>1</v>
      </c>
      <c r="B6589">
        <v>133</v>
      </c>
      <c r="C6589">
        <v>9.58</v>
      </c>
      <c r="D6589">
        <v>795</v>
      </c>
      <c r="E6589">
        <v>1</v>
      </c>
      <c r="F6589">
        <f t="shared" si="206"/>
        <v>0.92</v>
      </c>
      <c r="G6589">
        <f t="shared" si="205"/>
        <v>-8.3381608939051013E-2</v>
      </c>
    </row>
    <row r="6590" spans="1:7" x14ac:dyDescent="0.25">
      <c r="A6590">
        <v>1</v>
      </c>
      <c r="B6590">
        <v>50</v>
      </c>
      <c r="C6590">
        <v>14.37</v>
      </c>
      <c r="D6590">
        <v>695</v>
      </c>
      <c r="E6590">
        <v>1</v>
      </c>
      <c r="F6590">
        <f t="shared" si="206"/>
        <v>0.80600000000000005</v>
      </c>
      <c r="G6590">
        <f t="shared" si="205"/>
        <v>-0.21567153647550871</v>
      </c>
    </row>
    <row r="6591" spans="1:7" x14ac:dyDescent="0.25">
      <c r="A6591">
        <v>1</v>
      </c>
      <c r="B6591">
        <v>90</v>
      </c>
      <c r="C6591">
        <v>22.76</v>
      </c>
      <c r="D6591">
        <v>720</v>
      </c>
      <c r="E6591">
        <v>1</v>
      </c>
      <c r="F6591">
        <f t="shared" si="206"/>
        <v>0.79</v>
      </c>
      <c r="G6591">
        <f t="shared" si="205"/>
        <v>-0.23572233352106983</v>
      </c>
    </row>
    <row r="6592" spans="1:7" x14ac:dyDescent="0.25">
      <c r="A6592">
        <v>0</v>
      </c>
      <c r="B6592">
        <v>75</v>
      </c>
      <c r="C6592">
        <v>22.53</v>
      </c>
      <c r="D6592">
        <v>700</v>
      </c>
      <c r="E6592">
        <v>0</v>
      </c>
      <c r="F6592">
        <f t="shared" si="206"/>
        <v>0.79</v>
      </c>
      <c r="G6592">
        <f t="shared" si="205"/>
        <v>-1.5606477482646686</v>
      </c>
    </row>
    <row r="6593" spans="1:7" x14ac:dyDescent="0.25">
      <c r="A6593">
        <v>1</v>
      </c>
      <c r="B6593">
        <v>120</v>
      </c>
      <c r="C6593">
        <v>25.99</v>
      </c>
      <c r="D6593">
        <v>705</v>
      </c>
      <c r="E6593">
        <v>0</v>
      </c>
      <c r="F6593">
        <f t="shared" si="206"/>
        <v>0.79</v>
      </c>
      <c r="G6593">
        <f t="shared" si="205"/>
        <v>-1.5606477482646686</v>
      </c>
    </row>
    <row r="6594" spans="1:7" x14ac:dyDescent="0.25">
      <c r="A6594">
        <v>1</v>
      </c>
      <c r="B6594">
        <v>51</v>
      </c>
      <c r="C6594">
        <v>31.66</v>
      </c>
      <c r="D6594">
        <v>695</v>
      </c>
      <c r="E6594">
        <v>0</v>
      </c>
      <c r="F6594">
        <f t="shared" si="206"/>
        <v>0.69299999999999995</v>
      </c>
      <c r="G6594">
        <f t="shared" si="205"/>
        <v>-1.1809075313949398</v>
      </c>
    </row>
    <row r="6595" spans="1:7" x14ac:dyDescent="0.25">
      <c r="A6595">
        <v>0</v>
      </c>
      <c r="B6595">
        <v>57.5501</v>
      </c>
      <c r="C6595">
        <v>4.5</v>
      </c>
      <c r="D6595">
        <v>660</v>
      </c>
      <c r="E6595">
        <v>1</v>
      </c>
      <c r="F6595">
        <f t="shared" si="206"/>
        <v>0.72899999999999998</v>
      </c>
      <c r="G6595">
        <f t="shared" si="205"/>
        <v>-0.31608154697347896</v>
      </c>
    </row>
    <row r="6596" spans="1:7" x14ac:dyDescent="0.25">
      <c r="A6596">
        <v>0</v>
      </c>
      <c r="B6596">
        <v>95</v>
      </c>
      <c r="C6596">
        <v>17.559999999999999</v>
      </c>
      <c r="D6596">
        <v>715</v>
      </c>
      <c r="E6596">
        <v>0</v>
      </c>
      <c r="F6596">
        <f t="shared" si="206"/>
        <v>0.82099999999999995</v>
      </c>
      <c r="G6596">
        <f t="shared" si="205"/>
        <v>-1.7203694731413819</v>
      </c>
    </row>
    <row r="6597" spans="1:7" x14ac:dyDescent="0.25">
      <c r="A6597">
        <v>1</v>
      </c>
      <c r="B6597">
        <v>88</v>
      </c>
      <c r="C6597">
        <v>27.02</v>
      </c>
      <c r="D6597">
        <v>690</v>
      </c>
      <c r="E6597">
        <v>0</v>
      </c>
      <c r="F6597">
        <f t="shared" si="206"/>
        <v>0.79</v>
      </c>
      <c r="G6597">
        <f t="shared" si="205"/>
        <v>-1.5606477482646686</v>
      </c>
    </row>
    <row r="6598" spans="1:7" x14ac:dyDescent="0.25">
      <c r="A6598">
        <v>0</v>
      </c>
      <c r="B6598">
        <v>18</v>
      </c>
      <c r="C6598">
        <v>29.2</v>
      </c>
      <c r="D6598">
        <v>675</v>
      </c>
      <c r="E6598">
        <v>0</v>
      </c>
      <c r="F6598">
        <f t="shared" si="206"/>
        <v>0.66100000000000003</v>
      </c>
      <c r="G6598">
        <f t="shared" ref="G6598:G6661" si="207">IF(E6598=1,LN(F6598),LN(1-F6598))</f>
        <v>-1.0817551716016869</v>
      </c>
    </row>
    <row r="6599" spans="1:7" x14ac:dyDescent="0.25">
      <c r="A6599">
        <v>1</v>
      </c>
      <c r="B6599">
        <v>96</v>
      </c>
      <c r="C6599">
        <v>8.59</v>
      </c>
      <c r="D6599">
        <v>695</v>
      </c>
      <c r="E6599">
        <v>1</v>
      </c>
      <c r="F6599">
        <f t="shared" si="206"/>
        <v>0.878</v>
      </c>
      <c r="G6599">
        <f t="shared" si="207"/>
        <v>-0.13010868534702039</v>
      </c>
    </row>
    <row r="6600" spans="1:7" x14ac:dyDescent="0.25">
      <c r="A6600">
        <v>1</v>
      </c>
      <c r="B6600">
        <v>35</v>
      </c>
      <c r="C6600">
        <v>8.92</v>
      </c>
      <c r="D6600">
        <v>690</v>
      </c>
      <c r="E6600">
        <v>1</v>
      </c>
      <c r="F6600">
        <f t="shared" si="206"/>
        <v>0.80600000000000005</v>
      </c>
      <c r="G6600">
        <f t="shared" si="207"/>
        <v>-0.21567153647550871</v>
      </c>
    </row>
    <row r="6601" spans="1:7" x14ac:dyDescent="0.25">
      <c r="A6601">
        <v>1</v>
      </c>
      <c r="B6601">
        <v>60</v>
      </c>
      <c r="C6601">
        <v>32.74</v>
      </c>
      <c r="D6601">
        <v>750</v>
      </c>
      <c r="E6601">
        <v>1</v>
      </c>
      <c r="F6601">
        <f t="shared" si="206"/>
        <v>0.85499999999999998</v>
      </c>
      <c r="G6601">
        <f t="shared" si="207"/>
        <v>-0.15665381004537685</v>
      </c>
    </row>
    <row r="6602" spans="1:7" x14ac:dyDescent="0.25">
      <c r="A6602">
        <v>0</v>
      </c>
      <c r="B6602">
        <v>160</v>
      </c>
      <c r="C6602">
        <v>8.84</v>
      </c>
      <c r="D6602">
        <v>695</v>
      </c>
      <c r="E6602">
        <v>0</v>
      </c>
      <c r="F6602">
        <f t="shared" si="206"/>
        <v>0.878</v>
      </c>
      <c r="G6602">
        <f t="shared" si="207"/>
        <v>-2.1037342342488805</v>
      </c>
    </row>
    <row r="6603" spans="1:7" x14ac:dyDescent="0.25">
      <c r="A6603">
        <v>0</v>
      </c>
      <c r="B6603">
        <v>30</v>
      </c>
      <c r="C6603">
        <v>10.32</v>
      </c>
      <c r="D6603">
        <v>685</v>
      </c>
      <c r="E6603">
        <v>1</v>
      </c>
      <c r="F6603">
        <f t="shared" si="206"/>
        <v>0.80600000000000005</v>
      </c>
      <c r="G6603">
        <f t="shared" si="207"/>
        <v>-0.21567153647550871</v>
      </c>
    </row>
    <row r="6604" spans="1:7" x14ac:dyDescent="0.25">
      <c r="A6604">
        <v>1</v>
      </c>
      <c r="B6604">
        <v>90</v>
      </c>
      <c r="C6604">
        <v>15.08</v>
      </c>
      <c r="D6604">
        <v>730</v>
      </c>
      <c r="E6604">
        <v>1</v>
      </c>
      <c r="F6604">
        <f t="shared" si="206"/>
        <v>0.92</v>
      </c>
      <c r="G6604">
        <f t="shared" si="207"/>
        <v>-8.3381608939051013E-2</v>
      </c>
    </row>
    <row r="6605" spans="1:7" x14ac:dyDescent="0.25">
      <c r="A6605">
        <v>1</v>
      </c>
      <c r="B6605">
        <v>53</v>
      </c>
      <c r="C6605">
        <v>12.57</v>
      </c>
      <c r="D6605">
        <v>665</v>
      </c>
      <c r="E6605">
        <v>1</v>
      </c>
      <c r="F6605">
        <f t="shared" si="206"/>
        <v>0.72899999999999998</v>
      </c>
      <c r="G6605">
        <f t="shared" si="207"/>
        <v>-0.31608154697347896</v>
      </c>
    </row>
    <row r="6606" spans="1:7" x14ac:dyDescent="0.25">
      <c r="A6606">
        <v>0</v>
      </c>
      <c r="B6606">
        <v>45</v>
      </c>
      <c r="C6606">
        <v>34.130000000000003</v>
      </c>
      <c r="D6606">
        <v>705</v>
      </c>
      <c r="E6606">
        <v>1</v>
      </c>
      <c r="F6606">
        <f t="shared" si="206"/>
        <v>0.69299999999999995</v>
      </c>
      <c r="G6606">
        <f t="shared" si="207"/>
        <v>-0.3667252797922339</v>
      </c>
    </row>
    <row r="6607" spans="1:7" x14ac:dyDescent="0.25">
      <c r="A6607">
        <v>1</v>
      </c>
      <c r="B6607">
        <v>96.9</v>
      </c>
      <c r="C6607">
        <v>9.67</v>
      </c>
      <c r="D6607">
        <v>685</v>
      </c>
      <c r="E6607">
        <v>1</v>
      </c>
      <c r="F6607">
        <f t="shared" si="206"/>
        <v>0.878</v>
      </c>
      <c r="G6607">
        <f t="shared" si="207"/>
        <v>-0.13010868534702039</v>
      </c>
    </row>
    <row r="6608" spans="1:7" x14ac:dyDescent="0.25">
      <c r="A6608">
        <v>0</v>
      </c>
      <c r="B6608">
        <v>46.1</v>
      </c>
      <c r="C6608">
        <v>29.16</v>
      </c>
      <c r="D6608">
        <v>700</v>
      </c>
      <c r="E6608">
        <v>1</v>
      </c>
      <c r="F6608">
        <f t="shared" si="206"/>
        <v>0.79</v>
      </c>
      <c r="G6608">
        <f t="shared" si="207"/>
        <v>-0.23572233352106983</v>
      </c>
    </row>
    <row r="6609" spans="1:7" x14ac:dyDescent="0.25">
      <c r="A6609">
        <v>1</v>
      </c>
      <c r="B6609">
        <v>150</v>
      </c>
      <c r="C6609">
        <v>11.04</v>
      </c>
      <c r="D6609">
        <v>700</v>
      </c>
      <c r="E6609">
        <v>1</v>
      </c>
      <c r="F6609">
        <f t="shared" si="206"/>
        <v>0.82099999999999995</v>
      </c>
      <c r="G6609">
        <f t="shared" si="207"/>
        <v>-0.1972321695297089</v>
      </c>
    </row>
    <row r="6610" spans="1:7" x14ac:dyDescent="0.25">
      <c r="A6610">
        <v>0</v>
      </c>
      <c r="B6610">
        <v>33</v>
      </c>
      <c r="C6610">
        <v>23.89</v>
      </c>
      <c r="D6610">
        <v>705</v>
      </c>
      <c r="E6610">
        <v>1</v>
      </c>
      <c r="F6610">
        <f t="shared" si="206"/>
        <v>0.79</v>
      </c>
      <c r="G6610">
        <f t="shared" si="207"/>
        <v>-0.23572233352106983</v>
      </c>
    </row>
    <row r="6611" spans="1:7" x14ac:dyDescent="0.25">
      <c r="A6611">
        <v>0</v>
      </c>
      <c r="B6611">
        <v>55</v>
      </c>
      <c r="C6611">
        <v>17.260000000000002</v>
      </c>
      <c r="D6611">
        <v>675</v>
      </c>
      <c r="E6611">
        <v>1</v>
      </c>
      <c r="F6611">
        <f t="shared" si="206"/>
        <v>0.80600000000000005</v>
      </c>
      <c r="G6611">
        <f t="shared" si="207"/>
        <v>-0.21567153647550871</v>
      </c>
    </row>
    <row r="6612" spans="1:7" x14ac:dyDescent="0.25">
      <c r="A6612">
        <v>0</v>
      </c>
      <c r="B6612">
        <v>85</v>
      </c>
      <c r="C6612">
        <v>18.100000000000001</v>
      </c>
      <c r="D6612">
        <v>685</v>
      </c>
      <c r="E6612">
        <v>1</v>
      </c>
      <c r="F6612">
        <f t="shared" si="206"/>
        <v>0.82099999999999995</v>
      </c>
      <c r="G6612">
        <f t="shared" si="207"/>
        <v>-0.1972321695297089</v>
      </c>
    </row>
    <row r="6613" spans="1:7" x14ac:dyDescent="0.25">
      <c r="A6613">
        <v>1</v>
      </c>
      <c r="B6613">
        <v>88</v>
      </c>
      <c r="C6613">
        <v>10.57</v>
      </c>
      <c r="D6613">
        <v>780</v>
      </c>
      <c r="E6613">
        <v>1</v>
      </c>
      <c r="F6613">
        <f t="shared" si="206"/>
        <v>0.92</v>
      </c>
      <c r="G6613">
        <f t="shared" si="207"/>
        <v>-8.3381608939051013E-2</v>
      </c>
    </row>
    <row r="6614" spans="1:7" x14ac:dyDescent="0.25">
      <c r="A6614">
        <v>0</v>
      </c>
      <c r="B6614">
        <v>30</v>
      </c>
      <c r="C6614">
        <v>6.84</v>
      </c>
      <c r="D6614">
        <v>725</v>
      </c>
      <c r="E6614">
        <v>1</v>
      </c>
      <c r="F6614">
        <f t="shared" si="206"/>
        <v>0.92</v>
      </c>
      <c r="G6614">
        <f t="shared" si="207"/>
        <v>-8.3381608939051013E-2</v>
      </c>
    </row>
    <row r="6615" spans="1:7" x14ac:dyDescent="0.25">
      <c r="A6615">
        <v>1</v>
      </c>
      <c r="B6615">
        <v>48</v>
      </c>
      <c r="C6615">
        <v>20.95</v>
      </c>
      <c r="D6615">
        <v>665</v>
      </c>
      <c r="E6615">
        <v>0</v>
      </c>
      <c r="F6615">
        <f t="shared" si="206"/>
        <v>0.71699999999999997</v>
      </c>
      <c r="G6615">
        <f t="shared" si="207"/>
        <v>-1.2623083813388993</v>
      </c>
    </row>
    <row r="6616" spans="1:7" x14ac:dyDescent="0.25">
      <c r="A6616">
        <v>0</v>
      </c>
      <c r="B6616">
        <v>100</v>
      </c>
      <c r="C6616">
        <v>26.28</v>
      </c>
      <c r="D6616">
        <v>675</v>
      </c>
      <c r="E6616">
        <v>0</v>
      </c>
      <c r="F6616">
        <f t="shared" si="206"/>
        <v>0.66100000000000003</v>
      </c>
      <c r="G6616">
        <f t="shared" si="207"/>
        <v>-1.0817551716016869</v>
      </c>
    </row>
    <row r="6617" spans="1:7" x14ac:dyDescent="0.25">
      <c r="A6617">
        <v>1</v>
      </c>
      <c r="B6617">
        <v>68.5</v>
      </c>
      <c r="C6617">
        <v>19.64</v>
      </c>
      <c r="D6617">
        <v>675</v>
      </c>
      <c r="E6617">
        <v>1</v>
      </c>
      <c r="F6617">
        <f t="shared" si="206"/>
        <v>0.82099999999999995</v>
      </c>
      <c r="G6617">
        <f t="shared" si="207"/>
        <v>-0.1972321695297089</v>
      </c>
    </row>
    <row r="6618" spans="1:7" x14ac:dyDescent="0.25">
      <c r="A6618">
        <v>1</v>
      </c>
      <c r="B6618">
        <v>33.6</v>
      </c>
      <c r="C6618">
        <v>20.79</v>
      </c>
      <c r="D6618">
        <v>680</v>
      </c>
      <c r="E6618">
        <v>1</v>
      </c>
      <c r="F6618">
        <f t="shared" si="206"/>
        <v>0.71699999999999997</v>
      </c>
      <c r="G6618">
        <f t="shared" si="207"/>
        <v>-0.33267943838251673</v>
      </c>
    </row>
    <row r="6619" spans="1:7" x14ac:dyDescent="0.25">
      <c r="A6619">
        <v>0</v>
      </c>
      <c r="B6619">
        <v>53</v>
      </c>
      <c r="C6619">
        <v>38.18</v>
      </c>
      <c r="D6619">
        <v>660</v>
      </c>
      <c r="E6619">
        <v>0</v>
      </c>
      <c r="F6619">
        <f t="shared" si="206"/>
        <v>0.54600000000000004</v>
      </c>
      <c r="G6619">
        <f t="shared" si="207"/>
        <v>-0.78965808094078915</v>
      </c>
    </row>
    <row r="6620" spans="1:7" x14ac:dyDescent="0.25">
      <c r="A6620">
        <v>1</v>
      </c>
      <c r="B6620">
        <v>55</v>
      </c>
      <c r="C6620">
        <v>12.55</v>
      </c>
      <c r="D6620">
        <v>670</v>
      </c>
      <c r="E6620">
        <v>1</v>
      </c>
      <c r="F6620">
        <f t="shared" si="206"/>
        <v>0.80600000000000005</v>
      </c>
      <c r="G6620">
        <f t="shared" si="207"/>
        <v>-0.21567153647550871</v>
      </c>
    </row>
    <row r="6621" spans="1:7" x14ac:dyDescent="0.25">
      <c r="A6621">
        <v>1</v>
      </c>
      <c r="B6621">
        <v>34</v>
      </c>
      <c r="C6621">
        <v>8.26</v>
      </c>
      <c r="D6621">
        <v>750</v>
      </c>
      <c r="E6621">
        <v>1</v>
      </c>
      <c r="F6621">
        <f t="shared" si="206"/>
        <v>0.92</v>
      </c>
      <c r="G6621">
        <f t="shared" si="207"/>
        <v>-8.3381608939051013E-2</v>
      </c>
    </row>
    <row r="6622" spans="1:7" x14ac:dyDescent="0.25">
      <c r="A6622">
        <v>0</v>
      </c>
      <c r="B6622">
        <v>97</v>
      </c>
      <c r="C6622">
        <v>8.33</v>
      </c>
      <c r="D6622">
        <v>665</v>
      </c>
      <c r="E6622">
        <v>1</v>
      </c>
      <c r="F6622">
        <f t="shared" si="206"/>
        <v>0.878</v>
      </c>
      <c r="G6622">
        <f t="shared" si="207"/>
        <v>-0.13010868534702039</v>
      </c>
    </row>
    <row r="6623" spans="1:7" x14ac:dyDescent="0.25">
      <c r="A6623">
        <v>1</v>
      </c>
      <c r="B6623">
        <v>90</v>
      </c>
      <c r="C6623">
        <v>32.93</v>
      </c>
      <c r="D6623">
        <v>695</v>
      </c>
      <c r="E6623">
        <v>1</v>
      </c>
      <c r="F6623">
        <f t="shared" si="206"/>
        <v>0.69299999999999995</v>
      </c>
      <c r="G6623">
        <f t="shared" si="207"/>
        <v>-0.3667252797922339</v>
      </c>
    </row>
    <row r="6624" spans="1:7" x14ac:dyDescent="0.25">
      <c r="A6624">
        <v>1</v>
      </c>
      <c r="B6624">
        <v>83</v>
      </c>
      <c r="C6624">
        <v>20.46</v>
      </c>
      <c r="D6624">
        <v>680</v>
      </c>
      <c r="E6624">
        <v>1</v>
      </c>
      <c r="F6624">
        <f t="shared" si="206"/>
        <v>0.71699999999999997</v>
      </c>
      <c r="G6624">
        <f t="shared" si="207"/>
        <v>-0.33267943838251673</v>
      </c>
    </row>
    <row r="6625" spans="1:7" x14ac:dyDescent="0.25">
      <c r="A6625">
        <v>0</v>
      </c>
      <c r="B6625">
        <v>45</v>
      </c>
      <c r="C6625">
        <v>20.93</v>
      </c>
      <c r="D6625">
        <v>660</v>
      </c>
      <c r="E6625">
        <v>0</v>
      </c>
      <c r="F6625">
        <f t="shared" si="206"/>
        <v>0.66100000000000003</v>
      </c>
      <c r="G6625">
        <f t="shared" si="207"/>
        <v>-1.0817551716016869</v>
      </c>
    </row>
    <row r="6626" spans="1:7" x14ac:dyDescent="0.25">
      <c r="A6626">
        <v>1</v>
      </c>
      <c r="B6626">
        <v>48.18506</v>
      </c>
      <c r="C6626">
        <v>21.52</v>
      </c>
      <c r="D6626">
        <v>690</v>
      </c>
      <c r="E6626">
        <v>1</v>
      </c>
      <c r="F6626">
        <f t="shared" si="206"/>
        <v>0.79</v>
      </c>
      <c r="G6626">
        <f t="shared" si="207"/>
        <v>-0.23572233352106983</v>
      </c>
    </row>
    <row r="6627" spans="1:7" x14ac:dyDescent="0.25">
      <c r="A6627">
        <v>1</v>
      </c>
      <c r="B6627">
        <v>65</v>
      </c>
      <c r="C6627">
        <v>22.27</v>
      </c>
      <c r="D6627">
        <v>725</v>
      </c>
      <c r="E6627">
        <v>1</v>
      </c>
      <c r="F6627">
        <f t="shared" si="206"/>
        <v>0.79</v>
      </c>
      <c r="G6627">
        <f t="shared" si="207"/>
        <v>-0.23572233352106983</v>
      </c>
    </row>
    <row r="6628" spans="1:7" x14ac:dyDescent="0.25">
      <c r="A6628">
        <v>1</v>
      </c>
      <c r="B6628">
        <v>50.70767</v>
      </c>
      <c r="C6628">
        <v>28.83</v>
      </c>
      <c r="D6628">
        <v>700</v>
      </c>
      <c r="E6628">
        <v>1</v>
      </c>
      <c r="F6628">
        <f t="shared" si="206"/>
        <v>0.79</v>
      </c>
      <c r="G6628">
        <f t="shared" si="207"/>
        <v>-0.23572233352106983</v>
      </c>
    </row>
    <row r="6629" spans="1:7" x14ac:dyDescent="0.25">
      <c r="A6629">
        <v>1</v>
      </c>
      <c r="B6629">
        <v>40</v>
      </c>
      <c r="C6629">
        <v>16.23</v>
      </c>
      <c r="D6629">
        <v>695</v>
      </c>
      <c r="E6629">
        <v>1</v>
      </c>
      <c r="F6629">
        <f t="shared" si="206"/>
        <v>0.80600000000000005</v>
      </c>
      <c r="G6629">
        <f t="shared" si="207"/>
        <v>-0.21567153647550871</v>
      </c>
    </row>
    <row r="6630" spans="1:7" x14ac:dyDescent="0.25">
      <c r="A6630">
        <v>0</v>
      </c>
      <c r="B6630">
        <v>54.414999999999999</v>
      </c>
      <c r="C6630">
        <v>17.03</v>
      </c>
      <c r="D6630">
        <v>700</v>
      </c>
      <c r="E6630">
        <v>1</v>
      </c>
      <c r="F6630">
        <f t="shared" si="206"/>
        <v>0.80600000000000005</v>
      </c>
      <c r="G6630">
        <f t="shared" si="207"/>
        <v>-0.21567153647550871</v>
      </c>
    </row>
    <row r="6631" spans="1:7" x14ac:dyDescent="0.25">
      <c r="A6631">
        <v>1</v>
      </c>
      <c r="B6631">
        <v>139</v>
      </c>
      <c r="C6631">
        <v>21.05</v>
      </c>
      <c r="D6631">
        <v>710</v>
      </c>
      <c r="E6631">
        <v>1</v>
      </c>
      <c r="F6631">
        <f t="shared" ref="F6631:F6694" si="208">IF(C6631&lt;=19.85,IF(D6631&lt;=722.5,IF(B6631&lt;=60.41,IF(D6631&lt;=667.5,0.729,0.806),IF(C6631&lt;=9.905,0.878,0.821)),0.92),IF(D6631&lt;=687.5,IF(C6631&lt;=31.375,IF(A6631&lt;=0.5,0.661,0.717),0.546),IF(D6631&lt;=727.5,IF(C6631&lt;=29.88,0.79,0.693),0.855)))</f>
        <v>0.79</v>
      </c>
      <c r="G6631">
        <f t="shared" si="207"/>
        <v>-0.23572233352106983</v>
      </c>
    </row>
    <row r="6632" spans="1:7" x14ac:dyDescent="0.25">
      <c r="A6632">
        <v>1</v>
      </c>
      <c r="B6632">
        <v>104</v>
      </c>
      <c r="C6632">
        <v>18.77</v>
      </c>
      <c r="D6632">
        <v>710</v>
      </c>
      <c r="E6632">
        <v>0</v>
      </c>
      <c r="F6632">
        <f t="shared" si="208"/>
        <v>0.82099999999999995</v>
      </c>
      <c r="G6632">
        <f t="shared" si="207"/>
        <v>-1.7203694731413819</v>
      </c>
    </row>
    <row r="6633" spans="1:7" x14ac:dyDescent="0.25">
      <c r="A6633">
        <v>1</v>
      </c>
      <c r="B6633">
        <v>42</v>
      </c>
      <c r="C6633">
        <v>16.63</v>
      </c>
      <c r="D6633">
        <v>680</v>
      </c>
      <c r="E6633">
        <v>1</v>
      </c>
      <c r="F6633">
        <f t="shared" si="208"/>
        <v>0.80600000000000005</v>
      </c>
      <c r="G6633">
        <f t="shared" si="207"/>
        <v>-0.21567153647550871</v>
      </c>
    </row>
    <row r="6634" spans="1:7" x14ac:dyDescent="0.25">
      <c r="A6634">
        <v>0</v>
      </c>
      <c r="B6634">
        <v>89</v>
      </c>
      <c r="C6634">
        <v>12.53</v>
      </c>
      <c r="D6634">
        <v>695</v>
      </c>
      <c r="E6634">
        <v>1</v>
      </c>
      <c r="F6634">
        <f t="shared" si="208"/>
        <v>0.82099999999999995</v>
      </c>
      <c r="G6634">
        <f t="shared" si="207"/>
        <v>-0.1972321695297089</v>
      </c>
    </row>
    <row r="6635" spans="1:7" x14ac:dyDescent="0.25">
      <c r="A6635">
        <v>0</v>
      </c>
      <c r="B6635">
        <v>68.400000000000006</v>
      </c>
      <c r="C6635">
        <v>27</v>
      </c>
      <c r="D6635">
        <v>665</v>
      </c>
      <c r="E6635">
        <v>1</v>
      </c>
      <c r="F6635">
        <f t="shared" si="208"/>
        <v>0.66100000000000003</v>
      </c>
      <c r="G6635">
        <f t="shared" si="207"/>
        <v>-0.41400143913045073</v>
      </c>
    </row>
    <row r="6636" spans="1:7" x14ac:dyDescent="0.25">
      <c r="A6636">
        <v>0</v>
      </c>
      <c r="B6636">
        <v>90</v>
      </c>
      <c r="C6636">
        <v>13.37</v>
      </c>
      <c r="D6636">
        <v>690</v>
      </c>
      <c r="E6636">
        <v>1</v>
      </c>
      <c r="F6636">
        <f t="shared" si="208"/>
        <v>0.82099999999999995</v>
      </c>
      <c r="G6636">
        <f t="shared" si="207"/>
        <v>-0.1972321695297089</v>
      </c>
    </row>
    <row r="6637" spans="1:7" x14ac:dyDescent="0.25">
      <c r="A6637">
        <v>1</v>
      </c>
      <c r="B6637">
        <v>60</v>
      </c>
      <c r="C6637">
        <v>9.8699999999999992</v>
      </c>
      <c r="D6637">
        <v>690</v>
      </c>
      <c r="E6637">
        <v>0</v>
      </c>
      <c r="F6637">
        <f t="shared" si="208"/>
        <v>0.80600000000000005</v>
      </c>
      <c r="G6637">
        <f t="shared" si="207"/>
        <v>-1.6398971199188093</v>
      </c>
    </row>
    <row r="6638" spans="1:7" x14ac:dyDescent="0.25">
      <c r="A6638">
        <v>1</v>
      </c>
      <c r="B6638">
        <v>200</v>
      </c>
      <c r="C6638">
        <v>19.600000000000001</v>
      </c>
      <c r="D6638">
        <v>685</v>
      </c>
      <c r="E6638">
        <v>1</v>
      </c>
      <c r="F6638">
        <f t="shared" si="208"/>
        <v>0.82099999999999995</v>
      </c>
      <c r="G6638">
        <f t="shared" si="207"/>
        <v>-0.1972321695297089</v>
      </c>
    </row>
    <row r="6639" spans="1:7" x14ac:dyDescent="0.25">
      <c r="A6639">
        <v>1</v>
      </c>
      <c r="B6639">
        <v>155.6</v>
      </c>
      <c r="C6639">
        <v>13.57</v>
      </c>
      <c r="D6639">
        <v>675</v>
      </c>
      <c r="E6639">
        <v>1</v>
      </c>
      <c r="F6639">
        <f t="shared" si="208"/>
        <v>0.82099999999999995</v>
      </c>
      <c r="G6639">
        <f t="shared" si="207"/>
        <v>-0.1972321695297089</v>
      </c>
    </row>
    <row r="6640" spans="1:7" x14ac:dyDescent="0.25">
      <c r="A6640">
        <v>0</v>
      </c>
      <c r="B6640">
        <v>45</v>
      </c>
      <c r="C6640">
        <v>30.57</v>
      </c>
      <c r="D6640">
        <v>680</v>
      </c>
      <c r="E6640">
        <v>1</v>
      </c>
      <c r="F6640">
        <f t="shared" si="208"/>
        <v>0.66100000000000003</v>
      </c>
      <c r="G6640">
        <f t="shared" si="207"/>
        <v>-0.41400143913045073</v>
      </c>
    </row>
    <row r="6641" spans="1:7" x14ac:dyDescent="0.25">
      <c r="A6641">
        <v>1</v>
      </c>
      <c r="B6641">
        <v>118.8</v>
      </c>
      <c r="C6641">
        <v>14.17</v>
      </c>
      <c r="D6641">
        <v>785</v>
      </c>
      <c r="E6641">
        <v>1</v>
      </c>
      <c r="F6641">
        <f t="shared" si="208"/>
        <v>0.92</v>
      </c>
      <c r="G6641">
        <f t="shared" si="207"/>
        <v>-8.3381608939051013E-2</v>
      </c>
    </row>
    <row r="6642" spans="1:7" x14ac:dyDescent="0.25">
      <c r="A6642">
        <v>0</v>
      </c>
      <c r="B6642">
        <v>40.56</v>
      </c>
      <c r="C6642">
        <v>22.43</v>
      </c>
      <c r="D6642">
        <v>665</v>
      </c>
      <c r="E6642">
        <v>0</v>
      </c>
      <c r="F6642">
        <f t="shared" si="208"/>
        <v>0.66100000000000003</v>
      </c>
      <c r="G6642">
        <f t="shared" si="207"/>
        <v>-1.0817551716016869</v>
      </c>
    </row>
    <row r="6643" spans="1:7" x14ac:dyDescent="0.25">
      <c r="A6643">
        <v>0</v>
      </c>
      <c r="B6643">
        <v>43</v>
      </c>
      <c r="C6643">
        <v>22.3</v>
      </c>
      <c r="D6643">
        <v>680</v>
      </c>
      <c r="E6643">
        <v>1</v>
      </c>
      <c r="F6643">
        <f t="shared" si="208"/>
        <v>0.66100000000000003</v>
      </c>
      <c r="G6643">
        <f t="shared" si="207"/>
        <v>-0.41400143913045073</v>
      </c>
    </row>
    <row r="6644" spans="1:7" x14ac:dyDescent="0.25">
      <c r="A6644">
        <v>1</v>
      </c>
      <c r="B6644">
        <v>80</v>
      </c>
      <c r="C6644">
        <v>33.44</v>
      </c>
      <c r="D6644">
        <v>695</v>
      </c>
      <c r="E6644">
        <v>0</v>
      </c>
      <c r="F6644">
        <f t="shared" si="208"/>
        <v>0.69299999999999995</v>
      </c>
      <c r="G6644">
        <f t="shared" si="207"/>
        <v>-1.1809075313949398</v>
      </c>
    </row>
    <row r="6645" spans="1:7" x14ac:dyDescent="0.25">
      <c r="A6645">
        <v>0</v>
      </c>
      <c r="B6645">
        <v>80</v>
      </c>
      <c r="C6645">
        <v>14.37</v>
      </c>
      <c r="D6645">
        <v>685</v>
      </c>
      <c r="E6645">
        <v>1</v>
      </c>
      <c r="F6645">
        <f t="shared" si="208"/>
        <v>0.82099999999999995</v>
      </c>
      <c r="G6645">
        <f t="shared" si="207"/>
        <v>-0.1972321695297089</v>
      </c>
    </row>
    <row r="6646" spans="1:7" x14ac:dyDescent="0.25">
      <c r="A6646">
        <v>0</v>
      </c>
      <c r="B6646">
        <v>45</v>
      </c>
      <c r="C6646">
        <v>31.47</v>
      </c>
      <c r="D6646">
        <v>670</v>
      </c>
      <c r="E6646">
        <v>1</v>
      </c>
      <c r="F6646">
        <f t="shared" si="208"/>
        <v>0.54600000000000004</v>
      </c>
      <c r="G6646">
        <f t="shared" si="207"/>
        <v>-0.60513630323723189</v>
      </c>
    </row>
    <row r="6647" spans="1:7" x14ac:dyDescent="0.25">
      <c r="A6647">
        <v>0</v>
      </c>
      <c r="B6647">
        <v>30</v>
      </c>
      <c r="C6647">
        <v>31.76</v>
      </c>
      <c r="D6647">
        <v>715</v>
      </c>
      <c r="E6647">
        <v>1</v>
      </c>
      <c r="F6647">
        <f t="shared" si="208"/>
        <v>0.69299999999999995</v>
      </c>
      <c r="G6647">
        <f t="shared" si="207"/>
        <v>-0.3667252797922339</v>
      </c>
    </row>
    <row r="6648" spans="1:7" x14ac:dyDescent="0.25">
      <c r="A6648">
        <v>0</v>
      </c>
      <c r="B6648">
        <v>62.466999999999999</v>
      </c>
      <c r="C6648">
        <v>13.87</v>
      </c>
      <c r="D6648">
        <v>675</v>
      </c>
      <c r="E6648">
        <v>1</v>
      </c>
      <c r="F6648">
        <f t="shared" si="208"/>
        <v>0.82099999999999995</v>
      </c>
      <c r="G6648">
        <f t="shared" si="207"/>
        <v>-0.1972321695297089</v>
      </c>
    </row>
    <row r="6649" spans="1:7" x14ac:dyDescent="0.25">
      <c r="A6649">
        <v>1</v>
      </c>
      <c r="B6649">
        <v>50</v>
      </c>
      <c r="C6649">
        <v>28.97</v>
      </c>
      <c r="D6649">
        <v>800</v>
      </c>
      <c r="E6649">
        <v>1</v>
      </c>
      <c r="F6649">
        <f t="shared" si="208"/>
        <v>0.85499999999999998</v>
      </c>
      <c r="G6649">
        <f t="shared" si="207"/>
        <v>-0.15665381004537685</v>
      </c>
    </row>
    <row r="6650" spans="1:7" x14ac:dyDescent="0.25">
      <c r="A6650">
        <v>1</v>
      </c>
      <c r="B6650">
        <v>38</v>
      </c>
      <c r="C6650">
        <v>22.39</v>
      </c>
      <c r="D6650">
        <v>695</v>
      </c>
      <c r="E6650">
        <v>1</v>
      </c>
      <c r="F6650">
        <f t="shared" si="208"/>
        <v>0.79</v>
      </c>
      <c r="G6650">
        <f t="shared" si="207"/>
        <v>-0.23572233352106983</v>
      </c>
    </row>
    <row r="6651" spans="1:7" x14ac:dyDescent="0.25">
      <c r="A6651">
        <v>1</v>
      </c>
      <c r="B6651">
        <v>65</v>
      </c>
      <c r="C6651">
        <v>10.039999999999999</v>
      </c>
      <c r="D6651">
        <v>680</v>
      </c>
      <c r="E6651">
        <v>1</v>
      </c>
      <c r="F6651">
        <f t="shared" si="208"/>
        <v>0.82099999999999995</v>
      </c>
      <c r="G6651">
        <f t="shared" si="207"/>
        <v>-0.1972321695297089</v>
      </c>
    </row>
    <row r="6652" spans="1:7" x14ac:dyDescent="0.25">
      <c r="A6652">
        <v>0</v>
      </c>
      <c r="B6652">
        <v>78</v>
      </c>
      <c r="C6652">
        <v>13.08</v>
      </c>
      <c r="D6652">
        <v>675</v>
      </c>
      <c r="E6652">
        <v>0</v>
      </c>
      <c r="F6652">
        <f t="shared" si="208"/>
        <v>0.82099999999999995</v>
      </c>
      <c r="G6652">
        <f t="shared" si="207"/>
        <v>-1.7203694731413819</v>
      </c>
    </row>
    <row r="6653" spans="1:7" x14ac:dyDescent="0.25">
      <c r="A6653">
        <v>0</v>
      </c>
      <c r="B6653">
        <v>45</v>
      </c>
      <c r="C6653">
        <v>21.41</v>
      </c>
      <c r="D6653">
        <v>660</v>
      </c>
      <c r="E6653">
        <v>1</v>
      </c>
      <c r="F6653">
        <f t="shared" si="208"/>
        <v>0.66100000000000003</v>
      </c>
      <c r="G6653">
        <f t="shared" si="207"/>
        <v>-0.41400143913045073</v>
      </c>
    </row>
    <row r="6654" spans="1:7" x14ac:dyDescent="0.25">
      <c r="A6654">
        <v>1</v>
      </c>
      <c r="B6654">
        <v>41</v>
      </c>
      <c r="C6654">
        <v>29.01</v>
      </c>
      <c r="D6654">
        <v>715</v>
      </c>
      <c r="E6654">
        <v>1</v>
      </c>
      <c r="F6654">
        <f t="shared" si="208"/>
        <v>0.79</v>
      </c>
      <c r="G6654">
        <f t="shared" si="207"/>
        <v>-0.23572233352106983</v>
      </c>
    </row>
    <row r="6655" spans="1:7" x14ac:dyDescent="0.25">
      <c r="A6655">
        <v>0</v>
      </c>
      <c r="B6655">
        <v>76</v>
      </c>
      <c r="C6655">
        <v>4.63</v>
      </c>
      <c r="D6655">
        <v>710</v>
      </c>
      <c r="E6655">
        <v>1</v>
      </c>
      <c r="F6655">
        <f t="shared" si="208"/>
        <v>0.878</v>
      </c>
      <c r="G6655">
        <f t="shared" si="207"/>
        <v>-0.13010868534702039</v>
      </c>
    </row>
    <row r="6656" spans="1:7" x14ac:dyDescent="0.25">
      <c r="A6656">
        <v>1</v>
      </c>
      <c r="B6656">
        <v>30</v>
      </c>
      <c r="C6656">
        <v>15.53</v>
      </c>
      <c r="D6656">
        <v>685</v>
      </c>
      <c r="E6656">
        <v>1</v>
      </c>
      <c r="F6656">
        <f t="shared" si="208"/>
        <v>0.80600000000000005</v>
      </c>
      <c r="G6656">
        <f t="shared" si="207"/>
        <v>-0.21567153647550871</v>
      </c>
    </row>
    <row r="6657" spans="1:7" x14ac:dyDescent="0.25">
      <c r="A6657">
        <v>0</v>
      </c>
      <c r="B6657">
        <v>86.024000000000001</v>
      </c>
      <c r="C6657">
        <v>18.79</v>
      </c>
      <c r="D6657">
        <v>700</v>
      </c>
      <c r="E6657">
        <v>1</v>
      </c>
      <c r="F6657">
        <f t="shared" si="208"/>
        <v>0.82099999999999995</v>
      </c>
      <c r="G6657">
        <f t="shared" si="207"/>
        <v>-0.1972321695297089</v>
      </c>
    </row>
    <row r="6658" spans="1:7" x14ac:dyDescent="0.25">
      <c r="A6658">
        <v>1</v>
      </c>
      <c r="B6658">
        <v>80</v>
      </c>
      <c r="C6658">
        <v>4.4000000000000004</v>
      </c>
      <c r="D6658">
        <v>705</v>
      </c>
      <c r="E6658">
        <v>1</v>
      </c>
      <c r="F6658">
        <f t="shared" si="208"/>
        <v>0.878</v>
      </c>
      <c r="G6658">
        <f t="shared" si="207"/>
        <v>-0.13010868534702039</v>
      </c>
    </row>
    <row r="6659" spans="1:7" x14ac:dyDescent="0.25">
      <c r="A6659">
        <v>1</v>
      </c>
      <c r="B6659">
        <v>17.51895</v>
      </c>
      <c r="C6659">
        <v>23.44</v>
      </c>
      <c r="D6659">
        <v>700</v>
      </c>
      <c r="E6659">
        <v>1</v>
      </c>
      <c r="F6659">
        <f t="shared" si="208"/>
        <v>0.79</v>
      </c>
      <c r="G6659">
        <f t="shared" si="207"/>
        <v>-0.23572233352106983</v>
      </c>
    </row>
    <row r="6660" spans="1:7" x14ac:dyDescent="0.25">
      <c r="A6660">
        <v>1</v>
      </c>
      <c r="B6660">
        <v>60</v>
      </c>
      <c r="C6660">
        <v>1.58</v>
      </c>
      <c r="D6660">
        <v>825</v>
      </c>
      <c r="E6660">
        <v>1</v>
      </c>
      <c r="F6660">
        <f t="shared" si="208"/>
        <v>0.92</v>
      </c>
      <c r="G6660">
        <f t="shared" si="207"/>
        <v>-8.3381608939051013E-2</v>
      </c>
    </row>
    <row r="6661" spans="1:7" x14ac:dyDescent="0.25">
      <c r="A6661">
        <v>0</v>
      </c>
      <c r="B6661">
        <v>70</v>
      </c>
      <c r="C6661">
        <v>16.489999999999998</v>
      </c>
      <c r="D6661">
        <v>670</v>
      </c>
      <c r="E6661">
        <v>1</v>
      </c>
      <c r="F6661">
        <f t="shared" si="208"/>
        <v>0.82099999999999995</v>
      </c>
      <c r="G6661">
        <f t="shared" si="207"/>
        <v>-0.1972321695297089</v>
      </c>
    </row>
    <row r="6662" spans="1:7" x14ac:dyDescent="0.25">
      <c r="A6662">
        <v>0</v>
      </c>
      <c r="B6662">
        <v>64</v>
      </c>
      <c r="C6662">
        <v>11.19</v>
      </c>
      <c r="D6662">
        <v>725</v>
      </c>
      <c r="E6662">
        <v>1</v>
      </c>
      <c r="F6662">
        <f t="shared" si="208"/>
        <v>0.92</v>
      </c>
      <c r="G6662">
        <f t="shared" ref="G6662:G6725" si="209">IF(E6662=1,LN(F6662),LN(1-F6662))</f>
        <v>-8.3381608939051013E-2</v>
      </c>
    </row>
    <row r="6663" spans="1:7" x14ac:dyDescent="0.25">
      <c r="A6663">
        <v>1</v>
      </c>
      <c r="B6663">
        <v>62.567999999999998</v>
      </c>
      <c r="C6663">
        <v>16.13</v>
      </c>
      <c r="D6663">
        <v>755</v>
      </c>
      <c r="E6663">
        <v>1</v>
      </c>
      <c r="F6663">
        <f t="shared" si="208"/>
        <v>0.92</v>
      </c>
      <c r="G6663">
        <f t="shared" si="209"/>
        <v>-8.3381608939051013E-2</v>
      </c>
    </row>
    <row r="6664" spans="1:7" x14ac:dyDescent="0.25">
      <c r="A6664">
        <v>1</v>
      </c>
      <c r="B6664">
        <v>39</v>
      </c>
      <c r="C6664">
        <v>8.3699999999999992</v>
      </c>
      <c r="D6664">
        <v>685</v>
      </c>
      <c r="E6664">
        <v>1</v>
      </c>
      <c r="F6664">
        <f t="shared" si="208"/>
        <v>0.80600000000000005</v>
      </c>
      <c r="G6664">
        <f t="shared" si="209"/>
        <v>-0.21567153647550871</v>
      </c>
    </row>
    <row r="6665" spans="1:7" x14ac:dyDescent="0.25">
      <c r="A6665">
        <v>1</v>
      </c>
      <c r="B6665">
        <v>75</v>
      </c>
      <c r="C6665">
        <v>12.62</v>
      </c>
      <c r="D6665">
        <v>700</v>
      </c>
      <c r="E6665">
        <v>1</v>
      </c>
      <c r="F6665">
        <f t="shared" si="208"/>
        <v>0.82099999999999995</v>
      </c>
      <c r="G6665">
        <f t="shared" si="209"/>
        <v>-0.1972321695297089</v>
      </c>
    </row>
    <row r="6666" spans="1:7" x14ac:dyDescent="0.25">
      <c r="A6666">
        <v>1</v>
      </c>
      <c r="B6666">
        <v>60</v>
      </c>
      <c r="C6666">
        <v>14.16</v>
      </c>
      <c r="D6666">
        <v>670</v>
      </c>
      <c r="E6666">
        <v>1</v>
      </c>
      <c r="F6666">
        <f t="shared" si="208"/>
        <v>0.80600000000000005</v>
      </c>
      <c r="G6666">
        <f t="shared" si="209"/>
        <v>-0.21567153647550871</v>
      </c>
    </row>
    <row r="6667" spans="1:7" x14ac:dyDescent="0.25">
      <c r="A6667">
        <v>0</v>
      </c>
      <c r="B6667">
        <v>40</v>
      </c>
      <c r="C6667">
        <v>27.63</v>
      </c>
      <c r="D6667">
        <v>700</v>
      </c>
      <c r="E6667">
        <v>0</v>
      </c>
      <c r="F6667">
        <f t="shared" si="208"/>
        <v>0.79</v>
      </c>
      <c r="G6667">
        <f t="shared" si="209"/>
        <v>-1.5606477482646686</v>
      </c>
    </row>
    <row r="6668" spans="1:7" x14ac:dyDescent="0.25">
      <c r="A6668">
        <v>1</v>
      </c>
      <c r="B6668">
        <v>280</v>
      </c>
      <c r="C6668">
        <v>7.12</v>
      </c>
      <c r="D6668">
        <v>710</v>
      </c>
      <c r="E6668">
        <v>1</v>
      </c>
      <c r="F6668">
        <f t="shared" si="208"/>
        <v>0.878</v>
      </c>
      <c r="G6668">
        <f t="shared" si="209"/>
        <v>-0.13010868534702039</v>
      </c>
    </row>
    <row r="6669" spans="1:7" x14ac:dyDescent="0.25">
      <c r="A6669">
        <v>0</v>
      </c>
      <c r="B6669">
        <v>100</v>
      </c>
      <c r="C6669">
        <v>20.51</v>
      </c>
      <c r="D6669">
        <v>685</v>
      </c>
      <c r="E6669">
        <v>1</v>
      </c>
      <c r="F6669">
        <f t="shared" si="208"/>
        <v>0.66100000000000003</v>
      </c>
      <c r="G6669">
        <f t="shared" si="209"/>
        <v>-0.41400143913045073</v>
      </c>
    </row>
    <row r="6670" spans="1:7" x14ac:dyDescent="0.25">
      <c r="A6670">
        <v>0</v>
      </c>
      <c r="B6670">
        <v>20.956199999999999</v>
      </c>
      <c r="C6670">
        <v>11.8</v>
      </c>
      <c r="D6670">
        <v>665</v>
      </c>
      <c r="E6670">
        <v>1</v>
      </c>
      <c r="F6670">
        <f t="shared" si="208"/>
        <v>0.72899999999999998</v>
      </c>
      <c r="G6670">
        <f t="shared" si="209"/>
        <v>-0.31608154697347896</v>
      </c>
    </row>
    <row r="6671" spans="1:7" x14ac:dyDescent="0.25">
      <c r="A6671">
        <v>1</v>
      </c>
      <c r="B6671">
        <v>50</v>
      </c>
      <c r="C6671">
        <v>11.92</v>
      </c>
      <c r="D6671">
        <v>740</v>
      </c>
      <c r="E6671">
        <v>1</v>
      </c>
      <c r="F6671">
        <f t="shared" si="208"/>
        <v>0.92</v>
      </c>
      <c r="G6671">
        <f t="shared" si="209"/>
        <v>-8.3381608939051013E-2</v>
      </c>
    </row>
    <row r="6672" spans="1:7" x14ac:dyDescent="0.25">
      <c r="A6672">
        <v>1</v>
      </c>
      <c r="B6672">
        <v>38</v>
      </c>
      <c r="C6672">
        <v>8.75</v>
      </c>
      <c r="D6672">
        <v>750</v>
      </c>
      <c r="E6672">
        <v>1</v>
      </c>
      <c r="F6672">
        <f t="shared" si="208"/>
        <v>0.92</v>
      </c>
      <c r="G6672">
        <f t="shared" si="209"/>
        <v>-8.3381608939051013E-2</v>
      </c>
    </row>
    <row r="6673" spans="1:7" x14ac:dyDescent="0.25">
      <c r="A6673">
        <v>1</v>
      </c>
      <c r="B6673">
        <v>26</v>
      </c>
      <c r="C6673">
        <v>27.05</v>
      </c>
      <c r="D6673">
        <v>685</v>
      </c>
      <c r="E6673">
        <v>1</v>
      </c>
      <c r="F6673">
        <f t="shared" si="208"/>
        <v>0.71699999999999997</v>
      </c>
      <c r="G6673">
        <f t="shared" si="209"/>
        <v>-0.33267943838251673</v>
      </c>
    </row>
    <row r="6674" spans="1:7" x14ac:dyDescent="0.25">
      <c r="A6674">
        <v>0</v>
      </c>
      <c r="B6674">
        <v>50</v>
      </c>
      <c r="C6674">
        <v>2.19</v>
      </c>
      <c r="D6674">
        <v>710</v>
      </c>
      <c r="E6674">
        <v>0</v>
      </c>
      <c r="F6674">
        <f t="shared" si="208"/>
        <v>0.80600000000000005</v>
      </c>
      <c r="G6674">
        <f t="shared" si="209"/>
        <v>-1.6398971199188093</v>
      </c>
    </row>
    <row r="6675" spans="1:7" x14ac:dyDescent="0.25">
      <c r="A6675">
        <v>1</v>
      </c>
      <c r="B6675">
        <v>132</v>
      </c>
      <c r="C6675">
        <v>8.14</v>
      </c>
      <c r="D6675">
        <v>670</v>
      </c>
      <c r="E6675">
        <v>1</v>
      </c>
      <c r="F6675">
        <f t="shared" si="208"/>
        <v>0.878</v>
      </c>
      <c r="G6675">
        <f t="shared" si="209"/>
        <v>-0.13010868534702039</v>
      </c>
    </row>
    <row r="6676" spans="1:7" x14ac:dyDescent="0.25">
      <c r="A6676">
        <v>0</v>
      </c>
      <c r="B6676">
        <v>32</v>
      </c>
      <c r="C6676">
        <v>4.3099999999999996</v>
      </c>
      <c r="D6676">
        <v>665</v>
      </c>
      <c r="E6676">
        <v>1</v>
      </c>
      <c r="F6676">
        <f t="shared" si="208"/>
        <v>0.72899999999999998</v>
      </c>
      <c r="G6676">
        <f t="shared" si="209"/>
        <v>-0.31608154697347896</v>
      </c>
    </row>
    <row r="6677" spans="1:7" x14ac:dyDescent="0.25">
      <c r="A6677">
        <v>1</v>
      </c>
      <c r="B6677">
        <v>41</v>
      </c>
      <c r="C6677">
        <v>12.5</v>
      </c>
      <c r="D6677">
        <v>665</v>
      </c>
      <c r="E6677">
        <v>1</v>
      </c>
      <c r="F6677">
        <f t="shared" si="208"/>
        <v>0.72899999999999998</v>
      </c>
      <c r="G6677">
        <f t="shared" si="209"/>
        <v>-0.31608154697347896</v>
      </c>
    </row>
    <row r="6678" spans="1:7" x14ac:dyDescent="0.25">
      <c r="A6678">
        <v>1</v>
      </c>
      <c r="B6678">
        <v>40</v>
      </c>
      <c r="C6678">
        <v>19.41</v>
      </c>
      <c r="D6678">
        <v>695</v>
      </c>
      <c r="E6678">
        <v>1</v>
      </c>
      <c r="F6678">
        <f t="shared" si="208"/>
        <v>0.80600000000000005</v>
      </c>
      <c r="G6678">
        <f t="shared" si="209"/>
        <v>-0.21567153647550871</v>
      </c>
    </row>
    <row r="6679" spans="1:7" x14ac:dyDescent="0.25">
      <c r="A6679">
        <v>0</v>
      </c>
      <c r="B6679">
        <v>35.502000000000002</v>
      </c>
      <c r="C6679">
        <v>11.83</v>
      </c>
      <c r="D6679">
        <v>775</v>
      </c>
      <c r="E6679">
        <v>1</v>
      </c>
      <c r="F6679">
        <f t="shared" si="208"/>
        <v>0.92</v>
      </c>
      <c r="G6679">
        <f t="shared" si="209"/>
        <v>-8.3381608939051013E-2</v>
      </c>
    </row>
    <row r="6680" spans="1:7" x14ac:dyDescent="0.25">
      <c r="A6680">
        <v>1</v>
      </c>
      <c r="B6680">
        <v>140</v>
      </c>
      <c r="C6680">
        <v>25.4</v>
      </c>
      <c r="D6680">
        <v>705</v>
      </c>
      <c r="E6680">
        <v>1</v>
      </c>
      <c r="F6680">
        <f t="shared" si="208"/>
        <v>0.79</v>
      </c>
      <c r="G6680">
        <f t="shared" si="209"/>
        <v>-0.23572233352106983</v>
      </c>
    </row>
    <row r="6681" spans="1:7" x14ac:dyDescent="0.25">
      <c r="A6681">
        <v>1</v>
      </c>
      <c r="B6681">
        <v>60</v>
      </c>
      <c r="C6681">
        <v>18.54</v>
      </c>
      <c r="D6681">
        <v>675</v>
      </c>
      <c r="E6681">
        <v>0</v>
      </c>
      <c r="F6681">
        <f t="shared" si="208"/>
        <v>0.80600000000000005</v>
      </c>
      <c r="G6681">
        <f t="shared" si="209"/>
        <v>-1.6398971199188093</v>
      </c>
    </row>
    <row r="6682" spans="1:7" x14ac:dyDescent="0.25">
      <c r="A6682">
        <v>1</v>
      </c>
      <c r="B6682">
        <v>35</v>
      </c>
      <c r="C6682">
        <v>6.14</v>
      </c>
      <c r="D6682">
        <v>665</v>
      </c>
      <c r="E6682">
        <v>1</v>
      </c>
      <c r="F6682">
        <f t="shared" si="208"/>
        <v>0.72899999999999998</v>
      </c>
      <c r="G6682">
        <f t="shared" si="209"/>
        <v>-0.31608154697347896</v>
      </c>
    </row>
    <row r="6683" spans="1:7" x14ac:dyDescent="0.25">
      <c r="A6683">
        <v>1</v>
      </c>
      <c r="B6683">
        <v>35</v>
      </c>
      <c r="C6683">
        <v>27.27</v>
      </c>
      <c r="D6683">
        <v>775</v>
      </c>
      <c r="E6683">
        <v>0</v>
      </c>
      <c r="F6683">
        <f t="shared" si="208"/>
        <v>0.85499999999999998</v>
      </c>
      <c r="G6683">
        <f t="shared" si="209"/>
        <v>-1.9310215365615626</v>
      </c>
    </row>
    <row r="6684" spans="1:7" x14ac:dyDescent="0.25">
      <c r="A6684">
        <v>1</v>
      </c>
      <c r="B6684">
        <v>123</v>
      </c>
      <c r="C6684">
        <v>3.54</v>
      </c>
      <c r="D6684">
        <v>680</v>
      </c>
      <c r="E6684">
        <v>1</v>
      </c>
      <c r="F6684">
        <f t="shared" si="208"/>
        <v>0.878</v>
      </c>
      <c r="G6684">
        <f t="shared" si="209"/>
        <v>-0.13010868534702039</v>
      </c>
    </row>
    <row r="6685" spans="1:7" x14ac:dyDescent="0.25">
      <c r="A6685">
        <v>1</v>
      </c>
      <c r="B6685">
        <v>85</v>
      </c>
      <c r="C6685">
        <v>25.84</v>
      </c>
      <c r="D6685">
        <v>710</v>
      </c>
      <c r="E6685">
        <v>1</v>
      </c>
      <c r="F6685">
        <f t="shared" si="208"/>
        <v>0.79</v>
      </c>
      <c r="G6685">
        <f t="shared" si="209"/>
        <v>-0.23572233352106983</v>
      </c>
    </row>
    <row r="6686" spans="1:7" x14ac:dyDescent="0.25">
      <c r="A6686">
        <v>1</v>
      </c>
      <c r="B6686">
        <v>60</v>
      </c>
      <c r="C6686">
        <v>32.58</v>
      </c>
      <c r="D6686">
        <v>685</v>
      </c>
      <c r="E6686">
        <v>1</v>
      </c>
      <c r="F6686">
        <f t="shared" si="208"/>
        <v>0.54600000000000004</v>
      </c>
      <c r="G6686">
        <f t="shared" si="209"/>
        <v>-0.60513630323723189</v>
      </c>
    </row>
    <row r="6687" spans="1:7" x14ac:dyDescent="0.25">
      <c r="A6687">
        <v>0</v>
      </c>
      <c r="B6687">
        <v>42</v>
      </c>
      <c r="C6687">
        <v>11.2</v>
      </c>
      <c r="D6687">
        <v>670</v>
      </c>
      <c r="E6687">
        <v>1</v>
      </c>
      <c r="F6687">
        <f t="shared" si="208"/>
        <v>0.80600000000000005</v>
      </c>
      <c r="G6687">
        <f t="shared" si="209"/>
        <v>-0.21567153647550871</v>
      </c>
    </row>
    <row r="6688" spans="1:7" x14ac:dyDescent="0.25">
      <c r="A6688">
        <v>1</v>
      </c>
      <c r="B6688">
        <v>31</v>
      </c>
      <c r="C6688">
        <v>11.89</v>
      </c>
      <c r="D6688">
        <v>670</v>
      </c>
      <c r="E6688">
        <v>1</v>
      </c>
      <c r="F6688">
        <f t="shared" si="208"/>
        <v>0.80600000000000005</v>
      </c>
      <c r="G6688">
        <f t="shared" si="209"/>
        <v>-0.21567153647550871</v>
      </c>
    </row>
    <row r="6689" spans="1:7" x14ac:dyDescent="0.25">
      <c r="A6689">
        <v>1</v>
      </c>
      <c r="B6689">
        <v>75</v>
      </c>
      <c r="C6689">
        <v>27.7</v>
      </c>
      <c r="D6689">
        <v>700</v>
      </c>
      <c r="E6689">
        <v>1</v>
      </c>
      <c r="F6689">
        <f t="shared" si="208"/>
        <v>0.79</v>
      </c>
      <c r="G6689">
        <f t="shared" si="209"/>
        <v>-0.23572233352106983</v>
      </c>
    </row>
    <row r="6690" spans="1:7" x14ac:dyDescent="0.25">
      <c r="A6690">
        <v>0</v>
      </c>
      <c r="B6690">
        <v>35</v>
      </c>
      <c r="C6690">
        <v>12</v>
      </c>
      <c r="D6690">
        <v>765</v>
      </c>
      <c r="E6690">
        <v>1</v>
      </c>
      <c r="F6690">
        <f t="shared" si="208"/>
        <v>0.92</v>
      </c>
      <c r="G6690">
        <f t="shared" si="209"/>
        <v>-8.3381608939051013E-2</v>
      </c>
    </row>
    <row r="6691" spans="1:7" x14ac:dyDescent="0.25">
      <c r="A6691">
        <v>0</v>
      </c>
      <c r="B6691">
        <v>75</v>
      </c>
      <c r="C6691">
        <v>24.96</v>
      </c>
      <c r="D6691">
        <v>680</v>
      </c>
      <c r="E6691">
        <v>1</v>
      </c>
      <c r="F6691">
        <f t="shared" si="208"/>
        <v>0.66100000000000003</v>
      </c>
      <c r="G6691">
        <f t="shared" si="209"/>
        <v>-0.41400143913045073</v>
      </c>
    </row>
    <row r="6692" spans="1:7" x14ac:dyDescent="0.25">
      <c r="A6692">
        <v>1</v>
      </c>
      <c r="B6692">
        <v>53</v>
      </c>
      <c r="C6692">
        <v>32.090000000000003</v>
      </c>
      <c r="D6692">
        <v>710</v>
      </c>
      <c r="E6692">
        <v>1</v>
      </c>
      <c r="F6692">
        <f t="shared" si="208"/>
        <v>0.69299999999999995</v>
      </c>
      <c r="G6692">
        <f t="shared" si="209"/>
        <v>-0.3667252797922339</v>
      </c>
    </row>
    <row r="6693" spans="1:7" x14ac:dyDescent="0.25">
      <c r="A6693">
        <v>1</v>
      </c>
      <c r="B6693">
        <v>102</v>
      </c>
      <c r="C6693">
        <v>22.11</v>
      </c>
      <c r="D6693">
        <v>690</v>
      </c>
      <c r="E6693">
        <v>0</v>
      </c>
      <c r="F6693">
        <f t="shared" si="208"/>
        <v>0.79</v>
      </c>
      <c r="G6693">
        <f t="shared" si="209"/>
        <v>-1.5606477482646686</v>
      </c>
    </row>
    <row r="6694" spans="1:7" x14ac:dyDescent="0.25">
      <c r="A6694">
        <v>0</v>
      </c>
      <c r="B6694">
        <v>54</v>
      </c>
      <c r="C6694">
        <v>4.7300000000000004</v>
      </c>
      <c r="D6694">
        <v>715</v>
      </c>
      <c r="E6694">
        <v>1</v>
      </c>
      <c r="F6694">
        <f t="shared" si="208"/>
        <v>0.80600000000000005</v>
      </c>
      <c r="G6694">
        <f t="shared" si="209"/>
        <v>-0.21567153647550871</v>
      </c>
    </row>
    <row r="6695" spans="1:7" x14ac:dyDescent="0.25">
      <c r="A6695">
        <v>0</v>
      </c>
      <c r="B6695">
        <v>65</v>
      </c>
      <c r="C6695">
        <v>13.79</v>
      </c>
      <c r="D6695">
        <v>720</v>
      </c>
      <c r="E6695">
        <v>1</v>
      </c>
      <c r="F6695">
        <f t="shared" ref="F6695:F6758" si="210">IF(C6695&lt;=19.85,IF(D6695&lt;=722.5,IF(B6695&lt;=60.41,IF(D6695&lt;=667.5,0.729,0.806),IF(C6695&lt;=9.905,0.878,0.821)),0.92),IF(D6695&lt;=687.5,IF(C6695&lt;=31.375,IF(A6695&lt;=0.5,0.661,0.717),0.546),IF(D6695&lt;=727.5,IF(C6695&lt;=29.88,0.79,0.693),0.855)))</f>
        <v>0.82099999999999995</v>
      </c>
      <c r="G6695">
        <f t="shared" si="209"/>
        <v>-0.1972321695297089</v>
      </c>
    </row>
    <row r="6696" spans="1:7" x14ac:dyDescent="0.25">
      <c r="A6696">
        <v>0</v>
      </c>
      <c r="B6696">
        <v>150</v>
      </c>
      <c r="C6696">
        <v>2.77</v>
      </c>
      <c r="D6696">
        <v>660</v>
      </c>
      <c r="E6696">
        <v>1</v>
      </c>
      <c r="F6696">
        <f t="shared" si="210"/>
        <v>0.878</v>
      </c>
      <c r="G6696">
        <f t="shared" si="209"/>
        <v>-0.13010868534702039</v>
      </c>
    </row>
    <row r="6697" spans="1:7" x14ac:dyDescent="0.25">
      <c r="A6697">
        <v>1</v>
      </c>
      <c r="B6697">
        <v>86</v>
      </c>
      <c r="C6697">
        <v>27.81</v>
      </c>
      <c r="D6697">
        <v>675</v>
      </c>
      <c r="E6697">
        <v>1</v>
      </c>
      <c r="F6697">
        <f t="shared" si="210"/>
        <v>0.71699999999999997</v>
      </c>
      <c r="G6697">
        <f t="shared" si="209"/>
        <v>-0.33267943838251673</v>
      </c>
    </row>
    <row r="6698" spans="1:7" x14ac:dyDescent="0.25">
      <c r="A6698">
        <v>0</v>
      </c>
      <c r="B6698">
        <v>38</v>
      </c>
      <c r="C6698">
        <v>18.41</v>
      </c>
      <c r="D6698">
        <v>715</v>
      </c>
      <c r="E6698">
        <v>0</v>
      </c>
      <c r="F6698">
        <f t="shared" si="210"/>
        <v>0.80600000000000005</v>
      </c>
      <c r="G6698">
        <f t="shared" si="209"/>
        <v>-1.6398971199188093</v>
      </c>
    </row>
    <row r="6699" spans="1:7" x14ac:dyDescent="0.25">
      <c r="A6699">
        <v>1</v>
      </c>
      <c r="B6699">
        <v>60</v>
      </c>
      <c r="C6699">
        <v>32.44</v>
      </c>
      <c r="D6699">
        <v>670</v>
      </c>
      <c r="E6699">
        <v>0</v>
      </c>
      <c r="F6699">
        <f t="shared" si="210"/>
        <v>0.54600000000000004</v>
      </c>
      <c r="G6699">
        <f t="shared" si="209"/>
        <v>-0.78965808094078915</v>
      </c>
    </row>
    <row r="6700" spans="1:7" x14ac:dyDescent="0.25">
      <c r="A6700">
        <v>1</v>
      </c>
      <c r="B6700">
        <v>750</v>
      </c>
      <c r="C6700">
        <v>3.65</v>
      </c>
      <c r="D6700">
        <v>710</v>
      </c>
      <c r="E6700">
        <v>1</v>
      </c>
      <c r="F6700">
        <f t="shared" si="210"/>
        <v>0.878</v>
      </c>
      <c r="G6700">
        <f t="shared" si="209"/>
        <v>-0.13010868534702039</v>
      </c>
    </row>
    <row r="6701" spans="1:7" x14ac:dyDescent="0.25">
      <c r="A6701">
        <v>1</v>
      </c>
      <c r="B6701">
        <v>87</v>
      </c>
      <c r="C6701">
        <v>21.27</v>
      </c>
      <c r="D6701">
        <v>710</v>
      </c>
      <c r="E6701">
        <v>1</v>
      </c>
      <c r="F6701">
        <f t="shared" si="210"/>
        <v>0.79</v>
      </c>
      <c r="G6701">
        <f t="shared" si="209"/>
        <v>-0.23572233352106983</v>
      </c>
    </row>
    <row r="6702" spans="1:7" x14ac:dyDescent="0.25">
      <c r="A6702">
        <v>0</v>
      </c>
      <c r="B6702">
        <v>35</v>
      </c>
      <c r="C6702">
        <v>12.65</v>
      </c>
      <c r="D6702">
        <v>680</v>
      </c>
      <c r="E6702">
        <v>1</v>
      </c>
      <c r="F6702">
        <f t="shared" si="210"/>
        <v>0.80600000000000005</v>
      </c>
      <c r="G6702">
        <f t="shared" si="209"/>
        <v>-0.21567153647550871</v>
      </c>
    </row>
    <row r="6703" spans="1:7" x14ac:dyDescent="0.25">
      <c r="A6703">
        <v>1</v>
      </c>
      <c r="B6703">
        <v>35</v>
      </c>
      <c r="C6703">
        <v>20.82</v>
      </c>
      <c r="D6703">
        <v>705</v>
      </c>
      <c r="E6703">
        <v>1</v>
      </c>
      <c r="F6703">
        <f t="shared" si="210"/>
        <v>0.79</v>
      </c>
      <c r="G6703">
        <f t="shared" si="209"/>
        <v>-0.23572233352106983</v>
      </c>
    </row>
    <row r="6704" spans="1:7" x14ac:dyDescent="0.25">
      <c r="A6704">
        <v>0</v>
      </c>
      <c r="B6704">
        <v>62.5</v>
      </c>
      <c r="C6704">
        <v>13.36</v>
      </c>
      <c r="D6704">
        <v>675</v>
      </c>
      <c r="E6704">
        <v>1</v>
      </c>
      <c r="F6704">
        <f t="shared" si="210"/>
        <v>0.82099999999999995</v>
      </c>
      <c r="G6704">
        <f t="shared" si="209"/>
        <v>-0.1972321695297089</v>
      </c>
    </row>
    <row r="6705" spans="1:7" x14ac:dyDescent="0.25">
      <c r="A6705">
        <v>1</v>
      </c>
      <c r="B6705">
        <v>30</v>
      </c>
      <c r="C6705">
        <v>32.270000000000003</v>
      </c>
      <c r="D6705">
        <v>675</v>
      </c>
      <c r="E6705">
        <v>1</v>
      </c>
      <c r="F6705">
        <f t="shared" si="210"/>
        <v>0.54600000000000004</v>
      </c>
      <c r="G6705">
        <f t="shared" si="209"/>
        <v>-0.60513630323723189</v>
      </c>
    </row>
    <row r="6706" spans="1:7" x14ac:dyDescent="0.25">
      <c r="A6706">
        <v>0</v>
      </c>
      <c r="B6706">
        <v>45</v>
      </c>
      <c r="C6706">
        <v>7.36</v>
      </c>
      <c r="D6706">
        <v>690</v>
      </c>
      <c r="E6706">
        <v>0</v>
      </c>
      <c r="F6706">
        <f t="shared" si="210"/>
        <v>0.80600000000000005</v>
      </c>
      <c r="G6706">
        <f t="shared" si="209"/>
        <v>-1.6398971199188093</v>
      </c>
    </row>
    <row r="6707" spans="1:7" x14ac:dyDescent="0.25">
      <c r="A6707">
        <v>1</v>
      </c>
      <c r="B6707">
        <v>50</v>
      </c>
      <c r="C6707">
        <v>35.770000000000003</v>
      </c>
      <c r="D6707">
        <v>695</v>
      </c>
      <c r="E6707">
        <v>1</v>
      </c>
      <c r="F6707">
        <f t="shared" si="210"/>
        <v>0.69299999999999995</v>
      </c>
      <c r="G6707">
        <f t="shared" si="209"/>
        <v>-0.3667252797922339</v>
      </c>
    </row>
    <row r="6708" spans="1:7" x14ac:dyDescent="0.25">
      <c r="A6708">
        <v>0</v>
      </c>
      <c r="B6708">
        <v>85</v>
      </c>
      <c r="C6708">
        <v>19.14</v>
      </c>
      <c r="D6708">
        <v>675</v>
      </c>
      <c r="E6708">
        <v>0</v>
      </c>
      <c r="F6708">
        <f t="shared" si="210"/>
        <v>0.82099999999999995</v>
      </c>
      <c r="G6708">
        <f t="shared" si="209"/>
        <v>-1.7203694731413819</v>
      </c>
    </row>
    <row r="6709" spans="1:7" x14ac:dyDescent="0.25">
      <c r="A6709">
        <v>1</v>
      </c>
      <c r="B6709">
        <v>100</v>
      </c>
      <c r="C6709">
        <v>14.57</v>
      </c>
      <c r="D6709">
        <v>685</v>
      </c>
      <c r="E6709">
        <v>1</v>
      </c>
      <c r="F6709">
        <f t="shared" si="210"/>
        <v>0.82099999999999995</v>
      </c>
      <c r="G6709">
        <f t="shared" si="209"/>
        <v>-0.1972321695297089</v>
      </c>
    </row>
    <row r="6710" spans="1:7" x14ac:dyDescent="0.25">
      <c r="A6710">
        <v>1</v>
      </c>
      <c r="B6710">
        <v>72</v>
      </c>
      <c r="C6710">
        <v>36.1</v>
      </c>
      <c r="D6710">
        <v>705</v>
      </c>
      <c r="E6710">
        <v>1</v>
      </c>
      <c r="F6710">
        <f t="shared" si="210"/>
        <v>0.69299999999999995</v>
      </c>
      <c r="G6710">
        <f t="shared" si="209"/>
        <v>-0.3667252797922339</v>
      </c>
    </row>
    <row r="6711" spans="1:7" x14ac:dyDescent="0.25">
      <c r="A6711">
        <v>1</v>
      </c>
      <c r="B6711">
        <v>81.5</v>
      </c>
      <c r="C6711">
        <v>19.82</v>
      </c>
      <c r="D6711">
        <v>690</v>
      </c>
      <c r="E6711">
        <v>1</v>
      </c>
      <c r="F6711">
        <f t="shared" si="210"/>
        <v>0.82099999999999995</v>
      </c>
      <c r="G6711">
        <f t="shared" si="209"/>
        <v>-0.1972321695297089</v>
      </c>
    </row>
    <row r="6712" spans="1:7" x14ac:dyDescent="0.25">
      <c r="A6712">
        <v>0</v>
      </c>
      <c r="B6712">
        <v>40</v>
      </c>
      <c r="C6712">
        <v>18.45</v>
      </c>
      <c r="D6712">
        <v>665</v>
      </c>
      <c r="E6712">
        <v>1</v>
      </c>
      <c r="F6712">
        <f t="shared" si="210"/>
        <v>0.72899999999999998</v>
      </c>
      <c r="G6712">
        <f t="shared" si="209"/>
        <v>-0.31608154697347896</v>
      </c>
    </row>
    <row r="6713" spans="1:7" x14ac:dyDescent="0.25">
      <c r="A6713">
        <v>0</v>
      </c>
      <c r="B6713">
        <v>30</v>
      </c>
      <c r="C6713">
        <v>37.880000000000003</v>
      </c>
      <c r="D6713">
        <v>695</v>
      </c>
      <c r="E6713">
        <v>1</v>
      </c>
      <c r="F6713">
        <f t="shared" si="210"/>
        <v>0.69299999999999995</v>
      </c>
      <c r="G6713">
        <f t="shared" si="209"/>
        <v>-0.3667252797922339</v>
      </c>
    </row>
    <row r="6714" spans="1:7" x14ac:dyDescent="0.25">
      <c r="A6714">
        <v>0</v>
      </c>
      <c r="B6714">
        <v>43</v>
      </c>
      <c r="C6714">
        <v>14.18</v>
      </c>
      <c r="D6714">
        <v>680</v>
      </c>
      <c r="E6714">
        <v>1</v>
      </c>
      <c r="F6714">
        <f t="shared" si="210"/>
        <v>0.80600000000000005</v>
      </c>
      <c r="G6714">
        <f t="shared" si="209"/>
        <v>-0.21567153647550871</v>
      </c>
    </row>
    <row r="6715" spans="1:7" x14ac:dyDescent="0.25">
      <c r="A6715">
        <v>1</v>
      </c>
      <c r="B6715">
        <v>125</v>
      </c>
      <c r="C6715">
        <v>23.3</v>
      </c>
      <c r="D6715">
        <v>715</v>
      </c>
      <c r="E6715">
        <v>1</v>
      </c>
      <c r="F6715">
        <f t="shared" si="210"/>
        <v>0.79</v>
      </c>
      <c r="G6715">
        <f t="shared" si="209"/>
        <v>-0.23572233352106983</v>
      </c>
    </row>
    <row r="6716" spans="1:7" x14ac:dyDescent="0.25">
      <c r="A6716">
        <v>1</v>
      </c>
      <c r="B6716">
        <v>83</v>
      </c>
      <c r="C6716">
        <v>16.7</v>
      </c>
      <c r="D6716">
        <v>680</v>
      </c>
      <c r="E6716">
        <v>0</v>
      </c>
      <c r="F6716">
        <f t="shared" si="210"/>
        <v>0.82099999999999995</v>
      </c>
      <c r="G6716">
        <f t="shared" si="209"/>
        <v>-1.7203694731413819</v>
      </c>
    </row>
    <row r="6717" spans="1:7" x14ac:dyDescent="0.25">
      <c r="A6717">
        <v>1</v>
      </c>
      <c r="B6717">
        <v>41</v>
      </c>
      <c r="C6717">
        <v>28.16</v>
      </c>
      <c r="D6717">
        <v>705</v>
      </c>
      <c r="E6717">
        <v>0</v>
      </c>
      <c r="F6717">
        <f t="shared" si="210"/>
        <v>0.79</v>
      </c>
      <c r="G6717">
        <f t="shared" si="209"/>
        <v>-1.5606477482646686</v>
      </c>
    </row>
    <row r="6718" spans="1:7" x14ac:dyDescent="0.25">
      <c r="A6718">
        <v>1</v>
      </c>
      <c r="B6718">
        <v>27</v>
      </c>
      <c r="C6718">
        <v>36.49</v>
      </c>
      <c r="D6718">
        <v>665</v>
      </c>
      <c r="E6718">
        <v>1</v>
      </c>
      <c r="F6718">
        <f t="shared" si="210"/>
        <v>0.54600000000000004</v>
      </c>
      <c r="G6718">
        <f t="shared" si="209"/>
        <v>-0.60513630323723189</v>
      </c>
    </row>
    <row r="6719" spans="1:7" x14ac:dyDescent="0.25">
      <c r="A6719">
        <v>1</v>
      </c>
      <c r="B6719">
        <v>100</v>
      </c>
      <c r="C6719">
        <v>7.28</v>
      </c>
      <c r="D6719">
        <v>685</v>
      </c>
      <c r="E6719">
        <v>1</v>
      </c>
      <c r="F6719">
        <f t="shared" si="210"/>
        <v>0.878</v>
      </c>
      <c r="G6719">
        <f t="shared" si="209"/>
        <v>-0.13010868534702039</v>
      </c>
    </row>
    <row r="6720" spans="1:7" x14ac:dyDescent="0.25">
      <c r="A6720">
        <v>1</v>
      </c>
      <c r="B6720">
        <v>102</v>
      </c>
      <c r="C6720">
        <v>17.62</v>
      </c>
      <c r="D6720">
        <v>690</v>
      </c>
      <c r="E6720">
        <v>1</v>
      </c>
      <c r="F6720">
        <f t="shared" si="210"/>
        <v>0.82099999999999995</v>
      </c>
      <c r="G6720">
        <f t="shared" si="209"/>
        <v>-0.1972321695297089</v>
      </c>
    </row>
    <row r="6721" spans="1:7" x14ac:dyDescent="0.25">
      <c r="A6721">
        <v>1</v>
      </c>
      <c r="B6721">
        <v>130</v>
      </c>
      <c r="C6721">
        <v>9.94</v>
      </c>
      <c r="D6721">
        <v>715</v>
      </c>
      <c r="E6721">
        <v>0</v>
      </c>
      <c r="F6721">
        <f t="shared" si="210"/>
        <v>0.82099999999999995</v>
      </c>
      <c r="G6721">
        <f t="shared" si="209"/>
        <v>-1.7203694731413819</v>
      </c>
    </row>
    <row r="6722" spans="1:7" x14ac:dyDescent="0.25">
      <c r="A6722">
        <v>1</v>
      </c>
      <c r="B6722">
        <v>64</v>
      </c>
      <c r="C6722">
        <v>18.489999999999998</v>
      </c>
      <c r="D6722">
        <v>710</v>
      </c>
      <c r="E6722">
        <v>1</v>
      </c>
      <c r="F6722">
        <f t="shared" si="210"/>
        <v>0.82099999999999995</v>
      </c>
      <c r="G6722">
        <f t="shared" si="209"/>
        <v>-0.1972321695297089</v>
      </c>
    </row>
    <row r="6723" spans="1:7" x14ac:dyDescent="0.25">
      <c r="A6723">
        <v>1</v>
      </c>
      <c r="B6723">
        <v>150</v>
      </c>
      <c r="C6723">
        <v>8.66</v>
      </c>
      <c r="D6723">
        <v>685</v>
      </c>
      <c r="E6723">
        <v>1</v>
      </c>
      <c r="F6723">
        <f t="shared" si="210"/>
        <v>0.878</v>
      </c>
      <c r="G6723">
        <f t="shared" si="209"/>
        <v>-0.13010868534702039</v>
      </c>
    </row>
    <row r="6724" spans="1:7" x14ac:dyDescent="0.25">
      <c r="A6724">
        <v>0</v>
      </c>
      <c r="B6724">
        <v>20.8</v>
      </c>
      <c r="C6724">
        <v>11.94</v>
      </c>
      <c r="D6724">
        <v>795</v>
      </c>
      <c r="E6724">
        <v>1</v>
      </c>
      <c r="F6724">
        <f t="shared" si="210"/>
        <v>0.92</v>
      </c>
      <c r="G6724">
        <f t="shared" si="209"/>
        <v>-8.3381608939051013E-2</v>
      </c>
    </row>
    <row r="6725" spans="1:7" x14ac:dyDescent="0.25">
      <c r="A6725">
        <v>1</v>
      </c>
      <c r="B6725">
        <v>90</v>
      </c>
      <c r="C6725">
        <v>29.33</v>
      </c>
      <c r="D6725">
        <v>685</v>
      </c>
      <c r="E6725">
        <v>1</v>
      </c>
      <c r="F6725">
        <f t="shared" si="210"/>
        <v>0.71699999999999997</v>
      </c>
      <c r="G6725">
        <f t="shared" si="209"/>
        <v>-0.33267943838251673</v>
      </c>
    </row>
    <row r="6726" spans="1:7" x14ac:dyDescent="0.25">
      <c r="A6726">
        <v>1</v>
      </c>
      <c r="B6726">
        <v>45</v>
      </c>
      <c r="C6726">
        <v>19.149999999999999</v>
      </c>
      <c r="D6726">
        <v>680</v>
      </c>
      <c r="E6726">
        <v>1</v>
      </c>
      <c r="F6726">
        <f t="shared" si="210"/>
        <v>0.80600000000000005</v>
      </c>
      <c r="G6726">
        <f t="shared" ref="G6726:G6789" si="211">IF(E6726=1,LN(F6726),LN(1-F6726))</f>
        <v>-0.21567153647550871</v>
      </c>
    </row>
    <row r="6727" spans="1:7" x14ac:dyDescent="0.25">
      <c r="A6727">
        <v>1</v>
      </c>
      <c r="B6727">
        <v>29.4</v>
      </c>
      <c r="C6727">
        <v>32.69</v>
      </c>
      <c r="D6727">
        <v>690</v>
      </c>
      <c r="E6727">
        <v>0</v>
      </c>
      <c r="F6727">
        <f t="shared" si="210"/>
        <v>0.69299999999999995</v>
      </c>
      <c r="G6727">
        <f t="shared" si="211"/>
        <v>-1.1809075313949398</v>
      </c>
    </row>
    <row r="6728" spans="1:7" x14ac:dyDescent="0.25">
      <c r="A6728">
        <v>1</v>
      </c>
      <c r="B6728">
        <v>110.90600000000001</v>
      </c>
      <c r="C6728">
        <v>12.82</v>
      </c>
      <c r="D6728">
        <v>705</v>
      </c>
      <c r="E6728">
        <v>1</v>
      </c>
      <c r="F6728">
        <f t="shared" si="210"/>
        <v>0.82099999999999995</v>
      </c>
      <c r="G6728">
        <f t="shared" si="211"/>
        <v>-0.1972321695297089</v>
      </c>
    </row>
    <row r="6729" spans="1:7" x14ac:dyDescent="0.25">
      <c r="A6729">
        <v>1</v>
      </c>
      <c r="B6729">
        <v>99.68</v>
      </c>
      <c r="C6729">
        <v>5.04</v>
      </c>
      <c r="D6729">
        <v>710</v>
      </c>
      <c r="E6729">
        <v>1</v>
      </c>
      <c r="F6729">
        <f t="shared" si="210"/>
        <v>0.878</v>
      </c>
      <c r="G6729">
        <f t="shared" si="211"/>
        <v>-0.13010868534702039</v>
      </c>
    </row>
    <row r="6730" spans="1:7" x14ac:dyDescent="0.25">
      <c r="A6730">
        <v>0</v>
      </c>
      <c r="B6730">
        <v>36</v>
      </c>
      <c r="C6730">
        <v>3.7</v>
      </c>
      <c r="D6730">
        <v>725</v>
      </c>
      <c r="E6730">
        <v>1</v>
      </c>
      <c r="F6730">
        <f t="shared" si="210"/>
        <v>0.92</v>
      </c>
      <c r="G6730">
        <f t="shared" si="211"/>
        <v>-8.3381608939051013E-2</v>
      </c>
    </row>
    <row r="6731" spans="1:7" x14ac:dyDescent="0.25">
      <c r="A6731">
        <v>1</v>
      </c>
      <c r="B6731">
        <v>55</v>
      </c>
      <c r="C6731">
        <v>17.02</v>
      </c>
      <c r="D6731">
        <v>710</v>
      </c>
      <c r="E6731">
        <v>1</v>
      </c>
      <c r="F6731">
        <f t="shared" si="210"/>
        <v>0.80600000000000005</v>
      </c>
      <c r="G6731">
        <f t="shared" si="211"/>
        <v>-0.21567153647550871</v>
      </c>
    </row>
    <row r="6732" spans="1:7" x14ac:dyDescent="0.25">
      <c r="A6732">
        <v>1</v>
      </c>
      <c r="B6732">
        <v>102</v>
      </c>
      <c r="C6732">
        <v>33.79</v>
      </c>
      <c r="D6732">
        <v>745</v>
      </c>
      <c r="E6732">
        <v>1</v>
      </c>
      <c r="F6732">
        <f t="shared" si="210"/>
        <v>0.85499999999999998</v>
      </c>
      <c r="G6732">
        <f t="shared" si="211"/>
        <v>-0.15665381004537685</v>
      </c>
    </row>
    <row r="6733" spans="1:7" x14ac:dyDescent="0.25">
      <c r="A6733">
        <v>1</v>
      </c>
      <c r="B6733">
        <v>84.289000000000001</v>
      </c>
      <c r="C6733">
        <v>23.09</v>
      </c>
      <c r="D6733">
        <v>720</v>
      </c>
      <c r="E6733">
        <v>1</v>
      </c>
      <c r="F6733">
        <f t="shared" si="210"/>
        <v>0.79</v>
      </c>
      <c r="G6733">
        <f t="shared" si="211"/>
        <v>-0.23572233352106983</v>
      </c>
    </row>
    <row r="6734" spans="1:7" x14ac:dyDescent="0.25">
      <c r="A6734">
        <v>1</v>
      </c>
      <c r="B6734">
        <v>75</v>
      </c>
      <c r="C6734">
        <v>17.2</v>
      </c>
      <c r="D6734">
        <v>680</v>
      </c>
      <c r="E6734">
        <v>1</v>
      </c>
      <c r="F6734">
        <f t="shared" si="210"/>
        <v>0.82099999999999995</v>
      </c>
      <c r="G6734">
        <f t="shared" si="211"/>
        <v>-0.1972321695297089</v>
      </c>
    </row>
    <row r="6735" spans="1:7" x14ac:dyDescent="0.25">
      <c r="A6735">
        <v>1</v>
      </c>
      <c r="B6735">
        <v>70</v>
      </c>
      <c r="C6735">
        <v>15.43</v>
      </c>
      <c r="D6735">
        <v>750</v>
      </c>
      <c r="E6735">
        <v>1</v>
      </c>
      <c r="F6735">
        <f t="shared" si="210"/>
        <v>0.92</v>
      </c>
      <c r="G6735">
        <f t="shared" si="211"/>
        <v>-8.3381608939051013E-2</v>
      </c>
    </row>
    <row r="6736" spans="1:7" x14ac:dyDescent="0.25">
      <c r="A6736">
        <v>0</v>
      </c>
      <c r="B6736">
        <v>107</v>
      </c>
      <c r="C6736">
        <v>11.86</v>
      </c>
      <c r="D6736">
        <v>695</v>
      </c>
      <c r="E6736">
        <v>1</v>
      </c>
      <c r="F6736">
        <f t="shared" si="210"/>
        <v>0.82099999999999995</v>
      </c>
      <c r="G6736">
        <f t="shared" si="211"/>
        <v>-0.1972321695297089</v>
      </c>
    </row>
    <row r="6737" spans="1:7" x14ac:dyDescent="0.25">
      <c r="A6737">
        <v>1</v>
      </c>
      <c r="B6737">
        <v>40</v>
      </c>
      <c r="C6737">
        <v>9.3800000000000008</v>
      </c>
      <c r="D6737">
        <v>670</v>
      </c>
      <c r="E6737">
        <v>0</v>
      </c>
      <c r="F6737">
        <f t="shared" si="210"/>
        <v>0.80600000000000005</v>
      </c>
      <c r="G6737">
        <f t="shared" si="211"/>
        <v>-1.6398971199188093</v>
      </c>
    </row>
    <row r="6738" spans="1:7" x14ac:dyDescent="0.25">
      <c r="A6738">
        <v>1</v>
      </c>
      <c r="B6738">
        <v>151</v>
      </c>
      <c r="C6738">
        <v>19.72</v>
      </c>
      <c r="D6738">
        <v>670</v>
      </c>
      <c r="E6738">
        <v>1</v>
      </c>
      <c r="F6738">
        <f t="shared" si="210"/>
        <v>0.82099999999999995</v>
      </c>
      <c r="G6738">
        <f t="shared" si="211"/>
        <v>-0.1972321695297089</v>
      </c>
    </row>
    <row r="6739" spans="1:7" x14ac:dyDescent="0.25">
      <c r="A6739">
        <v>1</v>
      </c>
      <c r="B6739">
        <v>46</v>
      </c>
      <c r="C6739">
        <v>29.32</v>
      </c>
      <c r="D6739">
        <v>720</v>
      </c>
      <c r="E6739">
        <v>0</v>
      </c>
      <c r="F6739">
        <f t="shared" si="210"/>
        <v>0.79</v>
      </c>
      <c r="G6739">
        <f t="shared" si="211"/>
        <v>-1.5606477482646686</v>
      </c>
    </row>
    <row r="6740" spans="1:7" x14ac:dyDescent="0.25">
      <c r="A6740">
        <v>1</v>
      </c>
      <c r="B6740">
        <v>110</v>
      </c>
      <c r="C6740">
        <v>26.1</v>
      </c>
      <c r="D6740">
        <v>675</v>
      </c>
      <c r="E6740">
        <v>1</v>
      </c>
      <c r="F6740">
        <f t="shared" si="210"/>
        <v>0.71699999999999997</v>
      </c>
      <c r="G6740">
        <f t="shared" si="211"/>
        <v>-0.33267943838251673</v>
      </c>
    </row>
    <row r="6741" spans="1:7" x14ac:dyDescent="0.25">
      <c r="A6741">
        <v>1</v>
      </c>
      <c r="B6741">
        <v>38</v>
      </c>
      <c r="C6741">
        <v>21.16</v>
      </c>
      <c r="D6741">
        <v>680</v>
      </c>
      <c r="E6741">
        <v>1</v>
      </c>
      <c r="F6741">
        <f t="shared" si="210"/>
        <v>0.71699999999999997</v>
      </c>
      <c r="G6741">
        <f t="shared" si="211"/>
        <v>-0.33267943838251673</v>
      </c>
    </row>
    <row r="6742" spans="1:7" x14ac:dyDescent="0.25">
      <c r="A6742">
        <v>1</v>
      </c>
      <c r="B6742">
        <v>60</v>
      </c>
      <c r="C6742">
        <v>16.34</v>
      </c>
      <c r="D6742">
        <v>665</v>
      </c>
      <c r="E6742">
        <v>1</v>
      </c>
      <c r="F6742">
        <f t="shared" si="210"/>
        <v>0.72899999999999998</v>
      </c>
      <c r="G6742">
        <f t="shared" si="211"/>
        <v>-0.31608154697347896</v>
      </c>
    </row>
    <row r="6743" spans="1:7" x14ac:dyDescent="0.25">
      <c r="A6743">
        <v>1</v>
      </c>
      <c r="B6743">
        <v>29.2</v>
      </c>
      <c r="C6743">
        <v>14.55</v>
      </c>
      <c r="D6743">
        <v>665</v>
      </c>
      <c r="E6743">
        <v>1</v>
      </c>
      <c r="F6743">
        <f t="shared" si="210"/>
        <v>0.72899999999999998</v>
      </c>
      <c r="G6743">
        <f t="shared" si="211"/>
        <v>-0.31608154697347896</v>
      </c>
    </row>
    <row r="6744" spans="1:7" x14ac:dyDescent="0.25">
      <c r="A6744">
        <v>1</v>
      </c>
      <c r="B6744">
        <v>36.5</v>
      </c>
      <c r="C6744">
        <v>14.04</v>
      </c>
      <c r="D6744">
        <v>675</v>
      </c>
      <c r="E6744">
        <v>1</v>
      </c>
      <c r="F6744">
        <f t="shared" si="210"/>
        <v>0.80600000000000005</v>
      </c>
      <c r="G6744">
        <f t="shared" si="211"/>
        <v>-0.21567153647550871</v>
      </c>
    </row>
    <row r="6745" spans="1:7" x14ac:dyDescent="0.25">
      <c r="A6745">
        <v>0</v>
      </c>
      <c r="B6745">
        <v>25</v>
      </c>
      <c r="C6745">
        <v>14.79</v>
      </c>
      <c r="D6745">
        <v>760</v>
      </c>
      <c r="E6745">
        <v>0</v>
      </c>
      <c r="F6745">
        <f t="shared" si="210"/>
        <v>0.92</v>
      </c>
      <c r="G6745">
        <f t="shared" si="211"/>
        <v>-2.5257286443082561</v>
      </c>
    </row>
    <row r="6746" spans="1:7" x14ac:dyDescent="0.25">
      <c r="A6746">
        <v>1</v>
      </c>
      <c r="B6746">
        <v>210</v>
      </c>
      <c r="C6746">
        <v>5.12</v>
      </c>
      <c r="D6746">
        <v>780</v>
      </c>
      <c r="E6746">
        <v>1</v>
      </c>
      <c r="F6746">
        <f t="shared" si="210"/>
        <v>0.92</v>
      </c>
      <c r="G6746">
        <f t="shared" si="211"/>
        <v>-8.3381608939051013E-2</v>
      </c>
    </row>
    <row r="6747" spans="1:7" x14ac:dyDescent="0.25">
      <c r="A6747">
        <v>1</v>
      </c>
      <c r="B6747">
        <v>60</v>
      </c>
      <c r="C6747">
        <v>17.84</v>
      </c>
      <c r="D6747">
        <v>695</v>
      </c>
      <c r="E6747">
        <v>1</v>
      </c>
      <c r="F6747">
        <f t="shared" si="210"/>
        <v>0.80600000000000005</v>
      </c>
      <c r="G6747">
        <f t="shared" si="211"/>
        <v>-0.21567153647550871</v>
      </c>
    </row>
    <row r="6748" spans="1:7" x14ac:dyDescent="0.25">
      <c r="A6748">
        <v>1</v>
      </c>
      <c r="B6748">
        <v>60</v>
      </c>
      <c r="C6748">
        <v>18.559999999999999</v>
      </c>
      <c r="D6748">
        <v>725</v>
      </c>
      <c r="E6748">
        <v>1</v>
      </c>
      <c r="F6748">
        <f t="shared" si="210"/>
        <v>0.92</v>
      </c>
      <c r="G6748">
        <f t="shared" si="211"/>
        <v>-8.3381608939051013E-2</v>
      </c>
    </row>
    <row r="6749" spans="1:7" x14ac:dyDescent="0.25">
      <c r="A6749">
        <v>0</v>
      </c>
      <c r="B6749">
        <v>55</v>
      </c>
      <c r="C6749">
        <v>29.15</v>
      </c>
      <c r="D6749">
        <v>710</v>
      </c>
      <c r="E6749">
        <v>1</v>
      </c>
      <c r="F6749">
        <f t="shared" si="210"/>
        <v>0.79</v>
      </c>
      <c r="G6749">
        <f t="shared" si="211"/>
        <v>-0.23572233352106983</v>
      </c>
    </row>
    <row r="6750" spans="1:7" x14ac:dyDescent="0.25">
      <c r="A6750">
        <v>0</v>
      </c>
      <c r="B6750">
        <v>48</v>
      </c>
      <c r="C6750">
        <v>34.700000000000003</v>
      </c>
      <c r="D6750">
        <v>665</v>
      </c>
      <c r="E6750">
        <v>0</v>
      </c>
      <c r="F6750">
        <f t="shared" si="210"/>
        <v>0.54600000000000004</v>
      </c>
      <c r="G6750">
        <f t="shared" si="211"/>
        <v>-0.78965808094078915</v>
      </c>
    </row>
    <row r="6751" spans="1:7" x14ac:dyDescent="0.25">
      <c r="A6751">
        <v>1</v>
      </c>
      <c r="B6751">
        <v>43.575000000000003</v>
      </c>
      <c r="C6751">
        <v>19.47</v>
      </c>
      <c r="D6751">
        <v>765</v>
      </c>
      <c r="E6751">
        <v>1</v>
      </c>
      <c r="F6751">
        <f t="shared" si="210"/>
        <v>0.92</v>
      </c>
      <c r="G6751">
        <f t="shared" si="211"/>
        <v>-8.3381608939051013E-2</v>
      </c>
    </row>
    <row r="6752" spans="1:7" x14ac:dyDescent="0.25">
      <c r="A6752">
        <v>1</v>
      </c>
      <c r="B6752">
        <v>50</v>
      </c>
      <c r="C6752">
        <v>30.94</v>
      </c>
      <c r="D6752">
        <v>745</v>
      </c>
      <c r="E6752">
        <v>1</v>
      </c>
      <c r="F6752">
        <f t="shared" si="210"/>
        <v>0.85499999999999998</v>
      </c>
      <c r="G6752">
        <f t="shared" si="211"/>
        <v>-0.15665381004537685</v>
      </c>
    </row>
    <row r="6753" spans="1:7" x14ac:dyDescent="0.25">
      <c r="A6753">
        <v>0</v>
      </c>
      <c r="B6753">
        <v>120</v>
      </c>
      <c r="C6753">
        <v>27.29</v>
      </c>
      <c r="D6753">
        <v>745</v>
      </c>
      <c r="E6753">
        <v>1</v>
      </c>
      <c r="F6753">
        <f t="shared" si="210"/>
        <v>0.85499999999999998</v>
      </c>
      <c r="G6753">
        <f t="shared" si="211"/>
        <v>-0.15665381004537685</v>
      </c>
    </row>
    <row r="6754" spans="1:7" x14ac:dyDescent="0.25">
      <c r="A6754">
        <v>1</v>
      </c>
      <c r="B6754">
        <v>92</v>
      </c>
      <c r="C6754">
        <v>7.77</v>
      </c>
      <c r="D6754">
        <v>745</v>
      </c>
      <c r="E6754">
        <v>1</v>
      </c>
      <c r="F6754">
        <f t="shared" si="210"/>
        <v>0.92</v>
      </c>
      <c r="G6754">
        <f t="shared" si="211"/>
        <v>-8.3381608939051013E-2</v>
      </c>
    </row>
    <row r="6755" spans="1:7" x14ac:dyDescent="0.25">
      <c r="A6755">
        <v>1</v>
      </c>
      <c r="B6755">
        <v>87.5</v>
      </c>
      <c r="C6755">
        <v>17.09</v>
      </c>
      <c r="D6755">
        <v>690</v>
      </c>
      <c r="E6755">
        <v>1</v>
      </c>
      <c r="F6755">
        <f t="shared" si="210"/>
        <v>0.82099999999999995</v>
      </c>
      <c r="G6755">
        <f t="shared" si="211"/>
        <v>-0.1972321695297089</v>
      </c>
    </row>
    <row r="6756" spans="1:7" x14ac:dyDescent="0.25">
      <c r="A6756">
        <v>1</v>
      </c>
      <c r="B6756">
        <v>95</v>
      </c>
      <c r="C6756">
        <v>3.68</v>
      </c>
      <c r="D6756">
        <v>715</v>
      </c>
      <c r="E6756">
        <v>1</v>
      </c>
      <c r="F6756">
        <f t="shared" si="210"/>
        <v>0.878</v>
      </c>
      <c r="G6756">
        <f t="shared" si="211"/>
        <v>-0.13010868534702039</v>
      </c>
    </row>
    <row r="6757" spans="1:7" x14ac:dyDescent="0.25">
      <c r="A6757">
        <v>0</v>
      </c>
      <c r="B6757">
        <v>70</v>
      </c>
      <c r="C6757">
        <v>12.01</v>
      </c>
      <c r="D6757">
        <v>780</v>
      </c>
      <c r="E6757">
        <v>1</v>
      </c>
      <c r="F6757">
        <f t="shared" si="210"/>
        <v>0.92</v>
      </c>
      <c r="G6757">
        <f t="shared" si="211"/>
        <v>-8.3381608939051013E-2</v>
      </c>
    </row>
    <row r="6758" spans="1:7" x14ac:dyDescent="0.25">
      <c r="A6758">
        <v>1</v>
      </c>
      <c r="B6758">
        <v>60</v>
      </c>
      <c r="C6758">
        <v>19</v>
      </c>
      <c r="D6758">
        <v>690</v>
      </c>
      <c r="E6758">
        <v>1</v>
      </c>
      <c r="F6758">
        <f t="shared" si="210"/>
        <v>0.80600000000000005</v>
      </c>
      <c r="G6758">
        <f t="shared" si="211"/>
        <v>-0.21567153647550871</v>
      </c>
    </row>
    <row r="6759" spans="1:7" x14ac:dyDescent="0.25">
      <c r="A6759">
        <v>1</v>
      </c>
      <c r="B6759">
        <v>65</v>
      </c>
      <c r="C6759">
        <v>9.14</v>
      </c>
      <c r="D6759">
        <v>705</v>
      </c>
      <c r="E6759">
        <v>1</v>
      </c>
      <c r="F6759">
        <f t="shared" ref="F6759:F6822" si="212">IF(C6759&lt;=19.85,IF(D6759&lt;=722.5,IF(B6759&lt;=60.41,IF(D6759&lt;=667.5,0.729,0.806),IF(C6759&lt;=9.905,0.878,0.821)),0.92),IF(D6759&lt;=687.5,IF(C6759&lt;=31.375,IF(A6759&lt;=0.5,0.661,0.717),0.546),IF(D6759&lt;=727.5,IF(C6759&lt;=29.88,0.79,0.693),0.855)))</f>
        <v>0.878</v>
      </c>
      <c r="G6759">
        <f t="shared" si="211"/>
        <v>-0.13010868534702039</v>
      </c>
    </row>
    <row r="6760" spans="1:7" x14ac:dyDescent="0.25">
      <c r="A6760">
        <v>1</v>
      </c>
      <c r="B6760">
        <v>320</v>
      </c>
      <c r="C6760">
        <v>16.239999999999998</v>
      </c>
      <c r="D6760">
        <v>665</v>
      </c>
      <c r="E6760">
        <v>1</v>
      </c>
      <c r="F6760">
        <f t="shared" si="212"/>
        <v>0.82099999999999995</v>
      </c>
      <c r="G6760">
        <f t="shared" si="211"/>
        <v>-0.1972321695297089</v>
      </c>
    </row>
    <row r="6761" spans="1:7" x14ac:dyDescent="0.25">
      <c r="A6761">
        <v>1</v>
      </c>
      <c r="B6761">
        <v>56</v>
      </c>
      <c r="C6761">
        <v>16.96</v>
      </c>
      <c r="D6761">
        <v>710</v>
      </c>
      <c r="E6761">
        <v>1</v>
      </c>
      <c r="F6761">
        <f t="shared" si="212"/>
        <v>0.80600000000000005</v>
      </c>
      <c r="G6761">
        <f t="shared" si="211"/>
        <v>-0.21567153647550871</v>
      </c>
    </row>
    <row r="6762" spans="1:7" x14ac:dyDescent="0.25">
      <c r="A6762">
        <v>0</v>
      </c>
      <c r="B6762">
        <v>85</v>
      </c>
      <c r="C6762">
        <v>2.86</v>
      </c>
      <c r="D6762">
        <v>705</v>
      </c>
      <c r="E6762">
        <v>1</v>
      </c>
      <c r="F6762">
        <f t="shared" si="212"/>
        <v>0.878</v>
      </c>
      <c r="G6762">
        <f t="shared" si="211"/>
        <v>-0.13010868534702039</v>
      </c>
    </row>
    <row r="6763" spans="1:7" x14ac:dyDescent="0.25">
      <c r="A6763">
        <v>1</v>
      </c>
      <c r="B6763">
        <v>75</v>
      </c>
      <c r="C6763">
        <v>11.62</v>
      </c>
      <c r="D6763">
        <v>660</v>
      </c>
      <c r="E6763">
        <v>1</v>
      </c>
      <c r="F6763">
        <f t="shared" si="212"/>
        <v>0.82099999999999995</v>
      </c>
      <c r="G6763">
        <f t="shared" si="211"/>
        <v>-0.1972321695297089</v>
      </c>
    </row>
    <row r="6764" spans="1:7" x14ac:dyDescent="0.25">
      <c r="A6764">
        <v>1</v>
      </c>
      <c r="B6764">
        <v>80</v>
      </c>
      <c r="C6764">
        <v>8.57</v>
      </c>
      <c r="D6764">
        <v>820</v>
      </c>
      <c r="E6764">
        <v>1</v>
      </c>
      <c r="F6764">
        <f t="shared" si="212"/>
        <v>0.92</v>
      </c>
      <c r="G6764">
        <f t="shared" si="211"/>
        <v>-8.3381608939051013E-2</v>
      </c>
    </row>
    <row r="6765" spans="1:7" x14ac:dyDescent="0.25">
      <c r="A6765">
        <v>1</v>
      </c>
      <c r="B6765">
        <v>90</v>
      </c>
      <c r="C6765">
        <v>20.93</v>
      </c>
      <c r="D6765">
        <v>660</v>
      </c>
      <c r="E6765">
        <v>1</v>
      </c>
      <c r="F6765">
        <f t="shared" si="212"/>
        <v>0.71699999999999997</v>
      </c>
      <c r="G6765">
        <f t="shared" si="211"/>
        <v>-0.33267943838251673</v>
      </c>
    </row>
    <row r="6766" spans="1:7" x14ac:dyDescent="0.25">
      <c r="A6766">
        <v>0</v>
      </c>
      <c r="B6766">
        <v>70</v>
      </c>
      <c r="C6766">
        <v>10.83</v>
      </c>
      <c r="D6766">
        <v>700</v>
      </c>
      <c r="E6766">
        <v>1</v>
      </c>
      <c r="F6766">
        <f t="shared" si="212"/>
        <v>0.82099999999999995</v>
      </c>
      <c r="G6766">
        <f t="shared" si="211"/>
        <v>-0.1972321695297089</v>
      </c>
    </row>
    <row r="6767" spans="1:7" x14ac:dyDescent="0.25">
      <c r="A6767">
        <v>0</v>
      </c>
      <c r="B6767">
        <v>48.558</v>
      </c>
      <c r="C6767">
        <v>18.48</v>
      </c>
      <c r="D6767">
        <v>675</v>
      </c>
      <c r="E6767">
        <v>1</v>
      </c>
      <c r="F6767">
        <f t="shared" si="212"/>
        <v>0.80600000000000005</v>
      </c>
      <c r="G6767">
        <f t="shared" si="211"/>
        <v>-0.21567153647550871</v>
      </c>
    </row>
    <row r="6768" spans="1:7" x14ac:dyDescent="0.25">
      <c r="A6768">
        <v>0</v>
      </c>
      <c r="B6768">
        <v>15</v>
      </c>
      <c r="C6768">
        <v>14.48</v>
      </c>
      <c r="D6768">
        <v>665</v>
      </c>
      <c r="E6768">
        <v>1</v>
      </c>
      <c r="F6768">
        <f t="shared" si="212"/>
        <v>0.72899999999999998</v>
      </c>
      <c r="G6768">
        <f t="shared" si="211"/>
        <v>-0.31608154697347896</v>
      </c>
    </row>
    <row r="6769" spans="1:7" x14ac:dyDescent="0.25">
      <c r="A6769">
        <v>0</v>
      </c>
      <c r="B6769">
        <v>78</v>
      </c>
      <c r="C6769">
        <v>21.58</v>
      </c>
      <c r="D6769">
        <v>715</v>
      </c>
      <c r="E6769">
        <v>1</v>
      </c>
      <c r="F6769">
        <f t="shared" si="212"/>
        <v>0.79</v>
      </c>
      <c r="G6769">
        <f t="shared" si="211"/>
        <v>-0.23572233352106983</v>
      </c>
    </row>
    <row r="6770" spans="1:7" x14ac:dyDescent="0.25">
      <c r="A6770">
        <v>1</v>
      </c>
      <c r="B6770">
        <v>70.45</v>
      </c>
      <c r="C6770">
        <v>25.47</v>
      </c>
      <c r="D6770">
        <v>685</v>
      </c>
      <c r="E6770">
        <v>1</v>
      </c>
      <c r="F6770">
        <f t="shared" si="212"/>
        <v>0.71699999999999997</v>
      </c>
      <c r="G6770">
        <f t="shared" si="211"/>
        <v>-0.33267943838251673</v>
      </c>
    </row>
    <row r="6771" spans="1:7" x14ac:dyDescent="0.25">
      <c r="A6771">
        <v>1</v>
      </c>
      <c r="B6771">
        <v>73</v>
      </c>
      <c r="C6771">
        <v>12.38</v>
      </c>
      <c r="D6771">
        <v>660</v>
      </c>
      <c r="E6771">
        <v>1</v>
      </c>
      <c r="F6771">
        <f t="shared" si="212"/>
        <v>0.82099999999999995</v>
      </c>
      <c r="G6771">
        <f t="shared" si="211"/>
        <v>-0.1972321695297089</v>
      </c>
    </row>
    <row r="6772" spans="1:7" x14ac:dyDescent="0.25">
      <c r="A6772">
        <v>1</v>
      </c>
      <c r="B6772">
        <v>130</v>
      </c>
      <c r="C6772">
        <v>0.9</v>
      </c>
      <c r="D6772">
        <v>770</v>
      </c>
      <c r="E6772">
        <v>1</v>
      </c>
      <c r="F6772">
        <f t="shared" si="212"/>
        <v>0.92</v>
      </c>
      <c r="G6772">
        <f t="shared" si="211"/>
        <v>-8.3381608939051013E-2</v>
      </c>
    </row>
    <row r="6773" spans="1:7" x14ac:dyDescent="0.25">
      <c r="A6773">
        <v>1</v>
      </c>
      <c r="B6773">
        <v>60</v>
      </c>
      <c r="C6773">
        <v>13.6</v>
      </c>
      <c r="D6773">
        <v>670</v>
      </c>
      <c r="E6773">
        <v>0</v>
      </c>
      <c r="F6773">
        <f t="shared" si="212"/>
        <v>0.80600000000000005</v>
      </c>
      <c r="G6773">
        <f t="shared" si="211"/>
        <v>-1.6398971199188093</v>
      </c>
    </row>
    <row r="6774" spans="1:7" x14ac:dyDescent="0.25">
      <c r="A6774">
        <v>1</v>
      </c>
      <c r="B6774">
        <v>35</v>
      </c>
      <c r="C6774">
        <v>22.96</v>
      </c>
      <c r="D6774">
        <v>770</v>
      </c>
      <c r="E6774">
        <v>1</v>
      </c>
      <c r="F6774">
        <f t="shared" si="212"/>
        <v>0.85499999999999998</v>
      </c>
      <c r="G6774">
        <f t="shared" si="211"/>
        <v>-0.15665381004537685</v>
      </c>
    </row>
    <row r="6775" spans="1:7" x14ac:dyDescent="0.25">
      <c r="A6775">
        <v>1</v>
      </c>
      <c r="B6775">
        <v>100</v>
      </c>
      <c r="C6775">
        <v>12.1</v>
      </c>
      <c r="D6775">
        <v>715</v>
      </c>
      <c r="E6775">
        <v>0</v>
      </c>
      <c r="F6775">
        <f t="shared" si="212"/>
        <v>0.82099999999999995</v>
      </c>
      <c r="G6775">
        <f t="shared" si="211"/>
        <v>-1.7203694731413819</v>
      </c>
    </row>
    <row r="6776" spans="1:7" x14ac:dyDescent="0.25">
      <c r="A6776">
        <v>1</v>
      </c>
      <c r="B6776">
        <v>46.8</v>
      </c>
      <c r="C6776">
        <v>14.59</v>
      </c>
      <c r="D6776">
        <v>685</v>
      </c>
      <c r="E6776">
        <v>1</v>
      </c>
      <c r="F6776">
        <f t="shared" si="212"/>
        <v>0.80600000000000005</v>
      </c>
      <c r="G6776">
        <f t="shared" si="211"/>
        <v>-0.21567153647550871</v>
      </c>
    </row>
    <row r="6777" spans="1:7" x14ac:dyDescent="0.25">
      <c r="A6777">
        <v>0</v>
      </c>
      <c r="B6777">
        <v>150</v>
      </c>
      <c r="C6777">
        <v>12.7</v>
      </c>
      <c r="D6777">
        <v>675</v>
      </c>
      <c r="E6777">
        <v>1</v>
      </c>
      <c r="F6777">
        <f t="shared" si="212"/>
        <v>0.82099999999999995</v>
      </c>
      <c r="G6777">
        <f t="shared" si="211"/>
        <v>-0.1972321695297089</v>
      </c>
    </row>
    <row r="6778" spans="1:7" x14ac:dyDescent="0.25">
      <c r="A6778">
        <v>1</v>
      </c>
      <c r="B6778">
        <v>77.400000000000006</v>
      </c>
      <c r="C6778">
        <v>19.54</v>
      </c>
      <c r="D6778">
        <v>670</v>
      </c>
      <c r="E6778">
        <v>1</v>
      </c>
      <c r="F6778">
        <f t="shared" si="212"/>
        <v>0.82099999999999995</v>
      </c>
      <c r="G6778">
        <f t="shared" si="211"/>
        <v>-0.1972321695297089</v>
      </c>
    </row>
    <row r="6779" spans="1:7" x14ac:dyDescent="0.25">
      <c r="A6779">
        <v>0</v>
      </c>
      <c r="B6779">
        <v>80</v>
      </c>
      <c r="C6779">
        <v>9.01</v>
      </c>
      <c r="D6779">
        <v>670</v>
      </c>
      <c r="E6779">
        <v>1</v>
      </c>
      <c r="F6779">
        <f t="shared" si="212"/>
        <v>0.878</v>
      </c>
      <c r="G6779">
        <f t="shared" si="211"/>
        <v>-0.13010868534702039</v>
      </c>
    </row>
    <row r="6780" spans="1:7" x14ac:dyDescent="0.25">
      <c r="A6780">
        <v>1</v>
      </c>
      <c r="B6780">
        <v>10</v>
      </c>
      <c r="C6780">
        <v>31.69</v>
      </c>
      <c r="D6780">
        <v>680</v>
      </c>
      <c r="E6780">
        <v>0</v>
      </c>
      <c r="F6780">
        <f t="shared" si="212"/>
        <v>0.54600000000000004</v>
      </c>
      <c r="G6780">
        <f t="shared" si="211"/>
        <v>-0.78965808094078915</v>
      </c>
    </row>
    <row r="6781" spans="1:7" x14ac:dyDescent="0.25">
      <c r="A6781">
        <v>0</v>
      </c>
      <c r="B6781">
        <v>119</v>
      </c>
      <c r="C6781">
        <v>12.92</v>
      </c>
      <c r="D6781">
        <v>660</v>
      </c>
      <c r="E6781">
        <v>1</v>
      </c>
      <c r="F6781">
        <f t="shared" si="212"/>
        <v>0.82099999999999995</v>
      </c>
      <c r="G6781">
        <f t="shared" si="211"/>
        <v>-0.1972321695297089</v>
      </c>
    </row>
    <row r="6782" spans="1:7" x14ac:dyDescent="0.25">
      <c r="A6782">
        <v>1</v>
      </c>
      <c r="B6782">
        <v>85</v>
      </c>
      <c r="C6782">
        <v>12.09</v>
      </c>
      <c r="D6782">
        <v>685</v>
      </c>
      <c r="E6782">
        <v>1</v>
      </c>
      <c r="F6782">
        <f t="shared" si="212"/>
        <v>0.82099999999999995</v>
      </c>
      <c r="G6782">
        <f t="shared" si="211"/>
        <v>-0.1972321695297089</v>
      </c>
    </row>
    <row r="6783" spans="1:7" x14ac:dyDescent="0.25">
      <c r="A6783">
        <v>0</v>
      </c>
      <c r="B6783">
        <v>53.781999999999996</v>
      </c>
      <c r="C6783">
        <v>2.57</v>
      </c>
      <c r="D6783">
        <v>705</v>
      </c>
      <c r="E6783">
        <v>1</v>
      </c>
      <c r="F6783">
        <f t="shared" si="212"/>
        <v>0.80600000000000005</v>
      </c>
      <c r="G6783">
        <f t="shared" si="211"/>
        <v>-0.21567153647550871</v>
      </c>
    </row>
    <row r="6784" spans="1:7" x14ac:dyDescent="0.25">
      <c r="A6784">
        <v>0</v>
      </c>
      <c r="B6784">
        <v>47</v>
      </c>
      <c r="C6784">
        <v>10.73</v>
      </c>
      <c r="D6784">
        <v>680</v>
      </c>
      <c r="E6784">
        <v>1</v>
      </c>
      <c r="F6784">
        <f t="shared" si="212"/>
        <v>0.80600000000000005</v>
      </c>
      <c r="G6784">
        <f t="shared" si="211"/>
        <v>-0.21567153647550871</v>
      </c>
    </row>
    <row r="6785" spans="1:7" x14ac:dyDescent="0.25">
      <c r="A6785">
        <v>1</v>
      </c>
      <c r="B6785">
        <v>85</v>
      </c>
      <c r="C6785">
        <v>30.68</v>
      </c>
      <c r="D6785">
        <v>765</v>
      </c>
      <c r="E6785">
        <v>1</v>
      </c>
      <c r="F6785">
        <f t="shared" si="212"/>
        <v>0.85499999999999998</v>
      </c>
      <c r="G6785">
        <f t="shared" si="211"/>
        <v>-0.15665381004537685</v>
      </c>
    </row>
    <row r="6786" spans="1:7" x14ac:dyDescent="0.25">
      <c r="A6786">
        <v>1</v>
      </c>
      <c r="B6786">
        <v>63</v>
      </c>
      <c r="C6786">
        <v>5.9</v>
      </c>
      <c r="D6786">
        <v>685</v>
      </c>
      <c r="E6786">
        <v>1</v>
      </c>
      <c r="F6786">
        <f t="shared" si="212"/>
        <v>0.878</v>
      </c>
      <c r="G6786">
        <f t="shared" si="211"/>
        <v>-0.13010868534702039</v>
      </c>
    </row>
    <row r="6787" spans="1:7" x14ac:dyDescent="0.25">
      <c r="A6787">
        <v>0</v>
      </c>
      <c r="B6787">
        <v>54</v>
      </c>
      <c r="C6787">
        <v>13.73</v>
      </c>
      <c r="D6787">
        <v>675</v>
      </c>
      <c r="E6787">
        <v>1</v>
      </c>
      <c r="F6787">
        <f t="shared" si="212"/>
        <v>0.80600000000000005</v>
      </c>
      <c r="G6787">
        <f t="shared" si="211"/>
        <v>-0.21567153647550871</v>
      </c>
    </row>
    <row r="6788" spans="1:7" x14ac:dyDescent="0.25">
      <c r="A6788">
        <v>1</v>
      </c>
      <c r="B6788">
        <v>50</v>
      </c>
      <c r="C6788">
        <v>18.649999999999999</v>
      </c>
      <c r="D6788">
        <v>675</v>
      </c>
      <c r="E6788">
        <v>1</v>
      </c>
      <c r="F6788">
        <f t="shared" si="212"/>
        <v>0.80600000000000005</v>
      </c>
      <c r="G6788">
        <f t="shared" si="211"/>
        <v>-0.21567153647550871</v>
      </c>
    </row>
    <row r="6789" spans="1:7" x14ac:dyDescent="0.25">
      <c r="A6789">
        <v>0</v>
      </c>
      <c r="B6789">
        <v>92</v>
      </c>
      <c r="C6789">
        <v>10.88</v>
      </c>
      <c r="D6789">
        <v>690</v>
      </c>
      <c r="E6789">
        <v>1</v>
      </c>
      <c r="F6789">
        <f t="shared" si="212"/>
        <v>0.82099999999999995</v>
      </c>
      <c r="G6789">
        <f t="shared" si="211"/>
        <v>-0.1972321695297089</v>
      </c>
    </row>
    <row r="6790" spans="1:7" x14ac:dyDescent="0.25">
      <c r="A6790">
        <v>1</v>
      </c>
      <c r="B6790">
        <v>83</v>
      </c>
      <c r="C6790">
        <v>5.52</v>
      </c>
      <c r="D6790">
        <v>660</v>
      </c>
      <c r="E6790">
        <v>0</v>
      </c>
      <c r="F6790">
        <f t="shared" si="212"/>
        <v>0.878</v>
      </c>
      <c r="G6790">
        <f t="shared" ref="G6790:G6853" si="213">IF(E6790=1,LN(F6790),LN(1-F6790))</f>
        <v>-2.1037342342488805</v>
      </c>
    </row>
    <row r="6791" spans="1:7" x14ac:dyDescent="0.25">
      <c r="A6791">
        <v>0</v>
      </c>
      <c r="B6791">
        <v>37</v>
      </c>
      <c r="C6791">
        <v>16.739999999999998</v>
      </c>
      <c r="D6791">
        <v>665</v>
      </c>
      <c r="E6791">
        <v>1</v>
      </c>
      <c r="F6791">
        <f t="shared" si="212"/>
        <v>0.72899999999999998</v>
      </c>
      <c r="G6791">
        <f t="shared" si="213"/>
        <v>-0.31608154697347896</v>
      </c>
    </row>
    <row r="6792" spans="1:7" x14ac:dyDescent="0.25">
      <c r="A6792">
        <v>1</v>
      </c>
      <c r="B6792">
        <v>82</v>
      </c>
      <c r="C6792">
        <v>12.34</v>
      </c>
      <c r="D6792">
        <v>700</v>
      </c>
      <c r="E6792">
        <v>1</v>
      </c>
      <c r="F6792">
        <f t="shared" si="212"/>
        <v>0.82099999999999995</v>
      </c>
      <c r="G6792">
        <f t="shared" si="213"/>
        <v>-0.1972321695297089</v>
      </c>
    </row>
    <row r="6793" spans="1:7" x14ac:dyDescent="0.25">
      <c r="A6793">
        <v>1</v>
      </c>
      <c r="B6793">
        <v>120</v>
      </c>
      <c r="C6793">
        <v>19.87</v>
      </c>
      <c r="D6793">
        <v>685</v>
      </c>
      <c r="E6793">
        <v>1</v>
      </c>
      <c r="F6793">
        <f t="shared" si="212"/>
        <v>0.71699999999999997</v>
      </c>
      <c r="G6793">
        <f t="shared" si="213"/>
        <v>-0.33267943838251673</v>
      </c>
    </row>
    <row r="6794" spans="1:7" x14ac:dyDescent="0.25">
      <c r="A6794">
        <v>0</v>
      </c>
      <c r="B6794">
        <v>92</v>
      </c>
      <c r="C6794">
        <v>24.6</v>
      </c>
      <c r="D6794">
        <v>795</v>
      </c>
      <c r="E6794">
        <v>1</v>
      </c>
      <c r="F6794">
        <f t="shared" si="212"/>
        <v>0.85499999999999998</v>
      </c>
      <c r="G6794">
        <f t="shared" si="213"/>
        <v>-0.15665381004537685</v>
      </c>
    </row>
    <row r="6795" spans="1:7" x14ac:dyDescent="0.25">
      <c r="A6795">
        <v>0</v>
      </c>
      <c r="B6795">
        <v>118</v>
      </c>
      <c r="C6795">
        <v>8.3800000000000008</v>
      </c>
      <c r="D6795">
        <v>680</v>
      </c>
      <c r="E6795">
        <v>1</v>
      </c>
      <c r="F6795">
        <f t="shared" si="212"/>
        <v>0.878</v>
      </c>
      <c r="G6795">
        <f t="shared" si="213"/>
        <v>-0.13010868534702039</v>
      </c>
    </row>
    <row r="6796" spans="1:7" x14ac:dyDescent="0.25">
      <c r="A6796">
        <v>1</v>
      </c>
      <c r="B6796">
        <v>40</v>
      </c>
      <c r="C6796">
        <v>14.76</v>
      </c>
      <c r="D6796">
        <v>675</v>
      </c>
      <c r="E6796">
        <v>1</v>
      </c>
      <c r="F6796">
        <f t="shared" si="212"/>
        <v>0.80600000000000005</v>
      </c>
      <c r="G6796">
        <f t="shared" si="213"/>
        <v>-0.21567153647550871</v>
      </c>
    </row>
    <row r="6797" spans="1:7" x14ac:dyDescent="0.25">
      <c r="A6797">
        <v>0</v>
      </c>
      <c r="B6797">
        <v>150</v>
      </c>
      <c r="C6797">
        <v>22.64</v>
      </c>
      <c r="D6797">
        <v>660</v>
      </c>
      <c r="E6797">
        <v>1</v>
      </c>
      <c r="F6797">
        <f t="shared" si="212"/>
        <v>0.66100000000000003</v>
      </c>
      <c r="G6797">
        <f t="shared" si="213"/>
        <v>-0.41400143913045073</v>
      </c>
    </row>
    <row r="6798" spans="1:7" x14ac:dyDescent="0.25">
      <c r="A6798">
        <v>1</v>
      </c>
      <c r="B6798">
        <v>90</v>
      </c>
      <c r="C6798">
        <v>14.25</v>
      </c>
      <c r="D6798">
        <v>675</v>
      </c>
      <c r="E6798">
        <v>1</v>
      </c>
      <c r="F6798">
        <f t="shared" si="212"/>
        <v>0.82099999999999995</v>
      </c>
      <c r="G6798">
        <f t="shared" si="213"/>
        <v>-0.1972321695297089</v>
      </c>
    </row>
    <row r="6799" spans="1:7" x14ac:dyDescent="0.25">
      <c r="A6799">
        <v>1</v>
      </c>
      <c r="B6799">
        <v>56.1</v>
      </c>
      <c r="C6799">
        <v>20.04</v>
      </c>
      <c r="D6799">
        <v>670</v>
      </c>
      <c r="E6799">
        <v>1</v>
      </c>
      <c r="F6799">
        <f t="shared" si="212"/>
        <v>0.71699999999999997</v>
      </c>
      <c r="G6799">
        <f t="shared" si="213"/>
        <v>-0.33267943838251673</v>
      </c>
    </row>
    <row r="6800" spans="1:7" x14ac:dyDescent="0.25">
      <c r="A6800">
        <v>1</v>
      </c>
      <c r="B6800">
        <v>45</v>
      </c>
      <c r="C6800">
        <v>13.44</v>
      </c>
      <c r="D6800">
        <v>720</v>
      </c>
      <c r="E6800">
        <v>0</v>
      </c>
      <c r="F6800">
        <f t="shared" si="212"/>
        <v>0.80600000000000005</v>
      </c>
      <c r="G6800">
        <f t="shared" si="213"/>
        <v>-1.6398971199188093</v>
      </c>
    </row>
    <row r="6801" spans="1:7" x14ac:dyDescent="0.25">
      <c r="A6801">
        <v>1</v>
      </c>
      <c r="B6801">
        <v>53</v>
      </c>
      <c r="C6801">
        <v>5.73</v>
      </c>
      <c r="D6801">
        <v>660</v>
      </c>
      <c r="E6801">
        <v>1</v>
      </c>
      <c r="F6801">
        <f t="shared" si="212"/>
        <v>0.72899999999999998</v>
      </c>
      <c r="G6801">
        <f t="shared" si="213"/>
        <v>-0.31608154697347896</v>
      </c>
    </row>
    <row r="6802" spans="1:7" x14ac:dyDescent="0.25">
      <c r="A6802">
        <v>1</v>
      </c>
      <c r="B6802">
        <v>70</v>
      </c>
      <c r="C6802">
        <v>17.489999999999998</v>
      </c>
      <c r="D6802">
        <v>695</v>
      </c>
      <c r="E6802">
        <v>1</v>
      </c>
      <c r="F6802">
        <f t="shared" si="212"/>
        <v>0.82099999999999995</v>
      </c>
      <c r="G6802">
        <f t="shared" si="213"/>
        <v>-0.1972321695297089</v>
      </c>
    </row>
    <row r="6803" spans="1:7" x14ac:dyDescent="0.25">
      <c r="A6803">
        <v>1</v>
      </c>
      <c r="B6803">
        <v>50</v>
      </c>
      <c r="C6803">
        <v>19.66</v>
      </c>
      <c r="D6803">
        <v>715</v>
      </c>
      <c r="E6803">
        <v>1</v>
      </c>
      <c r="F6803">
        <f t="shared" si="212"/>
        <v>0.80600000000000005</v>
      </c>
      <c r="G6803">
        <f t="shared" si="213"/>
        <v>-0.21567153647550871</v>
      </c>
    </row>
    <row r="6804" spans="1:7" x14ac:dyDescent="0.25">
      <c r="A6804">
        <v>1</v>
      </c>
      <c r="B6804">
        <v>50</v>
      </c>
      <c r="C6804">
        <v>26.84</v>
      </c>
      <c r="D6804">
        <v>730</v>
      </c>
      <c r="E6804">
        <v>1</v>
      </c>
      <c r="F6804">
        <f t="shared" si="212"/>
        <v>0.85499999999999998</v>
      </c>
      <c r="G6804">
        <f t="shared" si="213"/>
        <v>-0.15665381004537685</v>
      </c>
    </row>
    <row r="6805" spans="1:7" x14ac:dyDescent="0.25">
      <c r="A6805">
        <v>1</v>
      </c>
      <c r="B6805">
        <v>108</v>
      </c>
      <c r="C6805">
        <v>9.2899999999999991</v>
      </c>
      <c r="D6805">
        <v>660</v>
      </c>
      <c r="E6805">
        <v>1</v>
      </c>
      <c r="F6805">
        <f t="shared" si="212"/>
        <v>0.878</v>
      </c>
      <c r="G6805">
        <f t="shared" si="213"/>
        <v>-0.13010868534702039</v>
      </c>
    </row>
    <row r="6806" spans="1:7" x14ac:dyDescent="0.25">
      <c r="A6806">
        <v>1</v>
      </c>
      <c r="B6806">
        <v>50</v>
      </c>
      <c r="C6806">
        <v>9.41</v>
      </c>
      <c r="D6806">
        <v>745</v>
      </c>
      <c r="E6806">
        <v>1</v>
      </c>
      <c r="F6806">
        <f t="shared" si="212"/>
        <v>0.92</v>
      </c>
      <c r="G6806">
        <f t="shared" si="213"/>
        <v>-8.3381608939051013E-2</v>
      </c>
    </row>
    <row r="6807" spans="1:7" x14ac:dyDescent="0.25">
      <c r="A6807">
        <v>1</v>
      </c>
      <c r="B6807">
        <v>50.149000000000001</v>
      </c>
      <c r="C6807">
        <v>29.5</v>
      </c>
      <c r="D6807">
        <v>660</v>
      </c>
      <c r="E6807">
        <v>1</v>
      </c>
      <c r="F6807">
        <f t="shared" si="212"/>
        <v>0.71699999999999997</v>
      </c>
      <c r="G6807">
        <f t="shared" si="213"/>
        <v>-0.33267943838251673</v>
      </c>
    </row>
    <row r="6808" spans="1:7" x14ac:dyDescent="0.25">
      <c r="A6808">
        <v>1</v>
      </c>
      <c r="B6808">
        <v>100</v>
      </c>
      <c r="C6808">
        <v>12.05</v>
      </c>
      <c r="D6808">
        <v>710</v>
      </c>
      <c r="E6808">
        <v>1</v>
      </c>
      <c r="F6808">
        <f t="shared" si="212"/>
        <v>0.82099999999999995</v>
      </c>
      <c r="G6808">
        <f t="shared" si="213"/>
        <v>-0.1972321695297089</v>
      </c>
    </row>
    <row r="6809" spans="1:7" x14ac:dyDescent="0.25">
      <c r="A6809">
        <v>1</v>
      </c>
      <c r="B6809">
        <v>26.949369999999998</v>
      </c>
      <c r="C6809">
        <v>6.01</v>
      </c>
      <c r="D6809">
        <v>710</v>
      </c>
      <c r="E6809">
        <v>0</v>
      </c>
      <c r="F6809">
        <f t="shared" si="212"/>
        <v>0.80600000000000005</v>
      </c>
      <c r="G6809">
        <f t="shared" si="213"/>
        <v>-1.6398971199188093</v>
      </c>
    </row>
    <row r="6810" spans="1:7" x14ac:dyDescent="0.25">
      <c r="A6810">
        <v>1</v>
      </c>
      <c r="B6810">
        <v>82</v>
      </c>
      <c r="C6810">
        <v>5.9</v>
      </c>
      <c r="D6810">
        <v>705</v>
      </c>
      <c r="E6810">
        <v>1</v>
      </c>
      <c r="F6810">
        <f t="shared" si="212"/>
        <v>0.878</v>
      </c>
      <c r="G6810">
        <f t="shared" si="213"/>
        <v>-0.13010868534702039</v>
      </c>
    </row>
    <row r="6811" spans="1:7" x14ac:dyDescent="0.25">
      <c r="A6811">
        <v>1</v>
      </c>
      <c r="B6811">
        <v>135</v>
      </c>
      <c r="C6811">
        <v>10.78</v>
      </c>
      <c r="D6811">
        <v>755</v>
      </c>
      <c r="E6811">
        <v>1</v>
      </c>
      <c r="F6811">
        <f t="shared" si="212"/>
        <v>0.92</v>
      </c>
      <c r="G6811">
        <f t="shared" si="213"/>
        <v>-8.3381608939051013E-2</v>
      </c>
    </row>
    <row r="6812" spans="1:7" x14ac:dyDescent="0.25">
      <c r="A6812">
        <v>1</v>
      </c>
      <c r="B6812">
        <v>62</v>
      </c>
      <c r="C6812">
        <v>22.34</v>
      </c>
      <c r="D6812">
        <v>660</v>
      </c>
      <c r="E6812">
        <v>0</v>
      </c>
      <c r="F6812">
        <f t="shared" si="212"/>
        <v>0.71699999999999997</v>
      </c>
      <c r="G6812">
        <f t="shared" si="213"/>
        <v>-1.2623083813388993</v>
      </c>
    </row>
    <row r="6813" spans="1:7" x14ac:dyDescent="0.25">
      <c r="A6813">
        <v>1</v>
      </c>
      <c r="B6813">
        <v>72</v>
      </c>
      <c r="C6813">
        <v>28.22</v>
      </c>
      <c r="D6813">
        <v>700</v>
      </c>
      <c r="E6813">
        <v>1</v>
      </c>
      <c r="F6813">
        <f t="shared" si="212"/>
        <v>0.79</v>
      </c>
      <c r="G6813">
        <f t="shared" si="213"/>
        <v>-0.23572233352106983</v>
      </c>
    </row>
    <row r="6814" spans="1:7" x14ac:dyDescent="0.25">
      <c r="A6814">
        <v>0</v>
      </c>
      <c r="B6814">
        <v>67.8</v>
      </c>
      <c r="C6814">
        <v>14.6</v>
      </c>
      <c r="D6814">
        <v>675</v>
      </c>
      <c r="E6814">
        <v>1</v>
      </c>
      <c r="F6814">
        <f t="shared" si="212"/>
        <v>0.82099999999999995</v>
      </c>
      <c r="G6814">
        <f t="shared" si="213"/>
        <v>-0.1972321695297089</v>
      </c>
    </row>
    <row r="6815" spans="1:7" x14ac:dyDescent="0.25">
      <c r="A6815">
        <v>1</v>
      </c>
      <c r="B6815">
        <v>55</v>
      </c>
      <c r="C6815">
        <v>22.28</v>
      </c>
      <c r="D6815">
        <v>740</v>
      </c>
      <c r="E6815">
        <v>1</v>
      </c>
      <c r="F6815">
        <f t="shared" si="212"/>
        <v>0.85499999999999998</v>
      </c>
      <c r="G6815">
        <f t="shared" si="213"/>
        <v>-0.15665381004537685</v>
      </c>
    </row>
    <row r="6816" spans="1:7" x14ac:dyDescent="0.25">
      <c r="A6816">
        <v>1</v>
      </c>
      <c r="B6816">
        <v>70</v>
      </c>
      <c r="C6816">
        <v>20.76</v>
      </c>
      <c r="D6816">
        <v>685</v>
      </c>
      <c r="E6816">
        <v>1</v>
      </c>
      <c r="F6816">
        <f t="shared" si="212"/>
        <v>0.71699999999999997</v>
      </c>
      <c r="G6816">
        <f t="shared" si="213"/>
        <v>-0.33267943838251673</v>
      </c>
    </row>
    <row r="6817" spans="1:7" x14ac:dyDescent="0.25">
      <c r="A6817">
        <v>0</v>
      </c>
      <c r="B6817">
        <v>62</v>
      </c>
      <c r="C6817">
        <v>24.82</v>
      </c>
      <c r="D6817">
        <v>660</v>
      </c>
      <c r="E6817">
        <v>1</v>
      </c>
      <c r="F6817">
        <f t="shared" si="212"/>
        <v>0.66100000000000003</v>
      </c>
      <c r="G6817">
        <f t="shared" si="213"/>
        <v>-0.41400143913045073</v>
      </c>
    </row>
    <row r="6818" spans="1:7" x14ac:dyDescent="0.25">
      <c r="A6818">
        <v>0</v>
      </c>
      <c r="B6818">
        <v>35</v>
      </c>
      <c r="C6818">
        <v>16.09</v>
      </c>
      <c r="D6818">
        <v>660</v>
      </c>
      <c r="E6818">
        <v>1</v>
      </c>
      <c r="F6818">
        <f t="shared" si="212"/>
        <v>0.72899999999999998</v>
      </c>
      <c r="G6818">
        <f t="shared" si="213"/>
        <v>-0.31608154697347896</v>
      </c>
    </row>
    <row r="6819" spans="1:7" x14ac:dyDescent="0.25">
      <c r="A6819">
        <v>1</v>
      </c>
      <c r="B6819">
        <v>68</v>
      </c>
      <c r="C6819">
        <v>18.93</v>
      </c>
      <c r="D6819">
        <v>665</v>
      </c>
      <c r="E6819">
        <v>0</v>
      </c>
      <c r="F6819">
        <f t="shared" si="212"/>
        <v>0.82099999999999995</v>
      </c>
      <c r="G6819">
        <f t="shared" si="213"/>
        <v>-1.7203694731413819</v>
      </c>
    </row>
    <row r="6820" spans="1:7" x14ac:dyDescent="0.25">
      <c r="A6820">
        <v>0</v>
      </c>
      <c r="B6820">
        <v>52</v>
      </c>
      <c r="C6820">
        <v>30.19</v>
      </c>
      <c r="D6820">
        <v>710</v>
      </c>
      <c r="E6820">
        <v>0</v>
      </c>
      <c r="F6820">
        <f t="shared" si="212"/>
        <v>0.69299999999999995</v>
      </c>
      <c r="G6820">
        <f t="shared" si="213"/>
        <v>-1.1809075313949398</v>
      </c>
    </row>
    <row r="6821" spans="1:7" x14ac:dyDescent="0.25">
      <c r="A6821">
        <v>1</v>
      </c>
      <c r="B6821">
        <v>154</v>
      </c>
      <c r="C6821">
        <v>6.7</v>
      </c>
      <c r="D6821">
        <v>725</v>
      </c>
      <c r="E6821">
        <v>1</v>
      </c>
      <c r="F6821">
        <f t="shared" si="212"/>
        <v>0.92</v>
      </c>
      <c r="G6821">
        <f t="shared" si="213"/>
        <v>-8.3381608939051013E-2</v>
      </c>
    </row>
    <row r="6822" spans="1:7" x14ac:dyDescent="0.25">
      <c r="A6822">
        <v>0</v>
      </c>
      <c r="B6822">
        <v>109</v>
      </c>
      <c r="C6822">
        <v>15.99</v>
      </c>
      <c r="D6822">
        <v>665</v>
      </c>
      <c r="E6822">
        <v>1</v>
      </c>
      <c r="F6822">
        <f t="shared" si="212"/>
        <v>0.82099999999999995</v>
      </c>
      <c r="G6822">
        <f t="shared" si="213"/>
        <v>-0.1972321695297089</v>
      </c>
    </row>
    <row r="6823" spans="1:7" x14ac:dyDescent="0.25">
      <c r="A6823">
        <v>1</v>
      </c>
      <c r="B6823">
        <v>56</v>
      </c>
      <c r="C6823">
        <v>25.35</v>
      </c>
      <c r="D6823">
        <v>665</v>
      </c>
      <c r="E6823">
        <v>1</v>
      </c>
      <c r="F6823">
        <f t="shared" ref="F6823:F6886" si="214">IF(C6823&lt;=19.85,IF(D6823&lt;=722.5,IF(B6823&lt;=60.41,IF(D6823&lt;=667.5,0.729,0.806),IF(C6823&lt;=9.905,0.878,0.821)),0.92),IF(D6823&lt;=687.5,IF(C6823&lt;=31.375,IF(A6823&lt;=0.5,0.661,0.717),0.546),IF(D6823&lt;=727.5,IF(C6823&lt;=29.88,0.79,0.693),0.855)))</f>
        <v>0.71699999999999997</v>
      </c>
      <c r="G6823">
        <f t="shared" si="213"/>
        <v>-0.33267943838251673</v>
      </c>
    </row>
    <row r="6824" spans="1:7" x14ac:dyDescent="0.25">
      <c r="A6824">
        <v>1</v>
      </c>
      <c r="B6824">
        <v>69.2</v>
      </c>
      <c r="C6824">
        <v>19.18</v>
      </c>
      <c r="D6824">
        <v>675</v>
      </c>
      <c r="E6824">
        <v>0</v>
      </c>
      <c r="F6824">
        <f t="shared" si="214"/>
        <v>0.82099999999999995</v>
      </c>
      <c r="G6824">
        <f t="shared" si="213"/>
        <v>-1.7203694731413819</v>
      </c>
    </row>
    <row r="6825" spans="1:7" x14ac:dyDescent="0.25">
      <c r="A6825">
        <v>0</v>
      </c>
      <c r="B6825">
        <v>42</v>
      </c>
      <c r="C6825">
        <v>27.23</v>
      </c>
      <c r="D6825">
        <v>710</v>
      </c>
      <c r="E6825">
        <v>1</v>
      </c>
      <c r="F6825">
        <f t="shared" si="214"/>
        <v>0.79</v>
      </c>
      <c r="G6825">
        <f t="shared" si="213"/>
        <v>-0.23572233352106983</v>
      </c>
    </row>
    <row r="6826" spans="1:7" x14ac:dyDescent="0.25">
      <c r="A6826">
        <v>1</v>
      </c>
      <c r="B6826">
        <v>54.47</v>
      </c>
      <c r="C6826">
        <v>20.09</v>
      </c>
      <c r="D6826">
        <v>705</v>
      </c>
      <c r="E6826">
        <v>1</v>
      </c>
      <c r="F6826">
        <f t="shared" si="214"/>
        <v>0.79</v>
      </c>
      <c r="G6826">
        <f t="shared" si="213"/>
        <v>-0.23572233352106983</v>
      </c>
    </row>
    <row r="6827" spans="1:7" x14ac:dyDescent="0.25">
      <c r="A6827">
        <v>0</v>
      </c>
      <c r="B6827">
        <v>100</v>
      </c>
      <c r="C6827">
        <v>20.78</v>
      </c>
      <c r="D6827">
        <v>670</v>
      </c>
      <c r="E6827">
        <v>1</v>
      </c>
      <c r="F6827">
        <f t="shared" si="214"/>
        <v>0.66100000000000003</v>
      </c>
      <c r="G6827">
        <f t="shared" si="213"/>
        <v>-0.41400143913045073</v>
      </c>
    </row>
    <row r="6828" spans="1:7" x14ac:dyDescent="0.25">
      <c r="A6828">
        <v>1</v>
      </c>
      <c r="B6828">
        <v>82</v>
      </c>
      <c r="C6828">
        <v>18.91</v>
      </c>
      <c r="D6828">
        <v>690</v>
      </c>
      <c r="E6828">
        <v>0</v>
      </c>
      <c r="F6828">
        <f t="shared" si="214"/>
        <v>0.82099999999999995</v>
      </c>
      <c r="G6828">
        <f t="shared" si="213"/>
        <v>-1.7203694731413819</v>
      </c>
    </row>
    <row r="6829" spans="1:7" x14ac:dyDescent="0.25">
      <c r="A6829">
        <v>0</v>
      </c>
      <c r="B6829">
        <v>95</v>
      </c>
      <c r="C6829">
        <v>19.48</v>
      </c>
      <c r="D6829">
        <v>660</v>
      </c>
      <c r="E6829">
        <v>1</v>
      </c>
      <c r="F6829">
        <f t="shared" si="214"/>
        <v>0.82099999999999995</v>
      </c>
      <c r="G6829">
        <f t="shared" si="213"/>
        <v>-0.1972321695297089</v>
      </c>
    </row>
    <row r="6830" spans="1:7" x14ac:dyDescent="0.25">
      <c r="A6830">
        <v>1</v>
      </c>
      <c r="B6830">
        <v>72.900000000000006</v>
      </c>
      <c r="C6830">
        <v>13.94</v>
      </c>
      <c r="D6830">
        <v>715</v>
      </c>
      <c r="E6830">
        <v>0</v>
      </c>
      <c r="F6830">
        <f t="shared" si="214"/>
        <v>0.82099999999999995</v>
      </c>
      <c r="G6830">
        <f t="shared" si="213"/>
        <v>-1.7203694731413819</v>
      </c>
    </row>
    <row r="6831" spans="1:7" x14ac:dyDescent="0.25">
      <c r="A6831">
        <v>1</v>
      </c>
      <c r="B6831">
        <v>90.1</v>
      </c>
      <c r="C6831">
        <v>6.97</v>
      </c>
      <c r="D6831">
        <v>690</v>
      </c>
      <c r="E6831">
        <v>1</v>
      </c>
      <c r="F6831">
        <f t="shared" si="214"/>
        <v>0.878</v>
      </c>
      <c r="G6831">
        <f t="shared" si="213"/>
        <v>-0.13010868534702039</v>
      </c>
    </row>
    <row r="6832" spans="1:7" x14ac:dyDescent="0.25">
      <c r="A6832">
        <v>0</v>
      </c>
      <c r="B6832">
        <v>70</v>
      </c>
      <c r="C6832">
        <v>10.88</v>
      </c>
      <c r="D6832">
        <v>685</v>
      </c>
      <c r="E6832">
        <v>1</v>
      </c>
      <c r="F6832">
        <f t="shared" si="214"/>
        <v>0.82099999999999995</v>
      </c>
      <c r="G6832">
        <f t="shared" si="213"/>
        <v>-0.1972321695297089</v>
      </c>
    </row>
    <row r="6833" spans="1:7" x14ac:dyDescent="0.25">
      <c r="A6833">
        <v>1</v>
      </c>
      <c r="B6833">
        <v>90</v>
      </c>
      <c r="C6833">
        <v>32.4</v>
      </c>
      <c r="D6833">
        <v>730</v>
      </c>
      <c r="E6833">
        <v>1</v>
      </c>
      <c r="F6833">
        <f t="shared" si="214"/>
        <v>0.85499999999999998</v>
      </c>
      <c r="G6833">
        <f t="shared" si="213"/>
        <v>-0.15665381004537685</v>
      </c>
    </row>
    <row r="6834" spans="1:7" x14ac:dyDescent="0.25">
      <c r="A6834">
        <v>1</v>
      </c>
      <c r="B6834">
        <v>259</v>
      </c>
      <c r="C6834">
        <v>18.059999999999999</v>
      </c>
      <c r="D6834">
        <v>745</v>
      </c>
      <c r="E6834">
        <v>1</v>
      </c>
      <c r="F6834">
        <f t="shared" si="214"/>
        <v>0.92</v>
      </c>
      <c r="G6834">
        <f t="shared" si="213"/>
        <v>-8.3381608939051013E-2</v>
      </c>
    </row>
    <row r="6835" spans="1:7" x14ac:dyDescent="0.25">
      <c r="A6835">
        <v>0</v>
      </c>
      <c r="B6835">
        <v>55</v>
      </c>
      <c r="C6835">
        <v>27.91</v>
      </c>
      <c r="D6835">
        <v>670</v>
      </c>
      <c r="E6835">
        <v>1</v>
      </c>
      <c r="F6835">
        <f t="shared" si="214"/>
        <v>0.66100000000000003</v>
      </c>
      <c r="G6835">
        <f t="shared" si="213"/>
        <v>-0.41400143913045073</v>
      </c>
    </row>
    <row r="6836" spans="1:7" x14ac:dyDescent="0.25">
      <c r="A6836">
        <v>0</v>
      </c>
      <c r="B6836">
        <v>80</v>
      </c>
      <c r="C6836">
        <v>12.24</v>
      </c>
      <c r="D6836">
        <v>675</v>
      </c>
      <c r="E6836">
        <v>1</v>
      </c>
      <c r="F6836">
        <f t="shared" si="214"/>
        <v>0.82099999999999995</v>
      </c>
      <c r="G6836">
        <f t="shared" si="213"/>
        <v>-0.1972321695297089</v>
      </c>
    </row>
    <row r="6837" spans="1:7" x14ac:dyDescent="0.25">
      <c r="A6837">
        <v>0</v>
      </c>
      <c r="B6837">
        <v>40</v>
      </c>
      <c r="C6837">
        <v>20.49</v>
      </c>
      <c r="D6837">
        <v>665</v>
      </c>
      <c r="E6837">
        <v>1</v>
      </c>
      <c r="F6837">
        <f t="shared" si="214"/>
        <v>0.66100000000000003</v>
      </c>
      <c r="G6837">
        <f t="shared" si="213"/>
        <v>-0.41400143913045073</v>
      </c>
    </row>
    <row r="6838" spans="1:7" x14ac:dyDescent="0.25">
      <c r="A6838">
        <v>0</v>
      </c>
      <c r="B6838">
        <v>130</v>
      </c>
      <c r="C6838">
        <v>27.27</v>
      </c>
      <c r="D6838">
        <v>720</v>
      </c>
      <c r="E6838">
        <v>1</v>
      </c>
      <c r="F6838">
        <f t="shared" si="214"/>
        <v>0.79</v>
      </c>
      <c r="G6838">
        <f t="shared" si="213"/>
        <v>-0.23572233352106983</v>
      </c>
    </row>
    <row r="6839" spans="1:7" x14ac:dyDescent="0.25">
      <c r="A6839">
        <v>0</v>
      </c>
      <c r="B6839">
        <v>80</v>
      </c>
      <c r="C6839">
        <v>7</v>
      </c>
      <c r="D6839">
        <v>665</v>
      </c>
      <c r="E6839">
        <v>1</v>
      </c>
      <c r="F6839">
        <f t="shared" si="214"/>
        <v>0.878</v>
      </c>
      <c r="G6839">
        <f t="shared" si="213"/>
        <v>-0.13010868534702039</v>
      </c>
    </row>
    <row r="6840" spans="1:7" x14ac:dyDescent="0.25">
      <c r="A6840">
        <v>1</v>
      </c>
      <c r="B6840">
        <v>65.099999999999994</v>
      </c>
      <c r="C6840">
        <v>33.75</v>
      </c>
      <c r="D6840">
        <v>700</v>
      </c>
      <c r="E6840">
        <v>1</v>
      </c>
      <c r="F6840">
        <f t="shared" si="214"/>
        <v>0.69299999999999995</v>
      </c>
      <c r="G6840">
        <f t="shared" si="213"/>
        <v>-0.3667252797922339</v>
      </c>
    </row>
    <row r="6841" spans="1:7" x14ac:dyDescent="0.25">
      <c r="A6841">
        <v>0</v>
      </c>
      <c r="B6841">
        <v>75</v>
      </c>
      <c r="C6841">
        <v>25.71</v>
      </c>
      <c r="D6841">
        <v>680</v>
      </c>
      <c r="E6841">
        <v>1</v>
      </c>
      <c r="F6841">
        <f t="shared" si="214"/>
        <v>0.66100000000000003</v>
      </c>
      <c r="G6841">
        <f t="shared" si="213"/>
        <v>-0.41400143913045073</v>
      </c>
    </row>
    <row r="6842" spans="1:7" x14ac:dyDescent="0.25">
      <c r="A6842">
        <v>1</v>
      </c>
      <c r="B6842">
        <v>125</v>
      </c>
      <c r="C6842">
        <v>14.95</v>
      </c>
      <c r="D6842">
        <v>685</v>
      </c>
      <c r="E6842">
        <v>1</v>
      </c>
      <c r="F6842">
        <f t="shared" si="214"/>
        <v>0.82099999999999995</v>
      </c>
      <c r="G6842">
        <f t="shared" si="213"/>
        <v>-0.1972321695297089</v>
      </c>
    </row>
    <row r="6843" spans="1:7" x14ac:dyDescent="0.25">
      <c r="A6843">
        <v>1</v>
      </c>
      <c r="B6843">
        <v>76</v>
      </c>
      <c r="C6843">
        <v>21.14</v>
      </c>
      <c r="D6843">
        <v>705</v>
      </c>
      <c r="E6843">
        <v>1</v>
      </c>
      <c r="F6843">
        <f t="shared" si="214"/>
        <v>0.79</v>
      </c>
      <c r="G6843">
        <f t="shared" si="213"/>
        <v>-0.23572233352106983</v>
      </c>
    </row>
    <row r="6844" spans="1:7" x14ac:dyDescent="0.25">
      <c r="A6844">
        <v>1</v>
      </c>
      <c r="B6844">
        <v>120</v>
      </c>
      <c r="C6844">
        <v>15.86</v>
      </c>
      <c r="D6844">
        <v>680</v>
      </c>
      <c r="E6844">
        <v>1</v>
      </c>
      <c r="F6844">
        <f t="shared" si="214"/>
        <v>0.82099999999999995</v>
      </c>
      <c r="G6844">
        <f t="shared" si="213"/>
        <v>-0.1972321695297089</v>
      </c>
    </row>
    <row r="6845" spans="1:7" x14ac:dyDescent="0.25">
      <c r="A6845">
        <v>0</v>
      </c>
      <c r="B6845">
        <v>85</v>
      </c>
      <c r="C6845">
        <v>22.84</v>
      </c>
      <c r="D6845">
        <v>805</v>
      </c>
      <c r="E6845">
        <v>1</v>
      </c>
      <c r="F6845">
        <f t="shared" si="214"/>
        <v>0.85499999999999998</v>
      </c>
      <c r="G6845">
        <f t="shared" si="213"/>
        <v>-0.15665381004537685</v>
      </c>
    </row>
    <row r="6846" spans="1:7" x14ac:dyDescent="0.25">
      <c r="A6846">
        <v>1</v>
      </c>
      <c r="B6846">
        <v>85</v>
      </c>
      <c r="C6846">
        <v>24.16</v>
      </c>
      <c r="D6846">
        <v>745</v>
      </c>
      <c r="E6846">
        <v>1</v>
      </c>
      <c r="F6846">
        <f t="shared" si="214"/>
        <v>0.85499999999999998</v>
      </c>
      <c r="G6846">
        <f t="shared" si="213"/>
        <v>-0.15665381004537685</v>
      </c>
    </row>
    <row r="6847" spans="1:7" x14ac:dyDescent="0.25">
      <c r="A6847">
        <v>1</v>
      </c>
      <c r="B6847">
        <v>145</v>
      </c>
      <c r="C6847">
        <v>27.23</v>
      </c>
      <c r="D6847">
        <v>695</v>
      </c>
      <c r="E6847">
        <v>1</v>
      </c>
      <c r="F6847">
        <f t="shared" si="214"/>
        <v>0.79</v>
      </c>
      <c r="G6847">
        <f t="shared" si="213"/>
        <v>-0.23572233352106983</v>
      </c>
    </row>
    <row r="6848" spans="1:7" x14ac:dyDescent="0.25">
      <c r="A6848">
        <v>0</v>
      </c>
      <c r="B6848">
        <v>41.6</v>
      </c>
      <c r="C6848">
        <v>10.24</v>
      </c>
      <c r="D6848">
        <v>670</v>
      </c>
      <c r="E6848">
        <v>1</v>
      </c>
      <c r="F6848">
        <f t="shared" si="214"/>
        <v>0.80600000000000005</v>
      </c>
      <c r="G6848">
        <f t="shared" si="213"/>
        <v>-0.21567153647550871</v>
      </c>
    </row>
    <row r="6849" spans="1:7" x14ac:dyDescent="0.25">
      <c r="A6849">
        <v>0</v>
      </c>
      <c r="B6849">
        <v>29.12</v>
      </c>
      <c r="C6849">
        <v>11.01</v>
      </c>
      <c r="D6849">
        <v>660</v>
      </c>
      <c r="E6849">
        <v>1</v>
      </c>
      <c r="F6849">
        <f t="shared" si="214"/>
        <v>0.72899999999999998</v>
      </c>
      <c r="G6849">
        <f t="shared" si="213"/>
        <v>-0.31608154697347896</v>
      </c>
    </row>
    <row r="6850" spans="1:7" x14ac:dyDescent="0.25">
      <c r="A6850">
        <v>0</v>
      </c>
      <c r="B6850">
        <v>18.846</v>
      </c>
      <c r="C6850">
        <v>26.11</v>
      </c>
      <c r="D6850">
        <v>685</v>
      </c>
      <c r="E6850">
        <v>1</v>
      </c>
      <c r="F6850">
        <f t="shared" si="214"/>
        <v>0.66100000000000003</v>
      </c>
      <c r="G6850">
        <f t="shared" si="213"/>
        <v>-0.41400143913045073</v>
      </c>
    </row>
    <row r="6851" spans="1:7" x14ac:dyDescent="0.25">
      <c r="A6851">
        <v>1</v>
      </c>
      <c r="B6851">
        <v>99.61</v>
      </c>
      <c r="C6851">
        <v>23.84</v>
      </c>
      <c r="D6851">
        <v>710</v>
      </c>
      <c r="E6851">
        <v>1</v>
      </c>
      <c r="F6851">
        <f t="shared" si="214"/>
        <v>0.79</v>
      </c>
      <c r="G6851">
        <f t="shared" si="213"/>
        <v>-0.23572233352106983</v>
      </c>
    </row>
    <row r="6852" spans="1:7" x14ac:dyDescent="0.25">
      <c r="A6852">
        <v>1</v>
      </c>
      <c r="B6852">
        <v>115</v>
      </c>
      <c r="C6852">
        <v>12.78</v>
      </c>
      <c r="D6852">
        <v>670</v>
      </c>
      <c r="E6852">
        <v>1</v>
      </c>
      <c r="F6852">
        <f t="shared" si="214"/>
        <v>0.82099999999999995</v>
      </c>
      <c r="G6852">
        <f t="shared" si="213"/>
        <v>-0.1972321695297089</v>
      </c>
    </row>
    <row r="6853" spans="1:7" x14ac:dyDescent="0.25">
      <c r="A6853">
        <v>0</v>
      </c>
      <c r="B6853">
        <v>47.5</v>
      </c>
      <c r="C6853">
        <v>19.02</v>
      </c>
      <c r="D6853">
        <v>660</v>
      </c>
      <c r="E6853">
        <v>1</v>
      </c>
      <c r="F6853">
        <f t="shared" si="214"/>
        <v>0.72899999999999998</v>
      </c>
      <c r="G6853">
        <f t="shared" si="213"/>
        <v>-0.31608154697347896</v>
      </c>
    </row>
    <row r="6854" spans="1:7" x14ac:dyDescent="0.25">
      <c r="A6854">
        <v>1</v>
      </c>
      <c r="B6854">
        <v>46</v>
      </c>
      <c r="C6854">
        <v>32.04</v>
      </c>
      <c r="D6854">
        <v>720</v>
      </c>
      <c r="E6854">
        <v>1</v>
      </c>
      <c r="F6854">
        <f t="shared" si="214"/>
        <v>0.69299999999999995</v>
      </c>
      <c r="G6854">
        <f t="shared" ref="G6854:G6917" si="215">IF(E6854=1,LN(F6854),LN(1-F6854))</f>
        <v>-0.3667252797922339</v>
      </c>
    </row>
    <row r="6855" spans="1:7" x14ac:dyDescent="0.25">
      <c r="A6855">
        <v>1</v>
      </c>
      <c r="B6855">
        <v>130</v>
      </c>
      <c r="C6855">
        <v>3.15</v>
      </c>
      <c r="D6855">
        <v>810</v>
      </c>
      <c r="E6855">
        <v>1</v>
      </c>
      <c r="F6855">
        <f t="shared" si="214"/>
        <v>0.92</v>
      </c>
      <c r="G6855">
        <f t="shared" si="215"/>
        <v>-8.3381608939051013E-2</v>
      </c>
    </row>
    <row r="6856" spans="1:7" x14ac:dyDescent="0.25">
      <c r="A6856">
        <v>1</v>
      </c>
      <c r="B6856">
        <v>60</v>
      </c>
      <c r="C6856">
        <v>4.42</v>
      </c>
      <c r="D6856">
        <v>685</v>
      </c>
      <c r="E6856">
        <v>1</v>
      </c>
      <c r="F6856">
        <f t="shared" si="214"/>
        <v>0.80600000000000005</v>
      </c>
      <c r="G6856">
        <f t="shared" si="215"/>
        <v>-0.21567153647550871</v>
      </c>
    </row>
    <row r="6857" spans="1:7" x14ac:dyDescent="0.25">
      <c r="A6857">
        <v>1</v>
      </c>
      <c r="B6857">
        <v>115</v>
      </c>
      <c r="C6857">
        <v>12.05</v>
      </c>
      <c r="D6857">
        <v>695</v>
      </c>
      <c r="E6857">
        <v>1</v>
      </c>
      <c r="F6857">
        <f t="shared" si="214"/>
        <v>0.82099999999999995</v>
      </c>
      <c r="G6857">
        <f t="shared" si="215"/>
        <v>-0.1972321695297089</v>
      </c>
    </row>
    <row r="6858" spans="1:7" x14ac:dyDescent="0.25">
      <c r="A6858">
        <v>1</v>
      </c>
      <c r="B6858">
        <v>95</v>
      </c>
      <c r="C6858">
        <v>17.649999999999999</v>
      </c>
      <c r="D6858">
        <v>675</v>
      </c>
      <c r="E6858">
        <v>1</v>
      </c>
      <c r="F6858">
        <f t="shared" si="214"/>
        <v>0.82099999999999995</v>
      </c>
      <c r="G6858">
        <f t="shared" si="215"/>
        <v>-0.1972321695297089</v>
      </c>
    </row>
    <row r="6859" spans="1:7" x14ac:dyDescent="0.25">
      <c r="A6859">
        <v>1</v>
      </c>
      <c r="B6859">
        <v>65</v>
      </c>
      <c r="C6859">
        <v>30.35</v>
      </c>
      <c r="D6859">
        <v>700</v>
      </c>
      <c r="E6859">
        <v>1</v>
      </c>
      <c r="F6859">
        <f t="shared" si="214"/>
        <v>0.69299999999999995</v>
      </c>
      <c r="G6859">
        <f t="shared" si="215"/>
        <v>-0.3667252797922339</v>
      </c>
    </row>
    <row r="6860" spans="1:7" x14ac:dyDescent="0.25">
      <c r="A6860">
        <v>0</v>
      </c>
      <c r="B6860">
        <v>45</v>
      </c>
      <c r="C6860">
        <v>21.06</v>
      </c>
      <c r="D6860">
        <v>665</v>
      </c>
      <c r="E6860">
        <v>1</v>
      </c>
      <c r="F6860">
        <f t="shared" si="214"/>
        <v>0.66100000000000003</v>
      </c>
      <c r="G6860">
        <f t="shared" si="215"/>
        <v>-0.41400143913045073</v>
      </c>
    </row>
    <row r="6861" spans="1:7" x14ac:dyDescent="0.25">
      <c r="A6861">
        <v>0</v>
      </c>
      <c r="B6861">
        <v>35</v>
      </c>
      <c r="C6861">
        <v>18.07</v>
      </c>
      <c r="D6861">
        <v>660</v>
      </c>
      <c r="E6861">
        <v>1</v>
      </c>
      <c r="F6861">
        <f t="shared" si="214"/>
        <v>0.72899999999999998</v>
      </c>
      <c r="G6861">
        <f t="shared" si="215"/>
        <v>-0.31608154697347896</v>
      </c>
    </row>
    <row r="6862" spans="1:7" x14ac:dyDescent="0.25">
      <c r="A6862">
        <v>1</v>
      </c>
      <c r="B6862">
        <v>57</v>
      </c>
      <c r="C6862">
        <v>16.11</v>
      </c>
      <c r="D6862">
        <v>660</v>
      </c>
      <c r="E6862">
        <v>1</v>
      </c>
      <c r="F6862">
        <f t="shared" si="214"/>
        <v>0.72899999999999998</v>
      </c>
      <c r="G6862">
        <f t="shared" si="215"/>
        <v>-0.31608154697347896</v>
      </c>
    </row>
    <row r="6863" spans="1:7" x14ac:dyDescent="0.25">
      <c r="A6863">
        <v>0</v>
      </c>
      <c r="B6863">
        <v>83</v>
      </c>
      <c r="C6863">
        <v>9.7200000000000006</v>
      </c>
      <c r="D6863">
        <v>720</v>
      </c>
      <c r="E6863">
        <v>1</v>
      </c>
      <c r="F6863">
        <f t="shared" si="214"/>
        <v>0.878</v>
      </c>
      <c r="G6863">
        <f t="shared" si="215"/>
        <v>-0.13010868534702039</v>
      </c>
    </row>
    <row r="6864" spans="1:7" x14ac:dyDescent="0.25">
      <c r="A6864">
        <v>0</v>
      </c>
      <c r="B6864">
        <v>30</v>
      </c>
      <c r="C6864">
        <v>12.76</v>
      </c>
      <c r="D6864">
        <v>660</v>
      </c>
      <c r="E6864">
        <v>1</v>
      </c>
      <c r="F6864">
        <f t="shared" si="214"/>
        <v>0.72899999999999998</v>
      </c>
      <c r="G6864">
        <f t="shared" si="215"/>
        <v>-0.31608154697347896</v>
      </c>
    </row>
    <row r="6865" spans="1:7" x14ac:dyDescent="0.25">
      <c r="A6865">
        <v>1</v>
      </c>
      <c r="B6865">
        <v>100</v>
      </c>
      <c r="C6865">
        <v>11.45</v>
      </c>
      <c r="D6865">
        <v>685</v>
      </c>
      <c r="E6865">
        <v>1</v>
      </c>
      <c r="F6865">
        <f t="shared" si="214"/>
        <v>0.82099999999999995</v>
      </c>
      <c r="G6865">
        <f t="shared" si="215"/>
        <v>-0.1972321695297089</v>
      </c>
    </row>
    <row r="6866" spans="1:7" x14ac:dyDescent="0.25">
      <c r="A6866">
        <v>0</v>
      </c>
      <c r="B6866">
        <v>92</v>
      </c>
      <c r="C6866">
        <v>26.77</v>
      </c>
      <c r="D6866">
        <v>755</v>
      </c>
      <c r="E6866">
        <v>1</v>
      </c>
      <c r="F6866">
        <f t="shared" si="214"/>
        <v>0.85499999999999998</v>
      </c>
      <c r="G6866">
        <f t="shared" si="215"/>
        <v>-0.15665381004537685</v>
      </c>
    </row>
    <row r="6867" spans="1:7" x14ac:dyDescent="0.25">
      <c r="A6867">
        <v>1</v>
      </c>
      <c r="B6867">
        <v>150</v>
      </c>
      <c r="C6867">
        <v>13.96</v>
      </c>
      <c r="D6867">
        <v>665</v>
      </c>
      <c r="E6867">
        <v>1</v>
      </c>
      <c r="F6867">
        <f t="shared" si="214"/>
        <v>0.82099999999999995</v>
      </c>
      <c r="G6867">
        <f t="shared" si="215"/>
        <v>-0.1972321695297089</v>
      </c>
    </row>
    <row r="6868" spans="1:7" x14ac:dyDescent="0.25">
      <c r="A6868">
        <v>0</v>
      </c>
      <c r="B6868">
        <v>42</v>
      </c>
      <c r="C6868">
        <v>23.54</v>
      </c>
      <c r="D6868">
        <v>700</v>
      </c>
      <c r="E6868">
        <v>0</v>
      </c>
      <c r="F6868">
        <f t="shared" si="214"/>
        <v>0.79</v>
      </c>
      <c r="G6868">
        <f t="shared" si="215"/>
        <v>-1.5606477482646686</v>
      </c>
    </row>
    <row r="6869" spans="1:7" x14ac:dyDescent="0.25">
      <c r="A6869">
        <v>1</v>
      </c>
      <c r="B6869">
        <v>19.2</v>
      </c>
      <c r="C6869">
        <v>0.63</v>
      </c>
      <c r="D6869">
        <v>760</v>
      </c>
      <c r="E6869">
        <v>1</v>
      </c>
      <c r="F6869">
        <f t="shared" si="214"/>
        <v>0.92</v>
      </c>
      <c r="G6869">
        <f t="shared" si="215"/>
        <v>-8.3381608939051013E-2</v>
      </c>
    </row>
    <row r="6870" spans="1:7" x14ac:dyDescent="0.25">
      <c r="A6870">
        <v>1</v>
      </c>
      <c r="B6870">
        <v>35</v>
      </c>
      <c r="C6870">
        <v>19.43</v>
      </c>
      <c r="D6870">
        <v>695</v>
      </c>
      <c r="E6870">
        <v>1</v>
      </c>
      <c r="F6870">
        <f t="shared" si="214"/>
        <v>0.80600000000000005</v>
      </c>
      <c r="G6870">
        <f t="shared" si="215"/>
        <v>-0.21567153647550871</v>
      </c>
    </row>
    <row r="6871" spans="1:7" x14ac:dyDescent="0.25">
      <c r="A6871">
        <v>1</v>
      </c>
      <c r="B6871">
        <v>70</v>
      </c>
      <c r="C6871">
        <v>30.52</v>
      </c>
      <c r="D6871">
        <v>685</v>
      </c>
      <c r="E6871">
        <v>1</v>
      </c>
      <c r="F6871">
        <f t="shared" si="214"/>
        <v>0.71699999999999997</v>
      </c>
      <c r="G6871">
        <f t="shared" si="215"/>
        <v>-0.33267943838251673</v>
      </c>
    </row>
    <row r="6872" spans="1:7" x14ac:dyDescent="0.25">
      <c r="A6872">
        <v>0</v>
      </c>
      <c r="B6872">
        <v>55</v>
      </c>
      <c r="C6872">
        <v>17.04</v>
      </c>
      <c r="D6872">
        <v>700</v>
      </c>
      <c r="E6872">
        <v>1</v>
      </c>
      <c r="F6872">
        <f t="shared" si="214"/>
        <v>0.80600000000000005</v>
      </c>
      <c r="G6872">
        <f t="shared" si="215"/>
        <v>-0.21567153647550871</v>
      </c>
    </row>
    <row r="6873" spans="1:7" x14ac:dyDescent="0.25">
      <c r="A6873">
        <v>1</v>
      </c>
      <c r="B6873">
        <v>50</v>
      </c>
      <c r="C6873">
        <v>14.35</v>
      </c>
      <c r="D6873">
        <v>660</v>
      </c>
      <c r="E6873">
        <v>1</v>
      </c>
      <c r="F6873">
        <f t="shared" si="214"/>
        <v>0.72899999999999998</v>
      </c>
      <c r="G6873">
        <f t="shared" si="215"/>
        <v>-0.31608154697347896</v>
      </c>
    </row>
    <row r="6874" spans="1:7" x14ac:dyDescent="0.25">
      <c r="A6874">
        <v>1</v>
      </c>
      <c r="B6874">
        <v>125</v>
      </c>
      <c r="C6874">
        <v>20.9</v>
      </c>
      <c r="D6874">
        <v>700</v>
      </c>
      <c r="E6874">
        <v>0</v>
      </c>
      <c r="F6874">
        <f t="shared" si="214"/>
        <v>0.79</v>
      </c>
      <c r="G6874">
        <f t="shared" si="215"/>
        <v>-1.5606477482646686</v>
      </c>
    </row>
    <row r="6875" spans="1:7" x14ac:dyDescent="0.25">
      <c r="A6875">
        <v>0</v>
      </c>
      <c r="B6875">
        <v>53</v>
      </c>
      <c r="C6875">
        <v>20.63</v>
      </c>
      <c r="D6875">
        <v>695</v>
      </c>
      <c r="E6875">
        <v>1</v>
      </c>
      <c r="F6875">
        <f t="shared" si="214"/>
        <v>0.79</v>
      </c>
      <c r="G6875">
        <f t="shared" si="215"/>
        <v>-0.23572233352106983</v>
      </c>
    </row>
    <row r="6876" spans="1:7" x14ac:dyDescent="0.25">
      <c r="A6876">
        <v>0</v>
      </c>
      <c r="B6876">
        <v>42</v>
      </c>
      <c r="C6876">
        <v>15.76</v>
      </c>
      <c r="D6876">
        <v>670</v>
      </c>
      <c r="E6876">
        <v>1</v>
      </c>
      <c r="F6876">
        <f t="shared" si="214"/>
        <v>0.80600000000000005</v>
      </c>
      <c r="G6876">
        <f t="shared" si="215"/>
        <v>-0.21567153647550871</v>
      </c>
    </row>
    <row r="6877" spans="1:7" x14ac:dyDescent="0.25">
      <c r="A6877">
        <v>0</v>
      </c>
      <c r="B6877">
        <v>76</v>
      </c>
      <c r="C6877">
        <v>29.56</v>
      </c>
      <c r="D6877">
        <v>680</v>
      </c>
      <c r="E6877">
        <v>0</v>
      </c>
      <c r="F6877">
        <f t="shared" si="214"/>
        <v>0.66100000000000003</v>
      </c>
      <c r="G6877">
        <f t="shared" si="215"/>
        <v>-1.0817551716016869</v>
      </c>
    </row>
    <row r="6878" spans="1:7" x14ac:dyDescent="0.25">
      <c r="A6878">
        <v>1</v>
      </c>
      <c r="B6878">
        <v>60</v>
      </c>
      <c r="C6878">
        <v>7.08</v>
      </c>
      <c r="D6878">
        <v>665</v>
      </c>
      <c r="E6878">
        <v>1</v>
      </c>
      <c r="F6878">
        <f t="shared" si="214"/>
        <v>0.72899999999999998</v>
      </c>
      <c r="G6878">
        <f t="shared" si="215"/>
        <v>-0.31608154697347896</v>
      </c>
    </row>
    <row r="6879" spans="1:7" x14ac:dyDescent="0.25">
      <c r="A6879">
        <v>0</v>
      </c>
      <c r="B6879">
        <v>85</v>
      </c>
      <c r="C6879">
        <v>23.07</v>
      </c>
      <c r="D6879">
        <v>680</v>
      </c>
      <c r="E6879">
        <v>0</v>
      </c>
      <c r="F6879">
        <f t="shared" si="214"/>
        <v>0.66100000000000003</v>
      </c>
      <c r="G6879">
        <f t="shared" si="215"/>
        <v>-1.0817551716016869</v>
      </c>
    </row>
    <row r="6880" spans="1:7" x14ac:dyDescent="0.25">
      <c r="A6880">
        <v>1</v>
      </c>
      <c r="B6880">
        <v>94.507000000000005</v>
      </c>
      <c r="C6880">
        <v>14.63</v>
      </c>
      <c r="D6880">
        <v>690</v>
      </c>
      <c r="E6880">
        <v>1</v>
      </c>
      <c r="F6880">
        <f t="shared" si="214"/>
        <v>0.82099999999999995</v>
      </c>
      <c r="G6880">
        <f t="shared" si="215"/>
        <v>-0.1972321695297089</v>
      </c>
    </row>
    <row r="6881" spans="1:7" x14ac:dyDescent="0.25">
      <c r="A6881">
        <v>0</v>
      </c>
      <c r="B6881">
        <v>61</v>
      </c>
      <c r="C6881">
        <v>28.74</v>
      </c>
      <c r="D6881">
        <v>660</v>
      </c>
      <c r="E6881">
        <v>1</v>
      </c>
      <c r="F6881">
        <f t="shared" si="214"/>
        <v>0.66100000000000003</v>
      </c>
      <c r="G6881">
        <f t="shared" si="215"/>
        <v>-0.41400143913045073</v>
      </c>
    </row>
    <row r="6882" spans="1:7" x14ac:dyDescent="0.25">
      <c r="A6882">
        <v>0</v>
      </c>
      <c r="B6882">
        <v>50</v>
      </c>
      <c r="C6882">
        <v>24.53</v>
      </c>
      <c r="D6882">
        <v>695</v>
      </c>
      <c r="E6882">
        <v>0</v>
      </c>
      <c r="F6882">
        <f t="shared" si="214"/>
        <v>0.79</v>
      </c>
      <c r="G6882">
        <f t="shared" si="215"/>
        <v>-1.5606477482646686</v>
      </c>
    </row>
    <row r="6883" spans="1:7" x14ac:dyDescent="0.25">
      <c r="A6883">
        <v>0</v>
      </c>
      <c r="B6883">
        <v>45.9</v>
      </c>
      <c r="C6883">
        <v>17.57</v>
      </c>
      <c r="D6883">
        <v>685</v>
      </c>
      <c r="E6883">
        <v>1</v>
      </c>
      <c r="F6883">
        <f t="shared" si="214"/>
        <v>0.80600000000000005</v>
      </c>
      <c r="G6883">
        <f t="shared" si="215"/>
        <v>-0.21567153647550871</v>
      </c>
    </row>
    <row r="6884" spans="1:7" x14ac:dyDescent="0.25">
      <c r="A6884">
        <v>1</v>
      </c>
      <c r="B6884">
        <v>54</v>
      </c>
      <c r="C6884">
        <v>26.69</v>
      </c>
      <c r="D6884">
        <v>675</v>
      </c>
      <c r="E6884">
        <v>0</v>
      </c>
      <c r="F6884">
        <f t="shared" si="214"/>
        <v>0.71699999999999997</v>
      </c>
      <c r="G6884">
        <f t="shared" si="215"/>
        <v>-1.2623083813388993</v>
      </c>
    </row>
    <row r="6885" spans="1:7" x14ac:dyDescent="0.25">
      <c r="A6885">
        <v>1</v>
      </c>
      <c r="B6885">
        <v>72</v>
      </c>
      <c r="C6885">
        <v>24.6</v>
      </c>
      <c r="D6885">
        <v>675</v>
      </c>
      <c r="E6885">
        <v>1</v>
      </c>
      <c r="F6885">
        <f t="shared" si="214"/>
        <v>0.71699999999999997</v>
      </c>
      <c r="G6885">
        <f t="shared" si="215"/>
        <v>-0.33267943838251673</v>
      </c>
    </row>
    <row r="6886" spans="1:7" x14ac:dyDescent="0.25">
      <c r="A6886">
        <v>1</v>
      </c>
      <c r="B6886">
        <v>37</v>
      </c>
      <c r="C6886">
        <v>16.510000000000002</v>
      </c>
      <c r="D6886">
        <v>695</v>
      </c>
      <c r="E6886">
        <v>1</v>
      </c>
      <c r="F6886">
        <f t="shared" si="214"/>
        <v>0.80600000000000005</v>
      </c>
      <c r="G6886">
        <f t="shared" si="215"/>
        <v>-0.21567153647550871</v>
      </c>
    </row>
    <row r="6887" spans="1:7" x14ac:dyDescent="0.25">
      <c r="A6887">
        <v>0</v>
      </c>
      <c r="B6887">
        <v>130</v>
      </c>
      <c r="C6887">
        <v>28.02</v>
      </c>
      <c r="D6887">
        <v>725</v>
      </c>
      <c r="E6887">
        <v>0</v>
      </c>
      <c r="F6887">
        <f t="shared" ref="F6887:F6950" si="216">IF(C6887&lt;=19.85,IF(D6887&lt;=722.5,IF(B6887&lt;=60.41,IF(D6887&lt;=667.5,0.729,0.806),IF(C6887&lt;=9.905,0.878,0.821)),0.92),IF(D6887&lt;=687.5,IF(C6887&lt;=31.375,IF(A6887&lt;=0.5,0.661,0.717),0.546),IF(D6887&lt;=727.5,IF(C6887&lt;=29.88,0.79,0.693),0.855)))</f>
        <v>0.79</v>
      </c>
      <c r="G6887">
        <f t="shared" si="215"/>
        <v>-1.5606477482646686</v>
      </c>
    </row>
    <row r="6888" spans="1:7" x14ac:dyDescent="0.25">
      <c r="A6888">
        <v>1</v>
      </c>
      <c r="B6888">
        <v>120</v>
      </c>
      <c r="C6888">
        <v>22.07</v>
      </c>
      <c r="D6888">
        <v>715</v>
      </c>
      <c r="E6888">
        <v>1</v>
      </c>
      <c r="F6888">
        <f t="shared" si="216"/>
        <v>0.79</v>
      </c>
      <c r="G6888">
        <f t="shared" si="215"/>
        <v>-0.23572233352106983</v>
      </c>
    </row>
    <row r="6889" spans="1:7" x14ac:dyDescent="0.25">
      <c r="A6889">
        <v>1</v>
      </c>
      <c r="B6889">
        <v>53</v>
      </c>
      <c r="C6889">
        <v>9.4</v>
      </c>
      <c r="D6889">
        <v>730</v>
      </c>
      <c r="E6889">
        <v>1</v>
      </c>
      <c r="F6889">
        <f t="shared" si="216"/>
        <v>0.92</v>
      </c>
      <c r="G6889">
        <f t="shared" si="215"/>
        <v>-8.3381608939051013E-2</v>
      </c>
    </row>
    <row r="6890" spans="1:7" x14ac:dyDescent="0.25">
      <c r="A6890">
        <v>0</v>
      </c>
      <c r="B6890">
        <v>83.5</v>
      </c>
      <c r="C6890">
        <v>19.62</v>
      </c>
      <c r="D6890">
        <v>700</v>
      </c>
      <c r="E6890">
        <v>1</v>
      </c>
      <c r="F6890">
        <f t="shared" si="216"/>
        <v>0.82099999999999995</v>
      </c>
      <c r="G6890">
        <f t="shared" si="215"/>
        <v>-0.1972321695297089</v>
      </c>
    </row>
    <row r="6891" spans="1:7" x14ac:dyDescent="0.25">
      <c r="A6891">
        <v>0</v>
      </c>
      <c r="B6891">
        <v>35</v>
      </c>
      <c r="C6891">
        <v>17.22</v>
      </c>
      <c r="D6891">
        <v>715</v>
      </c>
      <c r="E6891">
        <v>1</v>
      </c>
      <c r="F6891">
        <f t="shared" si="216"/>
        <v>0.80600000000000005</v>
      </c>
      <c r="G6891">
        <f t="shared" si="215"/>
        <v>-0.21567153647550871</v>
      </c>
    </row>
    <row r="6892" spans="1:7" x14ac:dyDescent="0.25">
      <c r="A6892">
        <v>0</v>
      </c>
      <c r="B6892">
        <v>133.19999999999999</v>
      </c>
      <c r="C6892">
        <v>27.11</v>
      </c>
      <c r="D6892">
        <v>670</v>
      </c>
      <c r="E6892">
        <v>0</v>
      </c>
      <c r="F6892">
        <f t="shared" si="216"/>
        <v>0.66100000000000003</v>
      </c>
      <c r="G6892">
        <f t="shared" si="215"/>
        <v>-1.0817551716016869</v>
      </c>
    </row>
    <row r="6893" spans="1:7" x14ac:dyDescent="0.25">
      <c r="A6893">
        <v>1</v>
      </c>
      <c r="B6893">
        <v>66.5</v>
      </c>
      <c r="C6893">
        <v>8.6300000000000008</v>
      </c>
      <c r="D6893">
        <v>695</v>
      </c>
      <c r="E6893">
        <v>1</v>
      </c>
      <c r="F6893">
        <f t="shared" si="216"/>
        <v>0.878</v>
      </c>
      <c r="G6893">
        <f t="shared" si="215"/>
        <v>-0.13010868534702039</v>
      </c>
    </row>
    <row r="6894" spans="1:7" x14ac:dyDescent="0.25">
      <c r="A6894">
        <v>0</v>
      </c>
      <c r="B6894">
        <v>96</v>
      </c>
      <c r="C6894">
        <v>18.25</v>
      </c>
      <c r="D6894">
        <v>665</v>
      </c>
      <c r="E6894">
        <v>1</v>
      </c>
      <c r="F6894">
        <f t="shared" si="216"/>
        <v>0.82099999999999995</v>
      </c>
      <c r="G6894">
        <f t="shared" si="215"/>
        <v>-0.1972321695297089</v>
      </c>
    </row>
    <row r="6895" spans="1:7" x14ac:dyDescent="0.25">
      <c r="A6895">
        <v>1</v>
      </c>
      <c r="B6895">
        <v>35</v>
      </c>
      <c r="C6895">
        <v>9.8000000000000007</v>
      </c>
      <c r="D6895">
        <v>780</v>
      </c>
      <c r="E6895">
        <v>1</v>
      </c>
      <c r="F6895">
        <f t="shared" si="216"/>
        <v>0.92</v>
      </c>
      <c r="G6895">
        <f t="shared" si="215"/>
        <v>-8.3381608939051013E-2</v>
      </c>
    </row>
    <row r="6896" spans="1:7" x14ac:dyDescent="0.25">
      <c r="A6896">
        <v>1</v>
      </c>
      <c r="B6896">
        <v>171.96</v>
      </c>
      <c r="C6896">
        <v>3.85</v>
      </c>
      <c r="D6896">
        <v>690</v>
      </c>
      <c r="E6896">
        <v>1</v>
      </c>
      <c r="F6896">
        <f t="shared" si="216"/>
        <v>0.878</v>
      </c>
      <c r="G6896">
        <f t="shared" si="215"/>
        <v>-0.13010868534702039</v>
      </c>
    </row>
    <row r="6897" spans="1:7" x14ac:dyDescent="0.25">
      <c r="A6897">
        <v>0</v>
      </c>
      <c r="B6897">
        <v>175</v>
      </c>
      <c r="C6897">
        <v>8.83</v>
      </c>
      <c r="D6897">
        <v>680</v>
      </c>
      <c r="E6897">
        <v>0</v>
      </c>
      <c r="F6897">
        <f t="shared" si="216"/>
        <v>0.878</v>
      </c>
      <c r="G6897">
        <f t="shared" si="215"/>
        <v>-2.1037342342488805</v>
      </c>
    </row>
    <row r="6898" spans="1:7" x14ac:dyDescent="0.25">
      <c r="A6898">
        <v>0</v>
      </c>
      <c r="B6898">
        <v>22.2</v>
      </c>
      <c r="C6898">
        <v>32.49</v>
      </c>
      <c r="D6898">
        <v>665</v>
      </c>
      <c r="E6898">
        <v>1</v>
      </c>
      <c r="F6898">
        <f t="shared" si="216"/>
        <v>0.54600000000000004</v>
      </c>
      <c r="G6898">
        <f t="shared" si="215"/>
        <v>-0.60513630323723189</v>
      </c>
    </row>
    <row r="6899" spans="1:7" x14ac:dyDescent="0.25">
      <c r="A6899">
        <v>1</v>
      </c>
      <c r="B6899">
        <v>99</v>
      </c>
      <c r="C6899">
        <v>17.29</v>
      </c>
      <c r="D6899">
        <v>685</v>
      </c>
      <c r="E6899">
        <v>0</v>
      </c>
      <c r="F6899">
        <f t="shared" si="216"/>
        <v>0.82099999999999995</v>
      </c>
      <c r="G6899">
        <f t="shared" si="215"/>
        <v>-1.7203694731413819</v>
      </c>
    </row>
    <row r="6900" spans="1:7" x14ac:dyDescent="0.25">
      <c r="A6900">
        <v>0</v>
      </c>
      <c r="B6900">
        <v>30</v>
      </c>
      <c r="C6900">
        <v>33.64</v>
      </c>
      <c r="D6900">
        <v>695</v>
      </c>
      <c r="E6900">
        <v>0</v>
      </c>
      <c r="F6900">
        <f t="shared" si="216"/>
        <v>0.69299999999999995</v>
      </c>
      <c r="G6900">
        <f t="shared" si="215"/>
        <v>-1.1809075313949398</v>
      </c>
    </row>
    <row r="6901" spans="1:7" x14ac:dyDescent="0.25">
      <c r="A6901">
        <v>0</v>
      </c>
      <c r="B6901">
        <v>65.3</v>
      </c>
      <c r="C6901">
        <v>22.17</v>
      </c>
      <c r="D6901">
        <v>685</v>
      </c>
      <c r="E6901">
        <v>1</v>
      </c>
      <c r="F6901">
        <f t="shared" si="216"/>
        <v>0.66100000000000003</v>
      </c>
      <c r="G6901">
        <f t="shared" si="215"/>
        <v>-0.41400143913045073</v>
      </c>
    </row>
    <row r="6902" spans="1:7" x14ac:dyDescent="0.25">
      <c r="A6902">
        <v>1</v>
      </c>
      <c r="B6902">
        <v>151.9</v>
      </c>
      <c r="C6902">
        <v>0.81</v>
      </c>
      <c r="D6902">
        <v>785</v>
      </c>
      <c r="E6902">
        <v>1</v>
      </c>
      <c r="F6902">
        <f t="shared" si="216"/>
        <v>0.92</v>
      </c>
      <c r="G6902">
        <f t="shared" si="215"/>
        <v>-8.3381608939051013E-2</v>
      </c>
    </row>
    <row r="6903" spans="1:7" x14ac:dyDescent="0.25">
      <c r="A6903">
        <v>0</v>
      </c>
      <c r="B6903">
        <v>70</v>
      </c>
      <c r="C6903">
        <v>10.29</v>
      </c>
      <c r="D6903">
        <v>695</v>
      </c>
      <c r="E6903">
        <v>1</v>
      </c>
      <c r="F6903">
        <f t="shared" si="216"/>
        <v>0.82099999999999995</v>
      </c>
      <c r="G6903">
        <f t="shared" si="215"/>
        <v>-0.1972321695297089</v>
      </c>
    </row>
    <row r="6904" spans="1:7" x14ac:dyDescent="0.25">
      <c r="A6904">
        <v>1</v>
      </c>
      <c r="B6904">
        <v>68</v>
      </c>
      <c r="C6904">
        <v>4.71</v>
      </c>
      <c r="D6904">
        <v>730</v>
      </c>
      <c r="E6904">
        <v>1</v>
      </c>
      <c r="F6904">
        <f t="shared" si="216"/>
        <v>0.92</v>
      </c>
      <c r="G6904">
        <f t="shared" si="215"/>
        <v>-8.3381608939051013E-2</v>
      </c>
    </row>
    <row r="6905" spans="1:7" x14ac:dyDescent="0.25">
      <c r="A6905">
        <v>0</v>
      </c>
      <c r="B6905">
        <v>27</v>
      </c>
      <c r="C6905">
        <v>12.13</v>
      </c>
      <c r="D6905">
        <v>675</v>
      </c>
      <c r="E6905">
        <v>1</v>
      </c>
      <c r="F6905">
        <f t="shared" si="216"/>
        <v>0.80600000000000005</v>
      </c>
      <c r="G6905">
        <f t="shared" si="215"/>
        <v>-0.21567153647550871</v>
      </c>
    </row>
    <row r="6906" spans="1:7" x14ac:dyDescent="0.25">
      <c r="A6906">
        <v>1</v>
      </c>
      <c r="B6906">
        <v>38</v>
      </c>
      <c r="C6906">
        <v>26.87</v>
      </c>
      <c r="D6906">
        <v>735</v>
      </c>
      <c r="E6906">
        <v>1</v>
      </c>
      <c r="F6906">
        <f t="shared" si="216"/>
        <v>0.85499999999999998</v>
      </c>
      <c r="G6906">
        <f t="shared" si="215"/>
        <v>-0.15665381004537685</v>
      </c>
    </row>
    <row r="6907" spans="1:7" x14ac:dyDescent="0.25">
      <c r="A6907">
        <v>1</v>
      </c>
      <c r="B6907">
        <v>95</v>
      </c>
      <c r="C6907">
        <v>16.11</v>
      </c>
      <c r="D6907">
        <v>710</v>
      </c>
      <c r="E6907">
        <v>1</v>
      </c>
      <c r="F6907">
        <f t="shared" si="216"/>
        <v>0.82099999999999995</v>
      </c>
      <c r="G6907">
        <f t="shared" si="215"/>
        <v>-0.1972321695297089</v>
      </c>
    </row>
    <row r="6908" spans="1:7" x14ac:dyDescent="0.25">
      <c r="A6908">
        <v>1</v>
      </c>
      <c r="B6908">
        <v>350</v>
      </c>
      <c r="C6908">
        <v>3.37</v>
      </c>
      <c r="D6908">
        <v>665</v>
      </c>
      <c r="E6908">
        <v>0</v>
      </c>
      <c r="F6908">
        <f t="shared" si="216"/>
        <v>0.878</v>
      </c>
      <c r="G6908">
        <f t="shared" si="215"/>
        <v>-2.1037342342488805</v>
      </c>
    </row>
    <row r="6909" spans="1:7" x14ac:dyDescent="0.25">
      <c r="A6909">
        <v>1</v>
      </c>
      <c r="B6909">
        <v>45</v>
      </c>
      <c r="C6909">
        <v>7.31</v>
      </c>
      <c r="D6909">
        <v>700</v>
      </c>
      <c r="E6909">
        <v>1</v>
      </c>
      <c r="F6909">
        <f t="shared" si="216"/>
        <v>0.80600000000000005</v>
      </c>
      <c r="G6909">
        <f t="shared" si="215"/>
        <v>-0.21567153647550871</v>
      </c>
    </row>
    <row r="6910" spans="1:7" x14ac:dyDescent="0.25">
      <c r="A6910">
        <v>1</v>
      </c>
      <c r="B6910">
        <v>60</v>
      </c>
      <c r="C6910">
        <v>24.81</v>
      </c>
      <c r="D6910">
        <v>715</v>
      </c>
      <c r="E6910">
        <v>1</v>
      </c>
      <c r="F6910">
        <f t="shared" si="216"/>
        <v>0.79</v>
      </c>
      <c r="G6910">
        <f t="shared" si="215"/>
        <v>-0.23572233352106983</v>
      </c>
    </row>
    <row r="6911" spans="1:7" x14ac:dyDescent="0.25">
      <c r="A6911">
        <v>0</v>
      </c>
      <c r="B6911">
        <v>65</v>
      </c>
      <c r="C6911">
        <v>9</v>
      </c>
      <c r="D6911">
        <v>680</v>
      </c>
      <c r="E6911">
        <v>1</v>
      </c>
      <c r="F6911">
        <f t="shared" si="216"/>
        <v>0.878</v>
      </c>
      <c r="G6911">
        <f t="shared" si="215"/>
        <v>-0.13010868534702039</v>
      </c>
    </row>
    <row r="6912" spans="1:7" x14ac:dyDescent="0.25">
      <c r="A6912">
        <v>1</v>
      </c>
      <c r="B6912">
        <v>70</v>
      </c>
      <c r="C6912">
        <v>27.05</v>
      </c>
      <c r="D6912">
        <v>740</v>
      </c>
      <c r="E6912">
        <v>1</v>
      </c>
      <c r="F6912">
        <f t="shared" si="216"/>
        <v>0.85499999999999998</v>
      </c>
      <c r="G6912">
        <f t="shared" si="215"/>
        <v>-0.15665381004537685</v>
      </c>
    </row>
    <row r="6913" spans="1:7" x14ac:dyDescent="0.25">
      <c r="A6913">
        <v>1</v>
      </c>
      <c r="B6913">
        <v>50.828000000000003</v>
      </c>
      <c r="C6913">
        <v>27.81</v>
      </c>
      <c r="D6913">
        <v>705</v>
      </c>
      <c r="E6913">
        <v>1</v>
      </c>
      <c r="F6913">
        <f t="shared" si="216"/>
        <v>0.79</v>
      </c>
      <c r="G6913">
        <f t="shared" si="215"/>
        <v>-0.23572233352106983</v>
      </c>
    </row>
    <row r="6914" spans="1:7" x14ac:dyDescent="0.25">
      <c r="A6914">
        <v>0</v>
      </c>
      <c r="B6914">
        <v>200</v>
      </c>
      <c r="C6914">
        <v>28.18</v>
      </c>
      <c r="D6914">
        <v>730</v>
      </c>
      <c r="E6914">
        <v>0</v>
      </c>
      <c r="F6914">
        <f t="shared" si="216"/>
        <v>0.85499999999999998</v>
      </c>
      <c r="G6914">
        <f t="shared" si="215"/>
        <v>-1.9310215365615626</v>
      </c>
    </row>
    <row r="6915" spans="1:7" x14ac:dyDescent="0.25">
      <c r="A6915">
        <v>0</v>
      </c>
      <c r="B6915">
        <v>29</v>
      </c>
      <c r="C6915">
        <v>6.04</v>
      </c>
      <c r="D6915">
        <v>755</v>
      </c>
      <c r="E6915">
        <v>1</v>
      </c>
      <c r="F6915">
        <f t="shared" si="216"/>
        <v>0.92</v>
      </c>
      <c r="G6915">
        <f t="shared" si="215"/>
        <v>-8.3381608939051013E-2</v>
      </c>
    </row>
    <row r="6916" spans="1:7" x14ac:dyDescent="0.25">
      <c r="A6916">
        <v>1</v>
      </c>
      <c r="B6916">
        <v>23.231999999999999</v>
      </c>
      <c r="C6916">
        <v>11.11</v>
      </c>
      <c r="D6916">
        <v>705</v>
      </c>
      <c r="E6916">
        <v>1</v>
      </c>
      <c r="F6916">
        <f t="shared" si="216"/>
        <v>0.80600000000000005</v>
      </c>
      <c r="G6916">
        <f t="shared" si="215"/>
        <v>-0.21567153647550871</v>
      </c>
    </row>
    <row r="6917" spans="1:7" x14ac:dyDescent="0.25">
      <c r="A6917">
        <v>0</v>
      </c>
      <c r="B6917">
        <v>85</v>
      </c>
      <c r="C6917">
        <v>15.73</v>
      </c>
      <c r="D6917">
        <v>690</v>
      </c>
      <c r="E6917">
        <v>1</v>
      </c>
      <c r="F6917">
        <f t="shared" si="216"/>
        <v>0.82099999999999995</v>
      </c>
      <c r="G6917">
        <f t="shared" si="215"/>
        <v>-0.1972321695297089</v>
      </c>
    </row>
    <row r="6918" spans="1:7" x14ac:dyDescent="0.25">
      <c r="A6918">
        <v>1</v>
      </c>
      <c r="B6918">
        <v>82</v>
      </c>
      <c r="C6918">
        <v>12.66</v>
      </c>
      <c r="D6918">
        <v>680</v>
      </c>
      <c r="E6918">
        <v>1</v>
      </c>
      <c r="F6918">
        <f t="shared" si="216"/>
        <v>0.82099999999999995</v>
      </c>
      <c r="G6918">
        <f t="shared" ref="G6918:G6981" si="217">IF(E6918=1,LN(F6918),LN(1-F6918))</f>
        <v>-0.1972321695297089</v>
      </c>
    </row>
    <row r="6919" spans="1:7" x14ac:dyDescent="0.25">
      <c r="A6919">
        <v>1</v>
      </c>
      <c r="B6919">
        <v>64</v>
      </c>
      <c r="C6919">
        <v>17.96</v>
      </c>
      <c r="D6919">
        <v>720</v>
      </c>
      <c r="E6919">
        <v>1</v>
      </c>
      <c r="F6919">
        <f t="shared" si="216"/>
        <v>0.82099999999999995</v>
      </c>
      <c r="G6919">
        <f t="shared" si="217"/>
        <v>-0.1972321695297089</v>
      </c>
    </row>
    <row r="6920" spans="1:7" x14ac:dyDescent="0.25">
      <c r="A6920">
        <v>1</v>
      </c>
      <c r="B6920">
        <v>45.219000000000001</v>
      </c>
      <c r="C6920">
        <v>36.81</v>
      </c>
      <c r="D6920">
        <v>665</v>
      </c>
      <c r="E6920">
        <v>0</v>
      </c>
      <c r="F6920">
        <f t="shared" si="216"/>
        <v>0.54600000000000004</v>
      </c>
      <c r="G6920">
        <f t="shared" si="217"/>
        <v>-0.78965808094078915</v>
      </c>
    </row>
    <row r="6921" spans="1:7" x14ac:dyDescent="0.25">
      <c r="A6921">
        <v>1</v>
      </c>
      <c r="B6921">
        <v>73</v>
      </c>
      <c r="C6921">
        <v>21.72</v>
      </c>
      <c r="D6921">
        <v>700</v>
      </c>
      <c r="E6921">
        <v>1</v>
      </c>
      <c r="F6921">
        <f t="shared" si="216"/>
        <v>0.79</v>
      </c>
      <c r="G6921">
        <f t="shared" si="217"/>
        <v>-0.23572233352106983</v>
      </c>
    </row>
    <row r="6922" spans="1:7" x14ac:dyDescent="0.25">
      <c r="A6922">
        <v>0</v>
      </c>
      <c r="B6922">
        <v>49.375</v>
      </c>
      <c r="C6922">
        <v>28.24</v>
      </c>
      <c r="D6922">
        <v>685</v>
      </c>
      <c r="E6922">
        <v>1</v>
      </c>
      <c r="F6922">
        <f t="shared" si="216"/>
        <v>0.66100000000000003</v>
      </c>
      <c r="G6922">
        <f t="shared" si="217"/>
        <v>-0.41400143913045073</v>
      </c>
    </row>
    <row r="6923" spans="1:7" x14ac:dyDescent="0.25">
      <c r="A6923">
        <v>1</v>
      </c>
      <c r="B6923">
        <v>80</v>
      </c>
      <c r="C6923">
        <v>12.96</v>
      </c>
      <c r="D6923">
        <v>660</v>
      </c>
      <c r="E6923">
        <v>1</v>
      </c>
      <c r="F6923">
        <f t="shared" si="216"/>
        <v>0.82099999999999995</v>
      </c>
      <c r="G6923">
        <f t="shared" si="217"/>
        <v>-0.1972321695297089</v>
      </c>
    </row>
    <row r="6924" spans="1:7" x14ac:dyDescent="0.25">
      <c r="A6924">
        <v>1</v>
      </c>
      <c r="B6924">
        <v>68</v>
      </c>
      <c r="C6924">
        <v>27.04</v>
      </c>
      <c r="D6924">
        <v>690</v>
      </c>
      <c r="E6924">
        <v>1</v>
      </c>
      <c r="F6924">
        <f t="shared" si="216"/>
        <v>0.79</v>
      </c>
      <c r="G6924">
        <f t="shared" si="217"/>
        <v>-0.23572233352106983</v>
      </c>
    </row>
    <row r="6925" spans="1:7" x14ac:dyDescent="0.25">
      <c r="A6925">
        <v>0</v>
      </c>
      <c r="B6925">
        <v>45</v>
      </c>
      <c r="C6925">
        <v>5.24</v>
      </c>
      <c r="D6925">
        <v>700</v>
      </c>
      <c r="E6925">
        <v>0</v>
      </c>
      <c r="F6925">
        <f t="shared" si="216"/>
        <v>0.80600000000000005</v>
      </c>
      <c r="G6925">
        <f t="shared" si="217"/>
        <v>-1.6398971199188093</v>
      </c>
    </row>
    <row r="6926" spans="1:7" x14ac:dyDescent="0.25">
      <c r="A6926">
        <v>1</v>
      </c>
      <c r="B6926">
        <v>106.55200000000001</v>
      </c>
      <c r="C6926">
        <v>19.16</v>
      </c>
      <c r="D6926">
        <v>730</v>
      </c>
      <c r="E6926">
        <v>1</v>
      </c>
      <c r="F6926">
        <f t="shared" si="216"/>
        <v>0.92</v>
      </c>
      <c r="G6926">
        <f t="shared" si="217"/>
        <v>-8.3381608939051013E-2</v>
      </c>
    </row>
    <row r="6927" spans="1:7" x14ac:dyDescent="0.25">
      <c r="A6927">
        <v>1</v>
      </c>
      <c r="B6927">
        <v>75</v>
      </c>
      <c r="C6927">
        <v>14.48</v>
      </c>
      <c r="D6927">
        <v>750</v>
      </c>
      <c r="E6927">
        <v>1</v>
      </c>
      <c r="F6927">
        <f t="shared" si="216"/>
        <v>0.92</v>
      </c>
      <c r="G6927">
        <f t="shared" si="217"/>
        <v>-8.3381608939051013E-2</v>
      </c>
    </row>
    <row r="6928" spans="1:7" x14ac:dyDescent="0.25">
      <c r="A6928">
        <v>1</v>
      </c>
      <c r="B6928">
        <v>15.6</v>
      </c>
      <c r="C6928">
        <v>9.85</v>
      </c>
      <c r="D6928">
        <v>725</v>
      </c>
      <c r="E6928">
        <v>1</v>
      </c>
      <c r="F6928">
        <f t="shared" si="216"/>
        <v>0.92</v>
      </c>
      <c r="G6928">
        <f t="shared" si="217"/>
        <v>-8.3381608939051013E-2</v>
      </c>
    </row>
    <row r="6929" spans="1:7" x14ac:dyDescent="0.25">
      <c r="A6929">
        <v>1</v>
      </c>
      <c r="B6929">
        <v>60</v>
      </c>
      <c r="C6929">
        <v>25.36</v>
      </c>
      <c r="D6929">
        <v>700</v>
      </c>
      <c r="E6929">
        <v>1</v>
      </c>
      <c r="F6929">
        <f t="shared" si="216"/>
        <v>0.79</v>
      </c>
      <c r="G6929">
        <f t="shared" si="217"/>
        <v>-0.23572233352106983</v>
      </c>
    </row>
    <row r="6930" spans="1:7" x14ac:dyDescent="0.25">
      <c r="A6930">
        <v>1</v>
      </c>
      <c r="B6930">
        <v>31</v>
      </c>
      <c r="C6930">
        <v>11.89</v>
      </c>
      <c r="D6930">
        <v>665</v>
      </c>
      <c r="E6930">
        <v>1</v>
      </c>
      <c r="F6930">
        <f t="shared" si="216"/>
        <v>0.72899999999999998</v>
      </c>
      <c r="G6930">
        <f t="shared" si="217"/>
        <v>-0.31608154697347896</v>
      </c>
    </row>
    <row r="6931" spans="1:7" x14ac:dyDescent="0.25">
      <c r="A6931">
        <v>0</v>
      </c>
      <c r="B6931">
        <v>150</v>
      </c>
      <c r="C6931">
        <v>12.51</v>
      </c>
      <c r="D6931">
        <v>680</v>
      </c>
      <c r="E6931">
        <v>1</v>
      </c>
      <c r="F6931">
        <f t="shared" si="216"/>
        <v>0.82099999999999995</v>
      </c>
      <c r="G6931">
        <f t="shared" si="217"/>
        <v>-0.1972321695297089</v>
      </c>
    </row>
    <row r="6932" spans="1:7" x14ac:dyDescent="0.25">
      <c r="A6932">
        <v>1</v>
      </c>
      <c r="B6932">
        <v>50</v>
      </c>
      <c r="C6932">
        <v>15.28</v>
      </c>
      <c r="D6932">
        <v>660</v>
      </c>
      <c r="E6932">
        <v>1</v>
      </c>
      <c r="F6932">
        <f t="shared" si="216"/>
        <v>0.72899999999999998</v>
      </c>
      <c r="G6932">
        <f t="shared" si="217"/>
        <v>-0.31608154697347896</v>
      </c>
    </row>
    <row r="6933" spans="1:7" x14ac:dyDescent="0.25">
      <c r="A6933">
        <v>1</v>
      </c>
      <c r="B6933">
        <v>70.823999999999998</v>
      </c>
      <c r="C6933">
        <v>24.82</v>
      </c>
      <c r="D6933">
        <v>695</v>
      </c>
      <c r="E6933">
        <v>1</v>
      </c>
      <c r="F6933">
        <f t="shared" si="216"/>
        <v>0.79</v>
      </c>
      <c r="G6933">
        <f t="shared" si="217"/>
        <v>-0.23572233352106983</v>
      </c>
    </row>
    <row r="6934" spans="1:7" x14ac:dyDescent="0.25">
      <c r="A6934">
        <v>0</v>
      </c>
      <c r="B6934">
        <v>46</v>
      </c>
      <c r="C6934">
        <v>22.36</v>
      </c>
      <c r="D6934">
        <v>665</v>
      </c>
      <c r="E6934">
        <v>0</v>
      </c>
      <c r="F6934">
        <f t="shared" si="216"/>
        <v>0.66100000000000003</v>
      </c>
      <c r="G6934">
        <f t="shared" si="217"/>
        <v>-1.0817551716016869</v>
      </c>
    </row>
    <row r="6935" spans="1:7" x14ac:dyDescent="0.25">
      <c r="A6935">
        <v>1</v>
      </c>
      <c r="B6935">
        <v>90.822999999999993</v>
      </c>
      <c r="C6935">
        <v>28.74</v>
      </c>
      <c r="D6935">
        <v>670</v>
      </c>
      <c r="E6935">
        <v>1</v>
      </c>
      <c r="F6935">
        <f t="shared" si="216"/>
        <v>0.71699999999999997</v>
      </c>
      <c r="G6935">
        <f t="shared" si="217"/>
        <v>-0.33267943838251673</v>
      </c>
    </row>
    <row r="6936" spans="1:7" x14ac:dyDescent="0.25">
      <c r="A6936">
        <v>1</v>
      </c>
      <c r="B6936">
        <v>100</v>
      </c>
      <c r="C6936">
        <v>29.09</v>
      </c>
      <c r="D6936">
        <v>675</v>
      </c>
      <c r="E6936">
        <v>0</v>
      </c>
      <c r="F6936">
        <f t="shared" si="216"/>
        <v>0.71699999999999997</v>
      </c>
      <c r="G6936">
        <f t="shared" si="217"/>
        <v>-1.2623083813388993</v>
      </c>
    </row>
    <row r="6937" spans="1:7" x14ac:dyDescent="0.25">
      <c r="A6937">
        <v>0</v>
      </c>
      <c r="B6937">
        <v>46</v>
      </c>
      <c r="C6937">
        <v>20.3</v>
      </c>
      <c r="D6937">
        <v>690</v>
      </c>
      <c r="E6937">
        <v>1</v>
      </c>
      <c r="F6937">
        <f t="shared" si="216"/>
        <v>0.79</v>
      </c>
      <c r="G6937">
        <f t="shared" si="217"/>
        <v>-0.23572233352106983</v>
      </c>
    </row>
    <row r="6938" spans="1:7" x14ac:dyDescent="0.25">
      <c r="A6938">
        <v>1</v>
      </c>
      <c r="B6938">
        <v>62</v>
      </c>
      <c r="C6938">
        <v>20.03</v>
      </c>
      <c r="D6938">
        <v>705</v>
      </c>
      <c r="E6938">
        <v>1</v>
      </c>
      <c r="F6938">
        <f t="shared" si="216"/>
        <v>0.79</v>
      </c>
      <c r="G6938">
        <f t="shared" si="217"/>
        <v>-0.23572233352106983</v>
      </c>
    </row>
    <row r="6939" spans="1:7" x14ac:dyDescent="0.25">
      <c r="A6939">
        <v>1</v>
      </c>
      <c r="B6939">
        <v>75</v>
      </c>
      <c r="C6939">
        <v>24.62</v>
      </c>
      <c r="D6939">
        <v>680</v>
      </c>
      <c r="E6939">
        <v>1</v>
      </c>
      <c r="F6939">
        <f t="shared" si="216"/>
        <v>0.71699999999999997</v>
      </c>
      <c r="G6939">
        <f t="shared" si="217"/>
        <v>-0.33267943838251673</v>
      </c>
    </row>
    <row r="6940" spans="1:7" x14ac:dyDescent="0.25">
      <c r="A6940">
        <v>1</v>
      </c>
      <c r="B6940">
        <v>147.82400000000001</v>
      </c>
      <c r="C6940">
        <v>30.06</v>
      </c>
      <c r="D6940">
        <v>670</v>
      </c>
      <c r="E6940">
        <v>0</v>
      </c>
      <c r="F6940">
        <f t="shared" si="216"/>
        <v>0.71699999999999997</v>
      </c>
      <c r="G6940">
        <f t="shared" si="217"/>
        <v>-1.2623083813388993</v>
      </c>
    </row>
    <row r="6941" spans="1:7" x14ac:dyDescent="0.25">
      <c r="A6941">
        <v>0</v>
      </c>
      <c r="B6941">
        <v>40</v>
      </c>
      <c r="C6941">
        <v>21.3</v>
      </c>
      <c r="D6941">
        <v>660</v>
      </c>
      <c r="E6941">
        <v>0</v>
      </c>
      <c r="F6941">
        <f t="shared" si="216"/>
        <v>0.66100000000000003</v>
      </c>
      <c r="G6941">
        <f t="shared" si="217"/>
        <v>-1.0817551716016869</v>
      </c>
    </row>
    <row r="6942" spans="1:7" x14ac:dyDescent="0.25">
      <c r="A6942">
        <v>0</v>
      </c>
      <c r="B6942">
        <v>52</v>
      </c>
      <c r="C6942">
        <v>17.670000000000002</v>
      </c>
      <c r="D6942">
        <v>660</v>
      </c>
      <c r="E6942">
        <v>0</v>
      </c>
      <c r="F6942">
        <f t="shared" si="216"/>
        <v>0.72899999999999998</v>
      </c>
      <c r="G6942">
        <f t="shared" si="217"/>
        <v>-1.305636458102436</v>
      </c>
    </row>
    <row r="6943" spans="1:7" x14ac:dyDescent="0.25">
      <c r="A6943">
        <v>1</v>
      </c>
      <c r="B6943">
        <v>72</v>
      </c>
      <c r="C6943">
        <v>25.58</v>
      </c>
      <c r="D6943">
        <v>660</v>
      </c>
      <c r="E6943">
        <v>0</v>
      </c>
      <c r="F6943">
        <f t="shared" si="216"/>
        <v>0.71699999999999997</v>
      </c>
      <c r="G6943">
        <f t="shared" si="217"/>
        <v>-1.2623083813388993</v>
      </c>
    </row>
    <row r="6944" spans="1:7" x14ac:dyDescent="0.25">
      <c r="A6944">
        <v>0</v>
      </c>
      <c r="B6944">
        <v>60</v>
      </c>
      <c r="C6944">
        <v>4.7</v>
      </c>
      <c r="D6944">
        <v>695</v>
      </c>
      <c r="E6944">
        <v>1</v>
      </c>
      <c r="F6944">
        <f t="shared" si="216"/>
        <v>0.80600000000000005</v>
      </c>
      <c r="G6944">
        <f t="shared" si="217"/>
        <v>-0.21567153647550871</v>
      </c>
    </row>
    <row r="6945" spans="1:7" x14ac:dyDescent="0.25">
      <c r="A6945">
        <v>0</v>
      </c>
      <c r="B6945">
        <v>10</v>
      </c>
      <c r="C6945">
        <v>2.76</v>
      </c>
      <c r="D6945">
        <v>790</v>
      </c>
      <c r="E6945">
        <v>1</v>
      </c>
      <c r="F6945">
        <f t="shared" si="216"/>
        <v>0.92</v>
      </c>
      <c r="G6945">
        <f t="shared" si="217"/>
        <v>-8.3381608939051013E-2</v>
      </c>
    </row>
    <row r="6946" spans="1:7" x14ac:dyDescent="0.25">
      <c r="A6946">
        <v>1</v>
      </c>
      <c r="B6946">
        <v>52</v>
      </c>
      <c r="C6946">
        <v>4.41</v>
      </c>
      <c r="D6946">
        <v>665</v>
      </c>
      <c r="E6946">
        <v>1</v>
      </c>
      <c r="F6946">
        <f t="shared" si="216"/>
        <v>0.72899999999999998</v>
      </c>
      <c r="G6946">
        <f t="shared" si="217"/>
        <v>-0.31608154697347896</v>
      </c>
    </row>
    <row r="6947" spans="1:7" x14ac:dyDescent="0.25">
      <c r="A6947">
        <v>1</v>
      </c>
      <c r="B6947">
        <v>60</v>
      </c>
      <c r="C6947">
        <v>23.8</v>
      </c>
      <c r="D6947">
        <v>760</v>
      </c>
      <c r="E6947">
        <v>1</v>
      </c>
      <c r="F6947">
        <f t="shared" si="216"/>
        <v>0.85499999999999998</v>
      </c>
      <c r="G6947">
        <f t="shared" si="217"/>
        <v>-0.15665381004537685</v>
      </c>
    </row>
    <row r="6948" spans="1:7" x14ac:dyDescent="0.25">
      <c r="A6948">
        <v>0</v>
      </c>
      <c r="B6948">
        <v>20</v>
      </c>
      <c r="C6948">
        <v>19.27</v>
      </c>
      <c r="D6948">
        <v>690</v>
      </c>
      <c r="E6948">
        <v>1</v>
      </c>
      <c r="F6948">
        <f t="shared" si="216"/>
        <v>0.80600000000000005</v>
      </c>
      <c r="G6948">
        <f t="shared" si="217"/>
        <v>-0.21567153647550871</v>
      </c>
    </row>
    <row r="6949" spans="1:7" x14ac:dyDescent="0.25">
      <c r="A6949">
        <v>1</v>
      </c>
      <c r="B6949">
        <v>55</v>
      </c>
      <c r="C6949">
        <v>22.54</v>
      </c>
      <c r="D6949">
        <v>685</v>
      </c>
      <c r="E6949">
        <v>1</v>
      </c>
      <c r="F6949">
        <f t="shared" si="216"/>
        <v>0.71699999999999997</v>
      </c>
      <c r="G6949">
        <f t="shared" si="217"/>
        <v>-0.33267943838251673</v>
      </c>
    </row>
    <row r="6950" spans="1:7" x14ac:dyDescent="0.25">
      <c r="A6950">
        <v>1</v>
      </c>
      <c r="B6950">
        <v>87.5</v>
      </c>
      <c r="C6950">
        <v>13.37</v>
      </c>
      <c r="D6950">
        <v>670</v>
      </c>
      <c r="E6950">
        <v>1</v>
      </c>
      <c r="F6950">
        <f t="shared" si="216"/>
        <v>0.82099999999999995</v>
      </c>
      <c r="G6950">
        <f t="shared" si="217"/>
        <v>-0.1972321695297089</v>
      </c>
    </row>
    <row r="6951" spans="1:7" x14ac:dyDescent="0.25">
      <c r="A6951">
        <v>0</v>
      </c>
      <c r="B6951">
        <v>110</v>
      </c>
      <c r="C6951">
        <v>15.47</v>
      </c>
      <c r="D6951">
        <v>665</v>
      </c>
      <c r="E6951">
        <v>1</v>
      </c>
      <c r="F6951">
        <f t="shared" ref="F6951:F7004" si="218">IF(C6951&lt;=19.85,IF(D6951&lt;=722.5,IF(B6951&lt;=60.41,IF(D6951&lt;=667.5,0.729,0.806),IF(C6951&lt;=9.905,0.878,0.821)),0.92),IF(D6951&lt;=687.5,IF(C6951&lt;=31.375,IF(A6951&lt;=0.5,0.661,0.717),0.546),IF(D6951&lt;=727.5,IF(C6951&lt;=29.88,0.79,0.693),0.855)))</f>
        <v>0.82099999999999995</v>
      </c>
      <c r="G6951">
        <f t="shared" si="217"/>
        <v>-0.1972321695297089</v>
      </c>
    </row>
    <row r="6952" spans="1:7" x14ac:dyDescent="0.25">
      <c r="A6952">
        <v>1</v>
      </c>
      <c r="B6952">
        <v>44</v>
      </c>
      <c r="C6952">
        <v>16.23</v>
      </c>
      <c r="D6952">
        <v>735</v>
      </c>
      <c r="E6952">
        <v>1</v>
      </c>
      <c r="F6952">
        <f t="shared" si="218"/>
        <v>0.92</v>
      </c>
      <c r="G6952">
        <f t="shared" si="217"/>
        <v>-8.3381608939051013E-2</v>
      </c>
    </row>
    <row r="6953" spans="1:7" x14ac:dyDescent="0.25">
      <c r="A6953">
        <v>0</v>
      </c>
      <c r="B6953">
        <v>25</v>
      </c>
      <c r="C6953">
        <v>14.16</v>
      </c>
      <c r="D6953">
        <v>690</v>
      </c>
      <c r="E6953">
        <v>1</v>
      </c>
      <c r="F6953">
        <f t="shared" si="218"/>
        <v>0.80600000000000005</v>
      </c>
      <c r="G6953">
        <f t="shared" si="217"/>
        <v>-0.21567153647550871</v>
      </c>
    </row>
    <row r="6954" spans="1:7" x14ac:dyDescent="0.25">
      <c r="A6954">
        <v>1</v>
      </c>
      <c r="B6954">
        <v>102</v>
      </c>
      <c r="C6954">
        <v>6.69</v>
      </c>
      <c r="D6954">
        <v>690</v>
      </c>
      <c r="E6954">
        <v>1</v>
      </c>
      <c r="F6954">
        <f t="shared" si="218"/>
        <v>0.878</v>
      </c>
      <c r="G6954">
        <f t="shared" si="217"/>
        <v>-0.13010868534702039</v>
      </c>
    </row>
    <row r="6955" spans="1:7" x14ac:dyDescent="0.25">
      <c r="A6955">
        <v>1</v>
      </c>
      <c r="B6955">
        <v>115</v>
      </c>
      <c r="C6955">
        <v>11.42</v>
      </c>
      <c r="D6955">
        <v>680</v>
      </c>
      <c r="E6955">
        <v>1</v>
      </c>
      <c r="F6955">
        <f t="shared" si="218"/>
        <v>0.82099999999999995</v>
      </c>
      <c r="G6955">
        <f t="shared" si="217"/>
        <v>-0.1972321695297089</v>
      </c>
    </row>
    <row r="6956" spans="1:7" x14ac:dyDescent="0.25">
      <c r="A6956">
        <v>0</v>
      </c>
      <c r="B6956">
        <v>53</v>
      </c>
      <c r="C6956">
        <v>19.43</v>
      </c>
      <c r="D6956">
        <v>680</v>
      </c>
      <c r="E6956">
        <v>1</v>
      </c>
      <c r="F6956">
        <f t="shared" si="218"/>
        <v>0.80600000000000005</v>
      </c>
      <c r="G6956">
        <f t="shared" si="217"/>
        <v>-0.21567153647550871</v>
      </c>
    </row>
    <row r="6957" spans="1:7" x14ac:dyDescent="0.25">
      <c r="A6957">
        <v>1</v>
      </c>
      <c r="B6957">
        <v>75</v>
      </c>
      <c r="C6957">
        <v>23.46</v>
      </c>
      <c r="D6957">
        <v>665</v>
      </c>
      <c r="E6957">
        <v>0</v>
      </c>
      <c r="F6957">
        <f t="shared" si="218"/>
        <v>0.71699999999999997</v>
      </c>
      <c r="G6957">
        <f t="shared" si="217"/>
        <v>-1.2623083813388993</v>
      </c>
    </row>
    <row r="6958" spans="1:7" x14ac:dyDescent="0.25">
      <c r="A6958">
        <v>0</v>
      </c>
      <c r="B6958">
        <v>105.5</v>
      </c>
      <c r="C6958">
        <v>10.7</v>
      </c>
      <c r="D6958">
        <v>705</v>
      </c>
      <c r="E6958">
        <v>1</v>
      </c>
      <c r="F6958">
        <f t="shared" si="218"/>
        <v>0.82099999999999995</v>
      </c>
      <c r="G6958">
        <f t="shared" si="217"/>
        <v>-0.1972321695297089</v>
      </c>
    </row>
    <row r="6959" spans="1:7" x14ac:dyDescent="0.25">
      <c r="A6959">
        <v>1</v>
      </c>
      <c r="B6959">
        <v>99.884</v>
      </c>
      <c r="C6959">
        <v>21.53</v>
      </c>
      <c r="D6959">
        <v>695</v>
      </c>
      <c r="E6959">
        <v>1</v>
      </c>
      <c r="F6959">
        <f t="shared" si="218"/>
        <v>0.79</v>
      </c>
      <c r="G6959">
        <f t="shared" si="217"/>
        <v>-0.23572233352106983</v>
      </c>
    </row>
    <row r="6960" spans="1:7" x14ac:dyDescent="0.25">
      <c r="A6960">
        <v>1</v>
      </c>
      <c r="B6960">
        <v>95</v>
      </c>
      <c r="C6960">
        <v>15.65</v>
      </c>
      <c r="D6960">
        <v>715</v>
      </c>
      <c r="E6960">
        <v>1</v>
      </c>
      <c r="F6960">
        <f t="shared" si="218"/>
        <v>0.82099999999999995</v>
      </c>
      <c r="G6960">
        <f t="shared" si="217"/>
        <v>-0.1972321695297089</v>
      </c>
    </row>
    <row r="6961" spans="1:7" x14ac:dyDescent="0.25">
      <c r="A6961">
        <v>0</v>
      </c>
      <c r="B6961">
        <v>52</v>
      </c>
      <c r="C6961">
        <v>9.4600000000000009</v>
      </c>
      <c r="D6961">
        <v>680</v>
      </c>
      <c r="E6961">
        <v>1</v>
      </c>
      <c r="F6961">
        <f t="shared" si="218"/>
        <v>0.80600000000000005</v>
      </c>
      <c r="G6961">
        <f t="shared" si="217"/>
        <v>-0.21567153647550871</v>
      </c>
    </row>
    <row r="6962" spans="1:7" x14ac:dyDescent="0.25">
      <c r="A6962">
        <v>1</v>
      </c>
      <c r="B6962">
        <v>90</v>
      </c>
      <c r="C6962">
        <v>26.76</v>
      </c>
      <c r="D6962">
        <v>690</v>
      </c>
      <c r="E6962">
        <v>1</v>
      </c>
      <c r="F6962">
        <f t="shared" si="218"/>
        <v>0.79</v>
      </c>
      <c r="G6962">
        <f t="shared" si="217"/>
        <v>-0.23572233352106983</v>
      </c>
    </row>
    <row r="6963" spans="1:7" x14ac:dyDescent="0.25">
      <c r="A6963">
        <v>0</v>
      </c>
      <c r="B6963">
        <v>103</v>
      </c>
      <c r="C6963">
        <v>13.22</v>
      </c>
      <c r="D6963">
        <v>675</v>
      </c>
      <c r="E6963">
        <v>1</v>
      </c>
      <c r="F6963">
        <f t="shared" si="218"/>
        <v>0.82099999999999995</v>
      </c>
      <c r="G6963">
        <f t="shared" si="217"/>
        <v>-0.1972321695297089</v>
      </c>
    </row>
    <row r="6964" spans="1:7" x14ac:dyDescent="0.25">
      <c r="A6964">
        <v>1</v>
      </c>
      <c r="B6964">
        <v>100</v>
      </c>
      <c r="C6964">
        <v>24.57</v>
      </c>
      <c r="D6964">
        <v>690</v>
      </c>
      <c r="E6964">
        <v>1</v>
      </c>
      <c r="F6964">
        <f t="shared" si="218"/>
        <v>0.79</v>
      </c>
      <c r="G6964">
        <f t="shared" si="217"/>
        <v>-0.23572233352106983</v>
      </c>
    </row>
    <row r="6965" spans="1:7" x14ac:dyDescent="0.25">
      <c r="A6965">
        <v>0</v>
      </c>
      <c r="B6965">
        <v>71</v>
      </c>
      <c r="C6965">
        <v>11.78</v>
      </c>
      <c r="D6965">
        <v>705</v>
      </c>
      <c r="E6965">
        <v>1</v>
      </c>
      <c r="F6965">
        <f t="shared" si="218"/>
        <v>0.82099999999999995</v>
      </c>
      <c r="G6965">
        <f t="shared" si="217"/>
        <v>-0.1972321695297089</v>
      </c>
    </row>
    <row r="6966" spans="1:7" x14ac:dyDescent="0.25">
      <c r="A6966">
        <v>1</v>
      </c>
      <c r="B6966">
        <v>110</v>
      </c>
      <c r="C6966">
        <v>16.55</v>
      </c>
      <c r="D6966">
        <v>665</v>
      </c>
      <c r="E6966">
        <v>1</v>
      </c>
      <c r="F6966">
        <f t="shared" si="218"/>
        <v>0.82099999999999995</v>
      </c>
      <c r="G6966">
        <f t="shared" si="217"/>
        <v>-0.1972321695297089</v>
      </c>
    </row>
    <row r="6967" spans="1:7" x14ac:dyDescent="0.25">
      <c r="A6967">
        <v>1</v>
      </c>
      <c r="B6967">
        <v>110</v>
      </c>
      <c r="C6967">
        <v>14.42</v>
      </c>
      <c r="D6967">
        <v>705</v>
      </c>
      <c r="E6967">
        <v>1</v>
      </c>
      <c r="F6967">
        <f t="shared" si="218"/>
        <v>0.82099999999999995</v>
      </c>
      <c r="G6967">
        <f t="shared" si="217"/>
        <v>-0.1972321695297089</v>
      </c>
    </row>
    <row r="6968" spans="1:7" x14ac:dyDescent="0.25">
      <c r="A6968">
        <v>0</v>
      </c>
      <c r="B6968">
        <v>45</v>
      </c>
      <c r="C6968">
        <v>33.83</v>
      </c>
      <c r="D6968">
        <v>665</v>
      </c>
      <c r="E6968">
        <v>0</v>
      </c>
      <c r="F6968">
        <f t="shared" si="218"/>
        <v>0.54600000000000004</v>
      </c>
      <c r="G6968">
        <f t="shared" si="217"/>
        <v>-0.78965808094078915</v>
      </c>
    </row>
    <row r="6969" spans="1:7" x14ac:dyDescent="0.25">
      <c r="A6969">
        <v>1</v>
      </c>
      <c r="B6969">
        <v>46</v>
      </c>
      <c r="C6969">
        <v>34.520000000000003</v>
      </c>
      <c r="D6969">
        <v>730</v>
      </c>
      <c r="E6969">
        <v>1</v>
      </c>
      <c r="F6969">
        <f t="shared" si="218"/>
        <v>0.85499999999999998</v>
      </c>
      <c r="G6969">
        <f t="shared" si="217"/>
        <v>-0.15665381004537685</v>
      </c>
    </row>
    <row r="6970" spans="1:7" x14ac:dyDescent="0.25">
      <c r="A6970">
        <v>1</v>
      </c>
      <c r="B6970">
        <v>105</v>
      </c>
      <c r="C6970">
        <v>23.67</v>
      </c>
      <c r="D6970">
        <v>690</v>
      </c>
      <c r="E6970">
        <v>1</v>
      </c>
      <c r="F6970">
        <f t="shared" si="218"/>
        <v>0.79</v>
      </c>
      <c r="G6970">
        <f t="shared" si="217"/>
        <v>-0.23572233352106983</v>
      </c>
    </row>
    <row r="6971" spans="1:7" x14ac:dyDescent="0.25">
      <c r="A6971">
        <v>1</v>
      </c>
      <c r="B6971">
        <v>55</v>
      </c>
      <c r="C6971">
        <v>18.09</v>
      </c>
      <c r="D6971">
        <v>740</v>
      </c>
      <c r="E6971">
        <v>1</v>
      </c>
      <c r="F6971">
        <f t="shared" si="218"/>
        <v>0.92</v>
      </c>
      <c r="G6971">
        <f t="shared" si="217"/>
        <v>-8.3381608939051013E-2</v>
      </c>
    </row>
    <row r="6972" spans="1:7" x14ac:dyDescent="0.25">
      <c r="A6972">
        <v>1</v>
      </c>
      <c r="B6972">
        <v>54</v>
      </c>
      <c r="C6972">
        <v>6.71</v>
      </c>
      <c r="D6972">
        <v>695</v>
      </c>
      <c r="E6972">
        <v>1</v>
      </c>
      <c r="F6972">
        <f t="shared" si="218"/>
        <v>0.80600000000000005</v>
      </c>
      <c r="G6972">
        <f t="shared" si="217"/>
        <v>-0.21567153647550871</v>
      </c>
    </row>
    <row r="6973" spans="1:7" x14ac:dyDescent="0.25">
      <c r="A6973">
        <v>0</v>
      </c>
      <c r="B6973">
        <v>85</v>
      </c>
      <c r="C6973">
        <v>19.989999999999998</v>
      </c>
      <c r="D6973">
        <v>665</v>
      </c>
      <c r="E6973">
        <v>1</v>
      </c>
      <c r="F6973">
        <f t="shared" si="218"/>
        <v>0.66100000000000003</v>
      </c>
      <c r="G6973">
        <f t="shared" si="217"/>
        <v>-0.41400143913045073</v>
      </c>
    </row>
    <row r="6974" spans="1:7" x14ac:dyDescent="0.25">
      <c r="A6974">
        <v>1</v>
      </c>
      <c r="B6974">
        <v>47.84</v>
      </c>
      <c r="C6974">
        <v>10.82</v>
      </c>
      <c r="D6974">
        <v>700</v>
      </c>
      <c r="E6974">
        <v>1</v>
      </c>
      <c r="F6974">
        <f t="shared" si="218"/>
        <v>0.80600000000000005</v>
      </c>
      <c r="G6974">
        <f t="shared" si="217"/>
        <v>-0.21567153647550871</v>
      </c>
    </row>
    <row r="6975" spans="1:7" x14ac:dyDescent="0.25">
      <c r="A6975">
        <v>1</v>
      </c>
      <c r="B6975">
        <v>79</v>
      </c>
      <c r="C6975">
        <v>16.350000000000001</v>
      </c>
      <c r="D6975">
        <v>670</v>
      </c>
      <c r="E6975">
        <v>0</v>
      </c>
      <c r="F6975">
        <f t="shared" si="218"/>
        <v>0.82099999999999995</v>
      </c>
      <c r="G6975">
        <f t="shared" si="217"/>
        <v>-1.7203694731413819</v>
      </c>
    </row>
    <row r="6976" spans="1:7" x14ac:dyDescent="0.25">
      <c r="A6976">
        <v>0</v>
      </c>
      <c r="B6976">
        <v>60</v>
      </c>
      <c r="C6976">
        <v>11.34</v>
      </c>
      <c r="D6976">
        <v>685</v>
      </c>
      <c r="E6976">
        <v>1</v>
      </c>
      <c r="F6976">
        <f t="shared" si="218"/>
        <v>0.80600000000000005</v>
      </c>
      <c r="G6976">
        <f t="shared" si="217"/>
        <v>-0.21567153647550871</v>
      </c>
    </row>
    <row r="6977" spans="1:7" x14ac:dyDescent="0.25">
      <c r="A6977">
        <v>0</v>
      </c>
      <c r="B6977">
        <v>70</v>
      </c>
      <c r="C6977">
        <v>21.76</v>
      </c>
      <c r="D6977">
        <v>690</v>
      </c>
      <c r="E6977">
        <v>1</v>
      </c>
      <c r="F6977">
        <f t="shared" si="218"/>
        <v>0.79</v>
      </c>
      <c r="G6977">
        <f t="shared" si="217"/>
        <v>-0.23572233352106983</v>
      </c>
    </row>
    <row r="6978" spans="1:7" x14ac:dyDescent="0.25">
      <c r="A6978">
        <v>1</v>
      </c>
      <c r="B6978">
        <v>63.5</v>
      </c>
      <c r="C6978">
        <v>20.94</v>
      </c>
      <c r="D6978">
        <v>695</v>
      </c>
      <c r="E6978">
        <v>0</v>
      </c>
      <c r="F6978">
        <f t="shared" si="218"/>
        <v>0.79</v>
      </c>
      <c r="G6978">
        <f t="shared" si="217"/>
        <v>-1.5606477482646686</v>
      </c>
    </row>
    <row r="6979" spans="1:7" x14ac:dyDescent="0.25">
      <c r="A6979">
        <v>0</v>
      </c>
      <c r="B6979">
        <v>94.7</v>
      </c>
      <c r="C6979">
        <v>26.08</v>
      </c>
      <c r="D6979">
        <v>680</v>
      </c>
      <c r="E6979">
        <v>0</v>
      </c>
      <c r="F6979">
        <f t="shared" si="218"/>
        <v>0.66100000000000003</v>
      </c>
      <c r="G6979">
        <f t="shared" si="217"/>
        <v>-1.0817551716016869</v>
      </c>
    </row>
    <row r="6980" spans="1:7" x14ac:dyDescent="0.25">
      <c r="A6980">
        <v>1</v>
      </c>
      <c r="B6980">
        <v>90</v>
      </c>
      <c r="C6980">
        <v>16.25</v>
      </c>
      <c r="D6980">
        <v>680</v>
      </c>
      <c r="E6980">
        <v>1</v>
      </c>
      <c r="F6980">
        <f t="shared" si="218"/>
        <v>0.82099999999999995</v>
      </c>
      <c r="G6980">
        <f t="shared" si="217"/>
        <v>-0.1972321695297089</v>
      </c>
    </row>
    <row r="6981" spans="1:7" x14ac:dyDescent="0.25">
      <c r="A6981">
        <v>1</v>
      </c>
      <c r="B6981">
        <v>54.6</v>
      </c>
      <c r="C6981">
        <v>28.11</v>
      </c>
      <c r="D6981">
        <v>660</v>
      </c>
      <c r="E6981">
        <v>1</v>
      </c>
      <c r="F6981">
        <f t="shared" si="218"/>
        <v>0.71699999999999997</v>
      </c>
      <c r="G6981">
        <f t="shared" si="217"/>
        <v>-0.33267943838251673</v>
      </c>
    </row>
    <row r="6982" spans="1:7" x14ac:dyDescent="0.25">
      <c r="A6982">
        <v>1</v>
      </c>
      <c r="B6982">
        <v>95</v>
      </c>
      <c r="C6982">
        <v>38</v>
      </c>
      <c r="D6982">
        <v>740</v>
      </c>
      <c r="E6982">
        <v>1</v>
      </c>
      <c r="F6982">
        <f t="shared" si="218"/>
        <v>0.85499999999999998</v>
      </c>
      <c r="G6982">
        <f t="shared" ref="G6982:G7004" si="219">IF(E6982=1,LN(F6982),LN(1-F6982))</f>
        <v>-0.15665381004537685</v>
      </c>
    </row>
    <row r="6983" spans="1:7" x14ac:dyDescent="0.25">
      <c r="A6983">
        <v>1</v>
      </c>
      <c r="B6983">
        <v>40</v>
      </c>
      <c r="C6983">
        <v>19.649999999999999</v>
      </c>
      <c r="D6983">
        <v>700</v>
      </c>
      <c r="E6983">
        <v>1</v>
      </c>
      <c r="F6983">
        <f t="shared" si="218"/>
        <v>0.80600000000000005</v>
      </c>
      <c r="G6983">
        <f t="shared" si="219"/>
        <v>-0.21567153647550871</v>
      </c>
    </row>
    <row r="6984" spans="1:7" x14ac:dyDescent="0.25">
      <c r="A6984">
        <v>0</v>
      </c>
      <c r="B6984">
        <v>46</v>
      </c>
      <c r="C6984">
        <v>13.8</v>
      </c>
      <c r="D6984">
        <v>680</v>
      </c>
      <c r="E6984">
        <v>1</v>
      </c>
      <c r="F6984">
        <f t="shared" si="218"/>
        <v>0.80600000000000005</v>
      </c>
      <c r="G6984">
        <f t="shared" si="219"/>
        <v>-0.21567153647550871</v>
      </c>
    </row>
    <row r="6985" spans="1:7" x14ac:dyDescent="0.25">
      <c r="A6985">
        <v>1</v>
      </c>
      <c r="B6985">
        <v>50</v>
      </c>
      <c r="C6985">
        <v>23</v>
      </c>
      <c r="D6985">
        <v>695</v>
      </c>
      <c r="E6985">
        <v>0</v>
      </c>
      <c r="F6985">
        <f t="shared" si="218"/>
        <v>0.79</v>
      </c>
      <c r="G6985">
        <f t="shared" si="219"/>
        <v>-1.5606477482646686</v>
      </c>
    </row>
    <row r="6986" spans="1:7" x14ac:dyDescent="0.25">
      <c r="A6986">
        <v>0</v>
      </c>
      <c r="B6986">
        <v>77</v>
      </c>
      <c r="C6986">
        <v>11.19</v>
      </c>
      <c r="D6986">
        <v>660</v>
      </c>
      <c r="E6986">
        <v>0</v>
      </c>
      <c r="F6986">
        <f t="shared" si="218"/>
        <v>0.82099999999999995</v>
      </c>
      <c r="G6986">
        <f t="shared" si="219"/>
        <v>-1.7203694731413819</v>
      </c>
    </row>
    <row r="6987" spans="1:7" x14ac:dyDescent="0.25">
      <c r="A6987">
        <v>0</v>
      </c>
      <c r="B6987">
        <v>125</v>
      </c>
      <c r="C6987">
        <v>21.5</v>
      </c>
      <c r="D6987">
        <v>670</v>
      </c>
      <c r="E6987">
        <v>1</v>
      </c>
      <c r="F6987">
        <f t="shared" si="218"/>
        <v>0.66100000000000003</v>
      </c>
      <c r="G6987">
        <f t="shared" si="219"/>
        <v>-0.41400143913045073</v>
      </c>
    </row>
    <row r="6988" spans="1:7" x14ac:dyDescent="0.25">
      <c r="A6988">
        <v>1</v>
      </c>
      <c r="B6988">
        <v>86</v>
      </c>
      <c r="C6988">
        <v>9.1999999999999993</v>
      </c>
      <c r="D6988">
        <v>700</v>
      </c>
      <c r="E6988">
        <v>1</v>
      </c>
      <c r="F6988">
        <f t="shared" si="218"/>
        <v>0.878</v>
      </c>
      <c r="G6988">
        <f t="shared" si="219"/>
        <v>-0.13010868534702039</v>
      </c>
    </row>
    <row r="6989" spans="1:7" x14ac:dyDescent="0.25">
      <c r="A6989">
        <v>0</v>
      </c>
      <c r="B6989">
        <v>48</v>
      </c>
      <c r="C6989">
        <v>4.8499999999999996</v>
      </c>
      <c r="D6989">
        <v>670</v>
      </c>
      <c r="E6989">
        <v>0</v>
      </c>
      <c r="F6989">
        <f t="shared" si="218"/>
        <v>0.80600000000000005</v>
      </c>
      <c r="G6989">
        <f t="shared" si="219"/>
        <v>-1.6398971199188093</v>
      </c>
    </row>
    <row r="6990" spans="1:7" x14ac:dyDescent="0.25">
      <c r="A6990">
        <v>1</v>
      </c>
      <c r="B6990">
        <v>76.8</v>
      </c>
      <c r="C6990">
        <v>5.52</v>
      </c>
      <c r="D6990">
        <v>805</v>
      </c>
      <c r="E6990">
        <v>1</v>
      </c>
      <c r="F6990">
        <f t="shared" si="218"/>
        <v>0.92</v>
      </c>
      <c r="G6990">
        <f t="shared" si="219"/>
        <v>-8.3381608939051013E-2</v>
      </c>
    </row>
    <row r="6991" spans="1:7" x14ac:dyDescent="0.25">
      <c r="A6991">
        <v>0</v>
      </c>
      <c r="B6991">
        <v>50</v>
      </c>
      <c r="C6991">
        <v>17.57</v>
      </c>
      <c r="D6991">
        <v>685</v>
      </c>
      <c r="E6991">
        <v>1</v>
      </c>
      <c r="F6991">
        <f t="shared" si="218"/>
        <v>0.80600000000000005</v>
      </c>
      <c r="G6991">
        <f t="shared" si="219"/>
        <v>-0.21567153647550871</v>
      </c>
    </row>
    <row r="6992" spans="1:7" x14ac:dyDescent="0.25">
      <c r="A6992">
        <v>1</v>
      </c>
      <c r="B6992">
        <v>135</v>
      </c>
      <c r="C6992">
        <v>26.79</v>
      </c>
      <c r="D6992">
        <v>685</v>
      </c>
      <c r="E6992">
        <v>1</v>
      </c>
      <c r="F6992">
        <f t="shared" si="218"/>
        <v>0.71699999999999997</v>
      </c>
      <c r="G6992">
        <f t="shared" si="219"/>
        <v>-0.33267943838251673</v>
      </c>
    </row>
    <row r="6993" spans="1:10" x14ac:dyDescent="0.25">
      <c r="A6993">
        <v>0</v>
      </c>
      <c r="B6993">
        <v>70</v>
      </c>
      <c r="C6993">
        <v>20.23</v>
      </c>
      <c r="D6993">
        <v>690</v>
      </c>
      <c r="E6993">
        <v>1</v>
      </c>
      <c r="F6993">
        <f t="shared" si="218"/>
        <v>0.79</v>
      </c>
      <c r="G6993">
        <f t="shared" si="219"/>
        <v>-0.23572233352106983</v>
      </c>
    </row>
    <row r="6994" spans="1:10" x14ac:dyDescent="0.25">
      <c r="A6994">
        <v>1</v>
      </c>
      <c r="B6994">
        <v>47</v>
      </c>
      <c r="C6994">
        <v>12.1</v>
      </c>
      <c r="D6994">
        <v>660</v>
      </c>
      <c r="E6994">
        <v>0</v>
      </c>
      <c r="F6994">
        <f t="shared" si="218"/>
        <v>0.72899999999999998</v>
      </c>
      <c r="G6994">
        <f t="shared" si="219"/>
        <v>-1.305636458102436</v>
      </c>
    </row>
    <row r="6995" spans="1:10" x14ac:dyDescent="0.25">
      <c r="A6995">
        <v>1</v>
      </c>
      <c r="B6995">
        <v>93.048000000000002</v>
      </c>
      <c r="C6995">
        <v>28.19</v>
      </c>
      <c r="D6995">
        <v>725</v>
      </c>
      <c r="E6995">
        <v>1</v>
      </c>
      <c r="F6995">
        <f t="shared" si="218"/>
        <v>0.79</v>
      </c>
      <c r="G6995">
        <f t="shared" si="219"/>
        <v>-0.23572233352106983</v>
      </c>
    </row>
    <row r="6996" spans="1:10" x14ac:dyDescent="0.25">
      <c r="A6996">
        <v>1</v>
      </c>
      <c r="B6996">
        <v>65.769600000000011</v>
      </c>
      <c r="C6996">
        <v>13.96</v>
      </c>
      <c r="D6996">
        <v>715</v>
      </c>
      <c r="E6996">
        <v>1</v>
      </c>
      <c r="F6996">
        <f t="shared" si="218"/>
        <v>0.82099999999999995</v>
      </c>
      <c r="G6996">
        <f t="shared" si="219"/>
        <v>-0.1972321695297089</v>
      </c>
    </row>
    <row r="6997" spans="1:10" x14ac:dyDescent="0.25">
      <c r="A6997">
        <v>1</v>
      </c>
      <c r="B6997">
        <v>45</v>
      </c>
      <c r="C6997">
        <v>11.36</v>
      </c>
      <c r="D6997">
        <v>665</v>
      </c>
      <c r="E6997">
        <v>0</v>
      </c>
      <c r="F6997">
        <f t="shared" si="218"/>
        <v>0.72899999999999998</v>
      </c>
      <c r="G6997">
        <f t="shared" si="219"/>
        <v>-1.305636458102436</v>
      </c>
    </row>
    <row r="6998" spans="1:10" x14ac:dyDescent="0.25">
      <c r="A6998">
        <v>0</v>
      </c>
      <c r="B6998">
        <v>42</v>
      </c>
      <c r="C6998">
        <v>20</v>
      </c>
      <c r="D6998">
        <v>670</v>
      </c>
      <c r="E6998">
        <v>0</v>
      </c>
      <c r="F6998">
        <f t="shared" si="218"/>
        <v>0.66100000000000003</v>
      </c>
      <c r="G6998">
        <f t="shared" si="219"/>
        <v>-1.0817551716016869</v>
      </c>
    </row>
    <row r="6999" spans="1:10" x14ac:dyDescent="0.25">
      <c r="A6999">
        <v>1</v>
      </c>
      <c r="B6999">
        <v>210</v>
      </c>
      <c r="C6999">
        <v>14.37</v>
      </c>
      <c r="D6999">
        <v>670</v>
      </c>
      <c r="E6999">
        <v>1</v>
      </c>
      <c r="F6999">
        <f t="shared" si="218"/>
        <v>0.82099999999999995</v>
      </c>
      <c r="G6999">
        <f t="shared" si="219"/>
        <v>-0.1972321695297089</v>
      </c>
    </row>
    <row r="7000" spans="1:10" x14ac:dyDescent="0.25">
      <c r="A7000">
        <v>1</v>
      </c>
      <c r="B7000">
        <v>180</v>
      </c>
      <c r="C7000">
        <v>14.6</v>
      </c>
      <c r="D7000">
        <v>665</v>
      </c>
      <c r="E7000">
        <v>1</v>
      </c>
      <c r="F7000">
        <f t="shared" si="218"/>
        <v>0.82099999999999995</v>
      </c>
      <c r="G7000">
        <f t="shared" si="219"/>
        <v>-0.1972321695297089</v>
      </c>
    </row>
    <row r="7001" spans="1:10" x14ac:dyDescent="0.25">
      <c r="A7001">
        <v>1</v>
      </c>
      <c r="B7001">
        <v>32</v>
      </c>
      <c r="C7001">
        <v>20.329999999999998</v>
      </c>
      <c r="D7001">
        <v>745</v>
      </c>
      <c r="E7001">
        <v>1</v>
      </c>
      <c r="F7001">
        <f t="shared" si="218"/>
        <v>0.85499999999999998</v>
      </c>
      <c r="G7001">
        <f t="shared" si="219"/>
        <v>-0.15665381004537685</v>
      </c>
    </row>
    <row r="7002" spans="1:10" x14ac:dyDescent="0.25">
      <c r="A7002">
        <v>1</v>
      </c>
      <c r="B7002">
        <v>80</v>
      </c>
      <c r="C7002">
        <v>11.68</v>
      </c>
      <c r="D7002">
        <v>690</v>
      </c>
      <c r="E7002">
        <v>1</v>
      </c>
      <c r="F7002">
        <f t="shared" si="218"/>
        <v>0.82099999999999995</v>
      </c>
      <c r="G7002">
        <f t="shared" si="219"/>
        <v>-0.1972321695297089</v>
      </c>
    </row>
    <row r="7003" spans="1:10" x14ac:dyDescent="0.25">
      <c r="A7003">
        <v>0</v>
      </c>
      <c r="B7003">
        <v>37.920999999999999</v>
      </c>
      <c r="C7003">
        <v>32.85</v>
      </c>
      <c r="D7003">
        <v>705</v>
      </c>
      <c r="E7003">
        <v>0</v>
      </c>
      <c r="F7003">
        <f t="shared" si="218"/>
        <v>0.69299999999999995</v>
      </c>
      <c r="G7003">
        <f t="shared" si="219"/>
        <v>-1.1809075313949398</v>
      </c>
    </row>
    <row r="7004" spans="1:10" x14ac:dyDescent="0.25">
      <c r="A7004">
        <v>1</v>
      </c>
      <c r="B7004">
        <v>60</v>
      </c>
      <c r="C7004">
        <v>15.56</v>
      </c>
      <c r="D7004">
        <v>680</v>
      </c>
      <c r="E7004">
        <v>1</v>
      </c>
      <c r="F7004">
        <f t="shared" si="218"/>
        <v>0.80600000000000005</v>
      </c>
      <c r="G7004">
        <f t="shared" si="219"/>
        <v>-0.21567153647550871</v>
      </c>
    </row>
    <row r="7006" spans="1:10" ht="17.25" customHeight="1" x14ac:dyDescent="0.25">
      <c r="I7006" s="41"/>
      <c r="J7006" s="40"/>
    </row>
    <row r="7007" spans="1:10" x14ac:dyDescent="0.25">
      <c r="I7007" s="41"/>
      <c r="J7007" s="3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004"/>
  <sheetViews>
    <sheetView zoomScale="190" zoomScaleNormal="190" workbookViewId="0">
      <selection activeCell="F1" sqref="F1"/>
    </sheetView>
  </sheetViews>
  <sheetFormatPr defaultRowHeight="15" x14ac:dyDescent="0.25"/>
  <cols>
    <col min="1" max="1" width="18.85546875" customWidth="1"/>
    <col min="2" max="2" width="14.28515625" customWidth="1"/>
    <col min="3" max="3" width="12" customWidth="1"/>
    <col min="4" max="4" width="15.5703125" customWidth="1"/>
    <col min="5" max="5" width="25.42578125" customWidth="1"/>
    <col min="7" max="7" width="9.140625" style="45"/>
  </cols>
  <sheetData>
    <row r="1" spans="1:7" x14ac:dyDescent="0.25">
      <c r="E1" t="s">
        <v>62</v>
      </c>
      <c r="F1">
        <f>-SUM(G5:G3004)/3000</f>
        <v>0.49016330525065088</v>
      </c>
    </row>
    <row r="3" spans="1:7" x14ac:dyDescent="0.25">
      <c r="F3" s="6" t="s">
        <v>49</v>
      </c>
      <c r="G3" s="46"/>
    </row>
    <row r="4" spans="1:7" x14ac:dyDescent="0.25">
      <c r="A4" s="25" t="s">
        <v>61</v>
      </c>
      <c r="B4" s="2" t="s">
        <v>56</v>
      </c>
      <c r="C4" s="25" t="s">
        <v>0</v>
      </c>
      <c r="D4" s="25" t="s">
        <v>54</v>
      </c>
      <c r="E4" s="25" t="s">
        <v>55</v>
      </c>
      <c r="F4" s="6" t="s">
        <v>50</v>
      </c>
      <c r="G4" s="46" t="s">
        <v>59</v>
      </c>
    </row>
    <row r="5" spans="1:7" x14ac:dyDescent="0.25">
      <c r="A5" s="1">
        <v>0</v>
      </c>
      <c r="B5" s="1">
        <v>25</v>
      </c>
      <c r="C5" s="1">
        <v>27.6</v>
      </c>
      <c r="D5" s="1">
        <v>660</v>
      </c>
      <c r="E5" s="1">
        <v>0</v>
      </c>
      <c r="F5">
        <f t="shared" ref="F5" si="0">IF(C5&lt;=19.85,IF(D5&lt;=722.5,IF(B5&lt;=60.41,IF(D5&lt;=667.5,0.729,0.806),IF(C5&lt;=9.905,0.878,0.821)),0.92),IF(D5&lt;=687.5,IF(C5&lt;=31.375,IF(A5&lt;=0.5,0.661,0.717),0.546),IF(D5&lt;=727.5,IF(C5&lt;=29.88,0.79,0.693),0.855)))</f>
        <v>0.66100000000000003</v>
      </c>
      <c r="G5" s="45">
        <f>IF(E5=1,LN(F5),LN(1-F5))</f>
        <v>-1.0817551716016869</v>
      </c>
    </row>
    <row r="6" spans="1:7" x14ac:dyDescent="0.25">
      <c r="A6" s="1">
        <v>0</v>
      </c>
      <c r="B6" s="1">
        <v>50</v>
      </c>
      <c r="C6" s="1">
        <v>21.51</v>
      </c>
      <c r="D6" s="1">
        <v>715</v>
      </c>
      <c r="E6" s="1">
        <v>1</v>
      </c>
      <c r="F6">
        <f t="shared" ref="F6:F69" si="1">IF(C6&lt;=19.85,IF(D6&lt;=722.5,IF(B6&lt;=60.41,IF(D6&lt;=667.5,0.729,0.806),IF(C6&lt;=9.905,0.878,0.821)),0.92),IF(D6&lt;=687.5,IF(C6&lt;=31.375,IF(A6&lt;=0.5,0.661,0.717),0.546),IF(D6&lt;=727.5,IF(C6&lt;=29.88,0.79,0.693),0.855)))</f>
        <v>0.79</v>
      </c>
      <c r="G6" s="45">
        <f t="shared" ref="G6:G69" si="2">IF(E6=1,LN(F6),LN(1-F6))</f>
        <v>-0.23572233352106983</v>
      </c>
    </row>
    <row r="7" spans="1:7" x14ac:dyDescent="0.25">
      <c r="A7" s="1">
        <v>1</v>
      </c>
      <c r="B7" s="1">
        <v>100</v>
      </c>
      <c r="C7" s="1">
        <v>8.14</v>
      </c>
      <c r="D7" s="1">
        <v>770</v>
      </c>
      <c r="E7" s="1">
        <v>1</v>
      </c>
      <c r="F7">
        <f t="shared" si="1"/>
        <v>0.92</v>
      </c>
      <c r="G7" s="45">
        <f t="shared" si="2"/>
        <v>-8.3381608939051013E-2</v>
      </c>
    </row>
    <row r="8" spans="1:7" x14ac:dyDescent="0.25">
      <c r="A8" s="1">
        <v>0</v>
      </c>
      <c r="B8" s="1">
        <v>75</v>
      </c>
      <c r="C8" s="1">
        <v>1.76</v>
      </c>
      <c r="D8" s="1">
        <v>685</v>
      </c>
      <c r="E8" s="1">
        <v>0</v>
      </c>
      <c r="F8">
        <f t="shared" si="1"/>
        <v>0.878</v>
      </c>
      <c r="G8" s="45">
        <f t="shared" si="2"/>
        <v>-2.1037342342488805</v>
      </c>
    </row>
    <row r="9" spans="1:7" x14ac:dyDescent="0.25">
      <c r="A9" s="1">
        <v>1</v>
      </c>
      <c r="B9" s="1">
        <v>78</v>
      </c>
      <c r="C9" s="1">
        <v>16.11</v>
      </c>
      <c r="D9" s="1">
        <v>680</v>
      </c>
      <c r="E9" s="1">
        <v>1</v>
      </c>
      <c r="F9">
        <f t="shared" si="1"/>
        <v>0.82099999999999995</v>
      </c>
      <c r="G9" s="45">
        <f t="shared" si="2"/>
        <v>-0.1972321695297089</v>
      </c>
    </row>
    <row r="10" spans="1:7" x14ac:dyDescent="0.25">
      <c r="A10" s="1">
        <v>0</v>
      </c>
      <c r="B10" s="1">
        <v>99</v>
      </c>
      <c r="C10" s="1">
        <v>18.510000000000002</v>
      </c>
      <c r="D10" s="1">
        <v>660</v>
      </c>
      <c r="E10" s="1">
        <v>0</v>
      </c>
      <c r="F10">
        <f t="shared" si="1"/>
        <v>0.82099999999999995</v>
      </c>
      <c r="G10" s="45">
        <f t="shared" si="2"/>
        <v>-1.7203694731413819</v>
      </c>
    </row>
    <row r="11" spans="1:7" x14ac:dyDescent="0.25">
      <c r="A11" s="1">
        <v>0</v>
      </c>
      <c r="B11" s="1">
        <v>85</v>
      </c>
      <c r="C11" s="1">
        <v>6.89</v>
      </c>
      <c r="D11" s="1">
        <v>675</v>
      </c>
      <c r="E11" s="1">
        <v>1</v>
      </c>
      <c r="F11">
        <f t="shared" si="1"/>
        <v>0.878</v>
      </c>
      <c r="G11" s="45">
        <f t="shared" si="2"/>
        <v>-0.13010868534702039</v>
      </c>
    </row>
    <row r="12" spans="1:7" x14ac:dyDescent="0.25">
      <c r="A12" s="1">
        <v>0</v>
      </c>
      <c r="B12" s="1">
        <v>31</v>
      </c>
      <c r="C12" s="1">
        <v>31.86</v>
      </c>
      <c r="D12" s="1">
        <v>690</v>
      </c>
      <c r="E12" s="1">
        <v>1</v>
      </c>
      <c r="F12">
        <f t="shared" si="1"/>
        <v>0.69299999999999995</v>
      </c>
      <c r="G12" s="45">
        <f t="shared" si="2"/>
        <v>-0.3667252797922339</v>
      </c>
    </row>
    <row r="13" spans="1:7" x14ac:dyDescent="0.25">
      <c r="A13" s="1">
        <v>1</v>
      </c>
      <c r="B13" s="1">
        <v>117</v>
      </c>
      <c r="C13" s="1">
        <v>5.52</v>
      </c>
      <c r="D13" s="1">
        <v>680</v>
      </c>
      <c r="E13" s="1">
        <v>1</v>
      </c>
      <c r="F13">
        <f t="shared" si="1"/>
        <v>0.878</v>
      </c>
      <c r="G13" s="45">
        <f t="shared" si="2"/>
        <v>-0.13010868534702039</v>
      </c>
    </row>
    <row r="14" spans="1:7" x14ac:dyDescent="0.25">
      <c r="A14" s="1">
        <v>1</v>
      </c>
      <c r="B14" s="1">
        <v>20.2592</v>
      </c>
      <c r="C14" s="1">
        <v>15.76</v>
      </c>
      <c r="D14" s="1">
        <v>710</v>
      </c>
      <c r="E14" s="1">
        <v>0</v>
      </c>
      <c r="F14">
        <f t="shared" si="1"/>
        <v>0.80600000000000005</v>
      </c>
      <c r="G14" s="45">
        <f t="shared" si="2"/>
        <v>-1.6398971199188093</v>
      </c>
    </row>
    <row r="15" spans="1:7" x14ac:dyDescent="0.25">
      <c r="A15" s="1">
        <v>1</v>
      </c>
      <c r="B15" s="1">
        <v>215</v>
      </c>
      <c r="C15" s="1">
        <v>10.96</v>
      </c>
      <c r="D15" s="1">
        <v>675</v>
      </c>
      <c r="E15" s="1">
        <v>1</v>
      </c>
      <c r="F15">
        <f t="shared" si="1"/>
        <v>0.82099999999999995</v>
      </c>
      <c r="G15" s="45">
        <f t="shared" si="2"/>
        <v>-0.1972321695297089</v>
      </c>
    </row>
    <row r="16" spans="1:7" x14ac:dyDescent="0.25">
      <c r="A16" s="1">
        <v>0</v>
      </c>
      <c r="B16" s="1">
        <v>66</v>
      </c>
      <c r="C16" s="1">
        <v>22</v>
      </c>
      <c r="D16" s="1">
        <v>775</v>
      </c>
      <c r="E16" s="1">
        <v>1</v>
      </c>
      <c r="F16">
        <f t="shared" si="1"/>
        <v>0.85499999999999998</v>
      </c>
      <c r="G16" s="45">
        <f t="shared" si="2"/>
        <v>-0.15665381004537685</v>
      </c>
    </row>
    <row r="17" spans="1:7" x14ac:dyDescent="0.25">
      <c r="A17" s="1">
        <v>1</v>
      </c>
      <c r="B17" s="1">
        <v>45</v>
      </c>
      <c r="C17" s="1">
        <v>9.76</v>
      </c>
      <c r="D17" s="1">
        <v>665</v>
      </c>
      <c r="E17" s="1">
        <v>1</v>
      </c>
      <c r="F17">
        <f t="shared" si="1"/>
        <v>0.72899999999999998</v>
      </c>
      <c r="G17" s="45">
        <f t="shared" si="2"/>
        <v>-0.31608154697347896</v>
      </c>
    </row>
    <row r="18" spans="1:7" x14ac:dyDescent="0.25">
      <c r="A18" s="1">
        <v>1</v>
      </c>
      <c r="B18" s="1">
        <v>75</v>
      </c>
      <c r="C18" s="1">
        <v>41.62</v>
      </c>
      <c r="D18" s="1">
        <v>715</v>
      </c>
      <c r="E18" s="1">
        <v>0</v>
      </c>
      <c r="F18">
        <f t="shared" si="1"/>
        <v>0.69299999999999995</v>
      </c>
      <c r="G18" s="45">
        <f t="shared" si="2"/>
        <v>-1.1809075313949398</v>
      </c>
    </row>
    <row r="19" spans="1:7" x14ac:dyDescent="0.25">
      <c r="A19" s="1">
        <v>0</v>
      </c>
      <c r="B19" s="1">
        <v>35</v>
      </c>
      <c r="C19" s="1">
        <v>9.43</v>
      </c>
      <c r="D19" s="1">
        <v>765</v>
      </c>
      <c r="E19" s="1">
        <v>1</v>
      </c>
      <c r="F19">
        <f t="shared" si="1"/>
        <v>0.92</v>
      </c>
      <c r="G19" s="45">
        <f t="shared" si="2"/>
        <v>-8.3381608939051013E-2</v>
      </c>
    </row>
    <row r="20" spans="1:7" x14ac:dyDescent="0.25">
      <c r="A20" s="1">
        <v>0</v>
      </c>
      <c r="B20" s="1">
        <v>46</v>
      </c>
      <c r="C20" s="1">
        <v>29.92</v>
      </c>
      <c r="D20" s="1">
        <v>740</v>
      </c>
      <c r="E20" s="1">
        <v>1</v>
      </c>
      <c r="F20">
        <f t="shared" si="1"/>
        <v>0.85499999999999998</v>
      </c>
      <c r="G20" s="45">
        <f t="shared" si="2"/>
        <v>-0.15665381004537685</v>
      </c>
    </row>
    <row r="21" spans="1:7" x14ac:dyDescent="0.25">
      <c r="A21" s="1">
        <v>1</v>
      </c>
      <c r="B21" s="1">
        <v>65</v>
      </c>
      <c r="C21" s="1">
        <v>17.739999999999998</v>
      </c>
      <c r="D21" s="1">
        <v>735</v>
      </c>
      <c r="E21" s="1">
        <v>1</v>
      </c>
      <c r="F21">
        <f t="shared" si="1"/>
        <v>0.92</v>
      </c>
      <c r="G21" s="45">
        <f t="shared" si="2"/>
        <v>-8.3381608939051013E-2</v>
      </c>
    </row>
    <row r="22" spans="1:7" x14ac:dyDescent="0.25">
      <c r="A22" s="1">
        <v>1</v>
      </c>
      <c r="B22" s="1">
        <v>60</v>
      </c>
      <c r="C22" s="1">
        <v>18.36</v>
      </c>
      <c r="D22" s="1">
        <v>790</v>
      </c>
      <c r="E22" s="1">
        <v>1</v>
      </c>
      <c r="F22">
        <f t="shared" si="1"/>
        <v>0.92</v>
      </c>
      <c r="G22" s="45">
        <f t="shared" si="2"/>
        <v>-8.3381608939051013E-2</v>
      </c>
    </row>
    <row r="23" spans="1:7" x14ac:dyDescent="0.25">
      <c r="A23" s="1">
        <v>1</v>
      </c>
      <c r="B23" s="1">
        <v>112</v>
      </c>
      <c r="C23" s="1">
        <v>14.02</v>
      </c>
      <c r="D23" s="1">
        <v>765</v>
      </c>
      <c r="E23" s="1">
        <v>1</v>
      </c>
      <c r="F23">
        <f t="shared" si="1"/>
        <v>0.92</v>
      </c>
      <c r="G23" s="45">
        <f t="shared" si="2"/>
        <v>-8.3381608939051013E-2</v>
      </c>
    </row>
    <row r="24" spans="1:7" x14ac:dyDescent="0.25">
      <c r="A24" s="1">
        <v>1</v>
      </c>
      <c r="B24" s="1">
        <v>88.974999999999994</v>
      </c>
      <c r="C24" s="1">
        <v>27.71</v>
      </c>
      <c r="D24" s="1">
        <v>670</v>
      </c>
      <c r="E24" s="1">
        <v>1</v>
      </c>
      <c r="F24">
        <f t="shared" si="1"/>
        <v>0.71699999999999997</v>
      </c>
      <c r="G24" s="45">
        <f t="shared" si="2"/>
        <v>-0.33267943838251673</v>
      </c>
    </row>
    <row r="25" spans="1:7" x14ac:dyDescent="0.25">
      <c r="A25" s="1">
        <v>1</v>
      </c>
      <c r="B25" s="1">
        <v>80</v>
      </c>
      <c r="C25" s="1">
        <v>3.91</v>
      </c>
      <c r="D25" s="1">
        <v>670</v>
      </c>
      <c r="E25" s="1">
        <v>1</v>
      </c>
      <c r="F25">
        <f t="shared" si="1"/>
        <v>0.878</v>
      </c>
      <c r="G25" s="45">
        <f t="shared" si="2"/>
        <v>-0.13010868534702039</v>
      </c>
    </row>
    <row r="26" spans="1:7" x14ac:dyDescent="0.25">
      <c r="A26" s="1">
        <v>1</v>
      </c>
      <c r="B26" s="1">
        <v>72</v>
      </c>
      <c r="C26" s="1">
        <v>28.5</v>
      </c>
      <c r="D26" s="1">
        <v>660</v>
      </c>
      <c r="E26" s="1">
        <v>1</v>
      </c>
      <c r="F26">
        <f t="shared" si="1"/>
        <v>0.71699999999999997</v>
      </c>
      <c r="G26" s="45">
        <f t="shared" si="2"/>
        <v>-0.33267943838251673</v>
      </c>
    </row>
    <row r="27" spans="1:7" x14ac:dyDescent="0.25">
      <c r="A27" s="1">
        <v>0</v>
      </c>
      <c r="B27" s="1">
        <v>300</v>
      </c>
      <c r="C27" s="1">
        <v>10.15</v>
      </c>
      <c r="D27" s="1">
        <v>695</v>
      </c>
      <c r="E27" s="1">
        <v>1</v>
      </c>
      <c r="F27">
        <f t="shared" si="1"/>
        <v>0.82099999999999995</v>
      </c>
      <c r="G27" s="45">
        <f t="shared" si="2"/>
        <v>-0.1972321695297089</v>
      </c>
    </row>
    <row r="28" spans="1:7" x14ac:dyDescent="0.25">
      <c r="A28" s="1">
        <v>1</v>
      </c>
      <c r="B28" s="1">
        <v>60</v>
      </c>
      <c r="C28" s="1">
        <v>23.48</v>
      </c>
      <c r="D28" s="1">
        <v>675</v>
      </c>
      <c r="E28" s="1">
        <v>1</v>
      </c>
      <c r="F28">
        <f t="shared" si="1"/>
        <v>0.71699999999999997</v>
      </c>
      <c r="G28" s="45">
        <f t="shared" si="2"/>
        <v>-0.33267943838251673</v>
      </c>
    </row>
    <row r="29" spans="1:7" x14ac:dyDescent="0.25">
      <c r="A29" s="1">
        <v>1</v>
      </c>
      <c r="B29" s="1">
        <v>93</v>
      </c>
      <c r="C29" s="1">
        <v>24.09</v>
      </c>
      <c r="D29" s="1">
        <v>665</v>
      </c>
      <c r="E29" s="1">
        <v>1</v>
      </c>
      <c r="F29">
        <f t="shared" si="1"/>
        <v>0.71699999999999997</v>
      </c>
      <c r="G29" s="45">
        <f t="shared" si="2"/>
        <v>-0.33267943838251673</v>
      </c>
    </row>
    <row r="30" spans="1:7" x14ac:dyDescent="0.25">
      <c r="A30" s="1">
        <v>0</v>
      </c>
      <c r="B30" s="1">
        <v>38</v>
      </c>
      <c r="C30" s="1">
        <v>7.14</v>
      </c>
      <c r="D30" s="1">
        <v>680</v>
      </c>
      <c r="E30" s="1">
        <v>1</v>
      </c>
      <c r="F30">
        <f t="shared" si="1"/>
        <v>0.80600000000000005</v>
      </c>
      <c r="G30" s="45">
        <f t="shared" si="2"/>
        <v>-0.21567153647550871</v>
      </c>
    </row>
    <row r="31" spans="1:7" x14ac:dyDescent="0.25">
      <c r="A31" s="1">
        <v>1</v>
      </c>
      <c r="B31" s="1">
        <v>100</v>
      </c>
      <c r="C31" s="1">
        <v>7.08</v>
      </c>
      <c r="D31" s="1">
        <v>720</v>
      </c>
      <c r="E31" s="1">
        <v>1</v>
      </c>
      <c r="F31">
        <f t="shared" si="1"/>
        <v>0.878</v>
      </c>
      <c r="G31" s="45">
        <f t="shared" si="2"/>
        <v>-0.13010868534702039</v>
      </c>
    </row>
    <row r="32" spans="1:7" x14ac:dyDescent="0.25">
      <c r="A32" s="1">
        <v>0</v>
      </c>
      <c r="B32" s="1">
        <v>37.5</v>
      </c>
      <c r="C32" s="1">
        <v>19.260000000000002</v>
      </c>
      <c r="D32" s="1">
        <v>670</v>
      </c>
      <c r="E32" s="1">
        <v>1</v>
      </c>
      <c r="F32">
        <f t="shared" si="1"/>
        <v>0.80600000000000005</v>
      </c>
      <c r="G32" s="45">
        <f t="shared" si="2"/>
        <v>-0.21567153647550871</v>
      </c>
    </row>
    <row r="33" spans="1:7" x14ac:dyDescent="0.25">
      <c r="A33" s="1">
        <v>0</v>
      </c>
      <c r="B33" s="1">
        <v>50</v>
      </c>
      <c r="C33" s="1">
        <v>8.24</v>
      </c>
      <c r="D33" s="1">
        <v>705</v>
      </c>
      <c r="E33" s="1">
        <v>1</v>
      </c>
      <c r="F33">
        <f t="shared" si="1"/>
        <v>0.80600000000000005</v>
      </c>
      <c r="G33" s="45">
        <f t="shared" si="2"/>
        <v>-0.21567153647550871</v>
      </c>
    </row>
    <row r="34" spans="1:7" x14ac:dyDescent="0.25">
      <c r="A34" s="1">
        <v>1</v>
      </c>
      <c r="B34" s="1">
        <v>49.6</v>
      </c>
      <c r="C34" s="1">
        <v>32.729999999999997</v>
      </c>
      <c r="D34" s="1">
        <v>665</v>
      </c>
      <c r="E34" s="1">
        <v>1</v>
      </c>
      <c r="F34">
        <f t="shared" si="1"/>
        <v>0.54600000000000004</v>
      </c>
      <c r="G34" s="45">
        <f t="shared" si="2"/>
        <v>-0.60513630323723189</v>
      </c>
    </row>
    <row r="35" spans="1:7" x14ac:dyDescent="0.25">
      <c r="A35" s="1">
        <v>1</v>
      </c>
      <c r="B35" s="1">
        <v>30</v>
      </c>
      <c r="C35" s="1">
        <v>25.52</v>
      </c>
      <c r="D35" s="1">
        <v>675</v>
      </c>
      <c r="E35" s="1">
        <v>0</v>
      </c>
      <c r="F35">
        <f t="shared" si="1"/>
        <v>0.71699999999999997</v>
      </c>
      <c r="G35" s="45">
        <f t="shared" si="2"/>
        <v>-1.2623083813388993</v>
      </c>
    </row>
    <row r="36" spans="1:7" x14ac:dyDescent="0.25">
      <c r="A36" s="1">
        <v>0</v>
      </c>
      <c r="B36" s="1">
        <v>45</v>
      </c>
      <c r="C36" s="1">
        <v>24.19</v>
      </c>
      <c r="D36" s="1">
        <v>695</v>
      </c>
      <c r="E36" s="1">
        <v>0</v>
      </c>
      <c r="F36">
        <f t="shared" si="1"/>
        <v>0.79</v>
      </c>
      <c r="G36" s="45">
        <f t="shared" si="2"/>
        <v>-1.5606477482646686</v>
      </c>
    </row>
    <row r="37" spans="1:7" x14ac:dyDescent="0.25">
      <c r="A37" s="1">
        <v>1</v>
      </c>
      <c r="B37" s="1">
        <v>76</v>
      </c>
      <c r="C37" s="1">
        <v>14.44</v>
      </c>
      <c r="D37" s="1">
        <v>665</v>
      </c>
      <c r="E37" s="1">
        <v>1</v>
      </c>
      <c r="F37">
        <f t="shared" si="1"/>
        <v>0.82099999999999995</v>
      </c>
      <c r="G37" s="45">
        <f t="shared" si="2"/>
        <v>-0.1972321695297089</v>
      </c>
    </row>
    <row r="38" spans="1:7" x14ac:dyDescent="0.25">
      <c r="A38" s="1">
        <v>1</v>
      </c>
      <c r="B38" s="1">
        <v>72.587999999999994</v>
      </c>
      <c r="C38" s="1">
        <v>24.43</v>
      </c>
      <c r="D38" s="1">
        <v>670</v>
      </c>
      <c r="E38" s="1">
        <v>1</v>
      </c>
      <c r="F38">
        <f t="shared" si="1"/>
        <v>0.71699999999999997</v>
      </c>
      <c r="G38" s="45">
        <f t="shared" si="2"/>
        <v>-0.33267943838251673</v>
      </c>
    </row>
    <row r="39" spans="1:7" x14ac:dyDescent="0.25">
      <c r="A39" s="1">
        <v>0</v>
      </c>
      <c r="B39" s="1">
        <v>59</v>
      </c>
      <c r="C39" s="1">
        <v>24.45</v>
      </c>
      <c r="D39" s="1">
        <v>670</v>
      </c>
      <c r="E39" s="1">
        <v>1</v>
      </c>
      <c r="F39">
        <f t="shared" si="1"/>
        <v>0.66100000000000003</v>
      </c>
      <c r="G39" s="45">
        <f t="shared" si="2"/>
        <v>-0.41400143913045073</v>
      </c>
    </row>
    <row r="40" spans="1:7" x14ac:dyDescent="0.25">
      <c r="A40" s="1">
        <v>0</v>
      </c>
      <c r="B40" s="1">
        <v>50</v>
      </c>
      <c r="C40" s="1">
        <v>8.5500000000000007</v>
      </c>
      <c r="D40" s="1">
        <v>665</v>
      </c>
      <c r="E40" s="1">
        <v>1</v>
      </c>
      <c r="F40">
        <f t="shared" si="1"/>
        <v>0.72899999999999998</v>
      </c>
      <c r="G40" s="45">
        <f t="shared" si="2"/>
        <v>-0.31608154697347896</v>
      </c>
    </row>
    <row r="41" spans="1:7" x14ac:dyDescent="0.25">
      <c r="A41" s="1">
        <v>1</v>
      </c>
      <c r="B41" s="1">
        <v>76</v>
      </c>
      <c r="C41" s="1">
        <v>13.09</v>
      </c>
      <c r="D41" s="1">
        <v>670</v>
      </c>
      <c r="E41" s="1">
        <v>1</v>
      </c>
      <c r="F41">
        <f t="shared" si="1"/>
        <v>0.82099999999999995</v>
      </c>
      <c r="G41" s="45">
        <f t="shared" si="2"/>
        <v>-0.1972321695297089</v>
      </c>
    </row>
    <row r="42" spans="1:7" x14ac:dyDescent="0.25">
      <c r="A42" s="1">
        <v>0</v>
      </c>
      <c r="B42" s="1">
        <v>40</v>
      </c>
      <c r="C42" s="1">
        <v>24.15</v>
      </c>
      <c r="D42" s="1">
        <v>720</v>
      </c>
      <c r="E42" s="1">
        <v>1</v>
      </c>
      <c r="F42">
        <f t="shared" si="1"/>
        <v>0.79</v>
      </c>
      <c r="G42" s="45">
        <f t="shared" si="2"/>
        <v>-0.23572233352106983</v>
      </c>
    </row>
    <row r="43" spans="1:7" x14ac:dyDescent="0.25">
      <c r="A43" s="1">
        <v>1</v>
      </c>
      <c r="B43" s="1">
        <v>70</v>
      </c>
      <c r="C43" s="1">
        <v>33.14</v>
      </c>
      <c r="D43" s="1">
        <v>725</v>
      </c>
      <c r="E43" s="1">
        <v>0</v>
      </c>
      <c r="F43">
        <f t="shared" si="1"/>
        <v>0.69299999999999995</v>
      </c>
      <c r="G43" s="45">
        <f t="shared" si="2"/>
        <v>-1.1809075313949398</v>
      </c>
    </row>
    <row r="44" spans="1:7" x14ac:dyDescent="0.25">
      <c r="A44" s="1">
        <v>1</v>
      </c>
      <c r="B44" s="1">
        <v>75</v>
      </c>
      <c r="C44" s="1">
        <v>7.66</v>
      </c>
      <c r="D44" s="1">
        <v>795</v>
      </c>
      <c r="E44" s="1">
        <v>1</v>
      </c>
      <c r="F44">
        <f t="shared" si="1"/>
        <v>0.92</v>
      </c>
      <c r="G44" s="45">
        <f t="shared" si="2"/>
        <v>-8.3381608939051013E-2</v>
      </c>
    </row>
    <row r="45" spans="1:7" x14ac:dyDescent="0.25">
      <c r="A45" s="1">
        <v>0</v>
      </c>
      <c r="B45" s="1">
        <v>48</v>
      </c>
      <c r="C45" s="1">
        <v>15.53</v>
      </c>
      <c r="D45" s="1">
        <v>675</v>
      </c>
      <c r="E45" s="1">
        <v>1</v>
      </c>
      <c r="F45">
        <f t="shared" si="1"/>
        <v>0.80600000000000005</v>
      </c>
      <c r="G45" s="45">
        <f t="shared" si="2"/>
        <v>-0.21567153647550871</v>
      </c>
    </row>
    <row r="46" spans="1:7" x14ac:dyDescent="0.25">
      <c r="A46" s="1">
        <v>1</v>
      </c>
      <c r="B46" s="1">
        <v>150</v>
      </c>
      <c r="C46" s="1">
        <v>15.4</v>
      </c>
      <c r="D46" s="1">
        <v>710</v>
      </c>
      <c r="E46" s="1">
        <v>1</v>
      </c>
      <c r="F46">
        <f t="shared" si="1"/>
        <v>0.82099999999999995</v>
      </c>
      <c r="G46" s="45">
        <f t="shared" si="2"/>
        <v>-0.1972321695297089</v>
      </c>
    </row>
    <row r="47" spans="1:7" x14ac:dyDescent="0.25">
      <c r="A47" s="1">
        <v>0</v>
      </c>
      <c r="B47" s="1">
        <v>30</v>
      </c>
      <c r="C47" s="1">
        <v>25.32</v>
      </c>
      <c r="D47" s="1">
        <v>705</v>
      </c>
      <c r="E47" s="1">
        <v>1</v>
      </c>
      <c r="F47">
        <f t="shared" si="1"/>
        <v>0.79</v>
      </c>
      <c r="G47" s="45">
        <f t="shared" si="2"/>
        <v>-0.23572233352106983</v>
      </c>
    </row>
    <row r="48" spans="1:7" x14ac:dyDescent="0.25">
      <c r="A48" s="1">
        <v>0</v>
      </c>
      <c r="B48" s="1">
        <v>69</v>
      </c>
      <c r="C48" s="1">
        <v>7.39</v>
      </c>
      <c r="D48" s="1">
        <v>690</v>
      </c>
      <c r="E48" s="1">
        <v>1</v>
      </c>
      <c r="F48">
        <f t="shared" si="1"/>
        <v>0.878</v>
      </c>
      <c r="G48" s="45">
        <f t="shared" si="2"/>
        <v>-0.13010868534702039</v>
      </c>
    </row>
    <row r="49" spans="1:7" x14ac:dyDescent="0.25">
      <c r="A49" s="1">
        <v>1</v>
      </c>
      <c r="B49" s="1">
        <v>139</v>
      </c>
      <c r="C49" s="1">
        <v>13.72</v>
      </c>
      <c r="D49" s="1">
        <v>670</v>
      </c>
      <c r="E49" s="1">
        <v>0</v>
      </c>
      <c r="F49">
        <f t="shared" si="1"/>
        <v>0.82099999999999995</v>
      </c>
      <c r="G49" s="45">
        <f t="shared" si="2"/>
        <v>-1.7203694731413819</v>
      </c>
    </row>
    <row r="50" spans="1:7" x14ac:dyDescent="0.25">
      <c r="A50" s="1">
        <v>0</v>
      </c>
      <c r="B50" s="1">
        <v>32.531999999999996</v>
      </c>
      <c r="C50" s="1">
        <v>28.88</v>
      </c>
      <c r="D50" s="1">
        <v>730</v>
      </c>
      <c r="E50" s="1">
        <v>1</v>
      </c>
      <c r="F50">
        <f t="shared" si="1"/>
        <v>0.85499999999999998</v>
      </c>
      <c r="G50" s="45">
        <f t="shared" si="2"/>
        <v>-0.15665381004537685</v>
      </c>
    </row>
    <row r="51" spans="1:7" x14ac:dyDescent="0.25">
      <c r="A51" s="1">
        <v>0</v>
      </c>
      <c r="B51" s="1">
        <v>75</v>
      </c>
      <c r="C51" s="1">
        <v>4.62</v>
      </c>
      <c r="D51" s="1">
        <v>700</v>
      </c>
      <c r="E51" s="1">
        <v>0</v>
      </c>
      <c r="F51">
        <f t="shared" si="1"/>
        <v>0.878</v>
      </c>
      <c r="G51" s="45">
        <f t="shared" si="2"/>
        <v>-2.1037342342488805</v>
      </c>
    </row>
    <row r="52" spans="1:7" x14ac:dyDescent="0.25">
      <c r="A52" s="1">
        <v>0</v>
      </c>
      <c r="B52" s="1">
        <v>52.5</v>
      </c>
      <c r="C52" s="1">
        <v>14.86</v>
      </c>
      <c r="D52" s="1">
        <v>660</v>
      </c>
      <c r="E52" s="1">
        <v>1</v>
      </c>
      <c r="F52">
        <f t="shared" si="1"/>
        <v>0.72899999999999998</v>
      </c>
      <c r="G52" s="45">
        <f t="shared" si="2"/>
        <v>-0.31608154697347896</v>
      </c>
    </row>
    <row r="53" spans="1:7" x14ac:dyDescent="0.25">
      <c r="A53" s="1">
        <v>1</v>
      </c>
      <c r="B53" s="1">
        <v>200</v>
      </c>
      <c r="C53" s="1">
        <v>12.91</v>
      </c>
      <c r="D53" s="1">
        <v>700</v>
      </c>
      <c r="E53" s="1">
        <v>0</v>
      </c>
      <c r="F53">
        <f t="shared" si="1"/>
        <v>0.82099999999999995</v>
      </c>
      <c r="G53" s="45">
        <f t="shared" si="2"/>
        <v>-1.7203694731413819</v>
      </c>
    </row>
    <row r="54" spans="1:7" x14ac:dyDescent="0.25">
      <c r="A54" s="1">
        <v>1</v>
      </c>
      <c r="B54" s="1">
        <v>72</v>
      </c>
      <c r="C54" s="1">
        <v>34.32</v>
      </c>
      <c r="D54" s="1">
        <v>665</v>
      </c>
      <c r="E54" s="1">
        <v>1</v>
      </c>
      <c r="F54">
        <f t="shared" si="1"/>
        <v>0.54600000000000004</v>
      </c>
      <c r="G54" s="45">
        <f t="shared" si="2"/>
        <v>-0.60513630323723189</v>
      </c>
    </row>
    <row r="55" spans="1:7" x14ac:dyDescent="0.25">
      <c r="A55" s="1">
        <v>1</v>
      </c>
      <c r="B55" s="1">
        <v>100</v>
      </c>
      <c r="C55" s="1">
        <v>22</v>
      </c>
      <c r="D55" s="1">
        <v>695</v>
      </c>
      <c r="E55" s="1">
        <v>1</v>
      </c>
      <c r="F55">
        <f t="shared" si="1"/>
        <v>0.79</v>
      </c>
      <c r="G55" s="45">
        <f t="shared" si="2"/>
        <v>-0.23572233352106983</v>
      </c>
    </row>
    <row r="56" spans="1:7" x14ac:dyDescent="0.25">
      <c r="A56" s="1">
        <v>0</v>
      </c>
      <c r="B56" s="1">
        <v>30</v>
      </c>
      <c r="C56" s="1">
        <v>26</v>
      </c>
      <c r="D56" s="1">
        <v>695</v>
      </c>
      <c r="E56" s="1">
        <v>0</v>
      </c>
      <c r="F56">
        <f t="shared" si="1"/>
        <v>0.79</v>
      </c>
      <c r="G56" s="45">
        <f t="shared" si="2"/>
        <v>-1.5606477482646686</v>
      </c>
    </row>
    <row r="57" spans="1:7" x14ac:dyDescent="0.25">
      <c r="A57" s="1">
        <v>0</v>
      </c>
      <c r="B57" s="1">
        <v>60.375</v>
      </c>
      <c r="C57" s="1">
        <v>13.48</v>
      </c>
      <c r="D57" s="1">
        <v>680</v>
      </c>
      <c r="E57" s="1">
        <v>1</v>
      </c>
      <c r="F57">
        <f t="shared" si="1"/>
        <v>0.80600000000000005</v>
      </c>
      <c r="G57" s="45">
        <f t="shared" si="2"/>
        <v>-0.21567153647550871</v>
      </c>
    </row>
    <row r="58" spans="1:7" x14ac:dyDescent="0.25">
      <c r="A58" s="1">
        <v>1</v>
      </c>
      <c r="B58" s="1">
        <v>65</v>
      </c>
      <c r="C58" s="1">
        <v>3.4</v>
      </c>
      <c r="D58" s="1">
        <v>710</v>
      </c>
      <c r="E58" s="1">
        <v>1</v>
      </c>
      <c r="F58">
        <f t="shared" si="1"/>
        <v>0.878</v>
      </c>
      <c r="G58" s="45">
        <f t="shared" si="2"/>
        <v>-0.13010868534702039</v>
      </c>
    </row>
    <row r="59" spans="1:7" x14ac:dyDescent="0.25">
      <c r="A59" s="1">
        <v>1</v>
      </c>
      <c r="B59" s="1">
        <v>60</v>
      </c>
      <c r="C59" s="1">
        <v>19.78</v>
      </c>
      <c r="D59" s="1">
        <v>690</v>
      </c>
      <c r="E59" s="1">
        <v>1</v>
      </c>
      <c r="F59">
        <f t="shared" si="1"/>
        <v>0.80600000000000005</v>
      </c>
      <c r="G59" s="45">
        <f t="shared" si="2"/>
        <v>-0.21567153647550871</v>
      </c>
    </row>
    <row r="60" spans="1:7" x14ac:dyDescent="0.25">
      <c r="A60" s="1">
        <v>1</v>
      </c>
      <c r="B60" s="1">
        <v>70</v>
      </c>
      <c r="C60" s="1">
        <v>16.16</v>
      </c>
      <c r="D60" s="1">
        <v>680</v>
      </c>
      <c r="E60" s="1">
        <v>0</v>
      </c>
      <c r="F60">
        <f t="shared" si="1"/>
        <v>0.82099999999999995</v>
      </c>
      <c r="G60" s="45">
        <f t="shared" si="2"/>
        <v>-1.7203694731413819</v>
      </c>
    </row>
    <row r="61" spans="1:7" x14ac:dyDescent="0.25">
      <c r="A61" s="1">
        <v>1</v>
      </c>
      <c r="B61" s="1">
        <v>137</v>
      </c>
      <c r="C61" s="1">
        <v>16.21</v>
      </c>
      <c r="D61" s="1">
        <v>735</v>
      </c>
      <c r="E61" s="1">
        <v>1</v>
      </c>
      <c r="F61">
        <f t="shared" si="1"/>
        <v>0.92</v>
      </c>
      <c r="G61" s="45">
        <f t="shared" si="2"/>
        <v>-8.3381608939051013E-2</v>
      </c>
    </row>
    <row r="62" spans="1:7" x14ac:dyDescent="0.25">
      <c r="A62" s="1">
        <v>0</v>
      </c>
      <c r="B62" s="1">
        <v>72</v>
      </c>
      <c r="C62" s="1">
        <v>16.399999999999999</v>
      </c>
      <c r="D62" s="1">
        <v>730</v>
      </c>
      <c r="E62" s="1">
        <v>1</v>
      </c>
      <c r="F62">
        <f t="shared" si="1"/>
        <v>0.92</v>
      </c>
      <c r="G62" s="45">
        <f t="shared" si="2"/>
        <v>-8.3381608939051013E-2</v>
      </c>
    </row>
    <row r="63" spans="1:7" x14ac:dyDescent="0.25">
      <c r="A63" s="1">
        <v>1</v>
      </c>
      <c r="B63" s="1">
        <v>93.24</v>
      </c>
      <c r="C63" s="1">
        <v>14.05</v>
      </c>
      <c r="D63" s="1">
        <v>725</v>
      </c>
      <c r="E63" s="1">
        <v>1</v>
      </c>
      <c r="F63">
        <f t="shared" si="1"/>
        <v>0.92</v>
      </c>
      <c r="G63" s="45">
        <f t="shared" si="2"/>
        <v>-8.3381608939051013E-2</v>
      </c>
    </row>
    <row r="64" spans="1:7" x14ac:dyDescent="0.25">
      <c r="A64" s="1">
        <v>0</v>
      </c>
      <c r="B64" s="1">
        <v>80</v>
      </c>
      <c r="C64" s="1">
        <v>17.100000000000001</v>
      </c>
      <c r="D64" s="1">
        <v>665</v>
      </c>
      <c r="E64" s="1">
        <v>0</v>
      </c>
      <c r="F64">
        <f t="shared" si="1"/>
        <v>0.82099999999999995</v>
      </c>
      <c r="G64" s="45">
        <f t="shared" si="2"/>
        <v>-1.7203694731413819</v>
      </c>
    </row>
    <row r="65" spans="1:7" x14ac:dyDescent="0.25">
      <c r="A65" s="1">
        <v>0</v>
      </c>
      <c r="B65" s="1">
        <v>33</v>
      </c>
      <c r="C65" s="1">
        <v>31.6</v>
      </c>
      <c r="D65" s="1">
        <v>735</v>
      </c>
      <c r="E65" s="1">
        <v>1</v>
      </c>
      <c r="F65">
        <f t="shared" si="1"/>
        <v>0.85499999999999998</v>
      </c>
      <c r="G65" s="45">
        <f t="shared" si="2"/>
        <v>-0.15665381004537685</v>
      </c>
    </row>
    <row r="66" spans="1:7" x14ac:dyDescent="0.25">
      <c r="A66" s="1">
        <v>0</v>
      </c>
      <c r="B66" s="1">
        <v>36</v>
      </c>
      <c r="C66" s="1">
        <v>14.1</v>
      </c>
      <c r="D66" s="1">
        <v>670</v>
      </c>
      <c r="E66" s="1">
        <v>1</v>
      </c>
      <c r="F66">
        <f t="shared" si="1"/>
        <v>0.80600000000000005</v>
      </c>
      <c r="G66" s="45">
        <f t="shared" si="2"/>
        <v>-0.21567153647550871</v>
      </c>
    </row>
    <row r="67" spans="1:7" x14ac:dyDescent="0.25">
      <c r="A67" s="1">
        <v>1</v>
      </c>
      <c r="B67" s="1">
        <v>72</v>
      </c>
      <c r="C67" s="1">
        <v>14.65</v>
      </c>
      <c r="D67" s="1">
        <v>680</v>
      </c>
      <c r="E67" s="1">
        <v>1</v>
      </c>
      <c r="F67">
        <f t="shared" si="1"/>
        <v>0.82099999999999995</v>
      </c>
      <c r="G67" s="45">
        <f t="shared" si="2"/>
        <v>-0.1972321695297089</v>
      </c>
    </row>
    <row r="68" spans="1:7" x14ac:dyDescent="0.25">
      <c r="A68" s="1">
        <v>1</v>
      </c>
      <c r="B68" s="1">
        <v>99</v>
      </c>
      <c r="C68" s="1">
        <v>18.149999999999999</v>
      </c>
      <c r="D68" s="1">
        <v>760</v>
      </c>
      <c r="E68" s="1">
        <v>1</v>
      </c>
      <c r="F68">
        <f t="shared" si="1"/>
        <v>0.92</v>
      </c>
      <c r="G68" s="45">
        <f t="shared" si="2"/>
        <v>-8.3381608939051013E-2</v>
      </c>
    </row>
    <row r="69" spans="1:7" x14ac:dyDescent="0.25">
      <c r="A69" s="1">
        <v>0</v>
      </c>
      <c r="B69" s="1">
        <v>54</v>
      </c>
      <c r="C69" s="1">
        <v>15.64</v>
      </c>
      <c r="D69" s="1">
        <v>675</v>
      </c>
      <c r="E69" s="1">
        <v>1</v>
      </c>
      <c r="F69">
        <f t="shared" si="1"/>
        <v>0.80600000000000005</v>
      </c>
      <c r="G69" s="45">
        <f t="shared" si="2"/>
        <v>-0.21567153647550871</v>
      </c>
    </row>
    <row r="70" spans="1:7" x14ac:dyDescent="0.25">
      <c r="A70" s="1">
        <v>1</v>
      </c>
      <c r="B70" s="1">
        <v>115</v>
      </c>
      <c r="C70" s="1">
        <v>14.87</v>
      </c>
      <c r="D70" s="1">
        <v>720</v>
      </c>
      <c r="E70" s="1">
        <v>1</v>
      </c>
      <c r="F70">
        <f t="shared" ref="F70:F133" si="3">IF(C70&lt;=19.85,IF(D70&lt;=722.5,IF(B70&lt;=60.41,IF(D70&lt;=667.5,0.729,0.806),IF(C70&lt;=9.905,0.878,0.821)),0.92),IF(D70&lt;=687.5,IF(C70&lt;=31.375,IF(A70&lt;=0.5,0.661,0.717),0.546),IF(D70&lt;=727.5,IF(C70&lt;=29.88,0.79,0.693),0.855)))</f>
        <v>0.82099999999999995</v>
      </c>
      <c r="G70" s="45">
        <f t="shared" ref="G70:G133" si="4">IF(E70=1,LN(F70),LN(1-F70))</f>
        <v>-0.1972321695297089</v>
      </c>
    </row>
    <row r="71" spans="1:7" x14ac:dyDescent="0.25">
      <c r="A71" s="1">
        <v>0</v>
      </c>
      <c r="B71" s="1">
        <v>90</v>
      </c>
      <c r="C71" s="1">
        <v>8.7200000000000006</v>
      </c>
      <c r="D71" s="1">
        <v>710</v>
      </c>
      <c r="E71" s="1">
        <v>1</v>
      </c>
      <c r="F71">
        <f t="shared" si="3"/>
        <v>0.878</v>
      </c>
      <c r="G71" s="45">
        <f t="shared" si="4"/>
        <v>-0.13010868534702039</v>
      </c>
    </row>
    <row r="72" spans="1:7" x14ac:dyDescent="0.25">
      <c r="A72" s="1">
        <v>1</v>
      </c>
      <c r="B72" s="1">
        <v>98.8</v>
      </c>
      <c r="C72" s="1">
        <v>23.06</v>
      </c>
      <c r="D72" s="1">
        <v>685</v>
      </c>
      <c r="E72" s="1">
        <v>0</v>
      </c>
      <c r="F72">
        <f t="shared" si="3"/>
        <v>0.71699999999999997</v>
      </c>
      <c r="G72" s="45">
        <f t="shared" si="4"/>
        <v>-1.2623083813388993</v>
      </c>
    </row>
    <row r="73" spans="1:7" x14ac:dyDescent="0.25">
      <c r="A73" s="1">
        <v>1</v>
      </c>
      <c r="B73" s="1">
        <v>90</v>
      </c>
      <c r="C73" s="1">
        <v>11.42</v>
      </c>
      <c r="D73" s="1">
        <v>810</v>
      </c>
      <c r="E73" s="1">
        <v>1</v>
      </c>
      <c r="F73">
        <f t="shared" si="3"/>
        <v>0.92</v>
      </c>
      <c r="G73" s="45">
        <f t="shared" si="4"/>
        <v>-8.3381608939051013E-2</v>
      </c>
    </row>
    <row r="74" spans="1:7" x14ac:dyDescent="0.25">
      <c r="A74" s="1">
        <v>1</v>
      </c>
      <c r="B74" s="1">
        <v>96.7</v>
      </c>
      <c r="C74" s="1">
        <v>19.63</v>
      </c>
      <c r="D74" s="1">
        <v>675</v>
      </c>
      <c r="E74" s="1">
        <v>1</v>
      </c>
      <c r="F74">
        <f t="shared" si="3"/>
        <v>0.82099999999999995</v>
      </c>
      <c r="G74" s="45">
        <f t="shared" si="4"/>
        <v>-0.1972321695297089</v>
      </c>
    </row>
    <row r="75" spans="1:7" x14ac:dyDescent="0.25">
      <c r="A75" s="1">
        <v>1</v>
      </c>
      <c r="B75" s="1">
        <v>84</v>
      </c>
      <c r="C75" s="1">
        <v>20.71</v>
      </c>
      <c r="D75" s="1">
        <v>725</v>
      </c>
      <c r="E75" s="1">
        <v>1</v>
      </c>
      <c r="F75">
        <f t="shared" si="3"/>
        <v>0.79</v>
      </c>
      <c r="G75" s="45">
        <f t="shared" si="4"/>
        <v>-0.23572233352106983</v>
      </c>
    </row>
    <row r="76" spans="1:7" x14ac:dyDescent="0.25">
      <c r="A76" s="1">
        <v>1</v>
      </c>
      <c r="B76" s="1">
        <v>91</v>
      </c>
      <c r="C76" s="1">
        <v>10.3</v>
      </c>
      <c r="D76" s="1">
        <v>660</v>
      </c>
      <c r="E76" s="1">
        <v>0</v>
      </c>
      <c r="F76">
        <f t="shared" si="3"/>
        <v>0.82099999999999995</v>
      </c>
      <c r="G76" s="45">
        <f t="shared" si="4"/>
        <v>-1.7203694731413819</v>
      </c>
    </row>
    <row r="77" spans="1:7" x14ac:dyDescent="0.25">
      <c r="A77" s="1">
        <v>1</v>
      </c>
      <c r="B77" s="1">
        <v>100</v>
      </c>
      <c r="C77" s="1">
        <v>17.7</v>
      </c>
      <c r="D77" s="1">
        <v>665</v>
      </c>
      <c r="E77" s="1">
        <v>0</v>
      </c>
      <c r="F77">
        <f t="shared" si="3"/>
        <v>0.82099999999999995</v>
      </c>
      <c r="G77" s="45">
        <f t="shared" si="4"/>
        <v>-1.7203694731413819</v>
      </c>
    </row>
    <row r="78" spans="1:7" x14ac:dyDescent="0.25">
      <c r="A78" s="1">
        <v>1</v>
      </c>
      <c r="B78" s="1">
        <v>60</v>
      </c>
      <c r="C78" s="1">
        <v>24.24</v>
      </c>
      <c r="D78" s="1">
        <v>710</v>
      </c>
      <c r="E78" s="1">
        <v>1</v>
      </c>
      <c r="F78">
        <f t="shared" si="3"/>
        <v>0.79</v>
      </c>
      <c r="G78" s="45">
        <f t="shared" si="4"/>
        <v>-0.23572233352106983</v>
      </c>
    </row>
    <row r="79" spans="1:7" x14ac:dyDescent="0.25">
      <c r="A79" s="1">
        <v>0</v>
      </c>
      <c r="B79" s="1">
        <v>95</v>
      </c>
      <c r="C79" s="1">
        <v>22.21</v>
      </c>
      <c r="D79" s="1">
        <v>710</v>
      </c>
      <c r="E79" s="1">
        <v>1</v>
      </c>
      <c r="F79">
        <f t="shared" si="3"/>
        <v>0.79</v>
      </c>
      <c r="G79" s="45">
        <f t="shared" si="4"/>
        <v>-0.23572233352106983</v>
      </c>
    </row>
    <row r="80" spans="1:7" x14ac:dyDescent="0.25">
      <c r="A80" s="1">
        <v>0</v>
      </c>
      <c r="B80" s="1">
        <v>118</v>
      </c>
      <c r="C80" s="1">
        <v>14.55</v>
      </c>
      <c r="D80" s="1">
        <v>670</v>
      </c>
      <c r="E80" s="1">
        <v>1</v>
      </c>
      <c r="F80">
        <f t="shared" si="3"/>
        <v>0.82099999999999995</v>
      </c>
      <c r="G80" s="45">
        <f t="shared" si="4"/>
        <v>-0.1972321695297089</v>
      </c>
    </row>
    <row r="81" spans="1:7" x14ac:dyDescent="0.25">
      <c r="A81" s="1">
        <v>0</v>
      </c>
      <c r="B81" s="1">
        <v>325</v>
      </c>
      <c r="C81" s="1">
        <v>7.99</v>
      </c>
      <c r="D81" s="1">
        <v>665</v>
      </c>
      <c r="E81" s="1">
        <v>1</v>
      </c>
      <c r="F81">
        <f t="shared" si="3"/>
        <v>0.878</v>
      </c>
      <c r="G81" s="45">
        <f t="shared" si="4"/>
        <v>-0.13010868534702039</v>
      </c>
    </row>
    <row r="82" spans="1:7" x14ac:dyDescent="0.25">
      <c r="A82" s="1">
        <v>0</v>
      </c>
      <c r="B82" s="1">
        <v>25</v>
      </c>
      <c r="C82" s="1">
        <v>23.52</v>
      </c>
      <c r="D82" s="1">
        <v>705</v>
      </c>
      <c r="E82" s="1">
        <v>1</v>
      </c>
      <c r="F82">
        <f t="shared" si="3"/>
        <v>0.79</v>
      </c>
      <c r="G82" s="45">
        <f t="shared" si="4"/>
        <v>-0.23572233352106983</v>
      </c>
    </row>
    <row r="83" spans="1:7" x14ac:dyDescent="0.25">
      <c r="A83" s="1">
        <v>0</v>
      </c>
      <c r="B83" s="1">
        <v>72</v>
      </c>
      <c r="C83" s="1">
        <v>6.6</v>
      </c>
      <c r="D83" s="1">
        <v>805</v>
      </c>
      <c r="E83" s="1">
        <v>1</v>
      </c>
      <c r="F83">
        <f t="shared" si="3"/>
        <v>0.92</v>
      </c>
      <c r="G83" s="45">
        <f t="shared" si="4"/>
        <v>-8.3381608939051013E-2</v>
      </c>
    </row>
    <row r="84" spans="1:7" x14ac:dyDescent="0.25">
      <c r="A84" s="1">
        <v>1</v>
      </c>
      <c r="B84" s="1">
        <v>84</v>
      </c>
      <c r="C84" s="1">
        <v>10.199999999999999</v>
      </c>
      <c r="D84" s="1">
        <v>685</v>
      </c>
      <c r="E84" s="1">
        <v>1</v>
      </c>
      <c r="F84">
        <f t="shared" si="3"/>
        <v>0.82099999999999995</v>
      </c>
      <c r="G84" s="45">
        <f t="shared" si="4"/>
        <v>-0.1972321695297089</v>
      </c>
    </row>
    <row r="85" spans="1:7" x14ac:dyDescent="0.25">
      <c r="A85" s="1">
        <v>0</v>
      </c>
      <c r="B85" s="1">
        <v>38</v>
      </c>
      <c r="C85" s="1">
        <v>30.16</v>
      </c>
      <c r="D85" s="1">
        <v>665</v>
      </c>
      <c r="E85" s="1">
        <v>1</v>
      </c>
      <c r="F85">
        <f t="shared" si="3"/>
        <v>0.66100000000000003</v>
      </c>
      <c r="G85" s="45">
        <f t="shared" si="4"/>
        <v>-0.41400143913045073</v>
      </c>
    </row>
    <row r="86" spans="1:7" x14ac:dyDescent="0.25">
      <c r="A86" s="1">
        <v>1</v>
      </c>
      <c r="B86" s="1">
        <v>35.334000000000003</v>
      </c>
      <c r="C86" s="1">
        <v>1.49</v>
      </c>
      <c r="D86" s="1">
        <v>680</v>
      </c>
      <c r="E86" s="1">
        <v>1</v>
      </c>
      <c r="F86">
        <f t="shared" si="3"/>
        <v>0.80600000000000005</v>
      </c>
      <c r="G86" s="45">
        <f t="shared" si="4"/>
        <v>-0.21567153647550871</v>
      </c>
    </row>
    <row r="87" spans="1:7" x14ac:dyDescent="0.25">
      <c r="A87" s="1">
        <v>1</v>
      </c>
      <c r="B87" s="1">
        <v>72.5</v>
      </c>
      <c r="C87" s="1">
        <v>24.66</v>
      </c>
      <c r="D87" s="1">
        <v>690</v>
      </c>
      <c r="E87" s="1">
        <v>1</v>
      </c>
      <c r="F87">
        <f t="shared" si="3"/>
        <v>0.79</v>
      </c>
      <c r="G87" s="45">
        <f t="shared" si="4"/>
        <v>-0.23572233352106983</v>
      </c>
    </row>
    <row r="88" spans="1:7" x14ac:dyDescent="0.25">
      <c r="A88" s="1">
        <v>0</v>
      </c>
      <c r="B88" s="1">
        <v>118</v>
      </c>
      <c r="C88" s="1">
        <v>15.1</v>
      </c>
      <c r="D88" s="1">
        <v>690</v>
      </c>
      <c r="E88" s="1">
        <v>1</v>
      </c>
      <c r="F88">
        <f t="shared" si="3"/>
        <v>0.82099999999999995</v>
      </c>
      <c r="G88" s="45">
        <f t="shared" si="4"/>
        <v>-0.1972321695297089</v>
      </c>
    </row>
    <row r="89" spans="1:7" x14ac:dyDescent="0.25">
      <c r="A89" s="1">
        <v>0</v>
      </c>
      <c r="B89" s="1">
        <v>49</v>
      </c>
      <c r="C89" s="1">
        <v>34.46</v>
      </c>
      <c r="D89" s="1">
        <v>690</v>
      </c>
      <c r="E89" s="1">
        <v>1</v>
      </c>
      <c r="F89">
        <f t="shared" si="3"/>
        <v>0.69299999999999995</v>
      </c>
      <c r="G89" s="45">
        <f t="shared" si="4"/>
        <v>-0.3667252797922339</v>
      </c>
    </row>
    <row r="90" spans="1:7" x14ac:dyDescent="0.25">
      <c r="A90" s="1">
        <v>1</v>
      </c>
      <c r="B90" s="1">
        <v>59.884999999999998</v>
      </c>
      <c r="C90" s="1">
        <v>30.03</v>
      </c>
      <c r="D90" s="1">
        <v>685</v>
      </c>
      <c r="E90" s="1">
        <v>0</v>
      </c>
      <c r="F90">
        <f t="shared" si="3"/>
        <v>0.71699999999999997</v>
      </c>
      <c r="G90" s="45">
        <f t="shared" si="4"/>
        <v>-1.2623083813388993</v>
      </c>
    </row>
    <row r="91" spans="1:7" x14ac:dyDescent="0.25">
      <c r="A91" s="1">
        <v>0</v>
      </c>
      <c r="B91" s="1">
        <v>48</v>
      </c>
      <c r="C91" s="1">
        <v>19.32</v>
      </c>
      <c r="D91" s="1">
        <v>675</v>
      </c>
      <c r="E91" s="1">
        <v>1</v>
      </c>
      <c r="F91">
        <f t="shared" si="3"/>
        <v>0.80600000000000005</v>
      </c>
      <c r="G91" s="45">
        <f t="shared" si="4"/>
        <v>-0.21567153647550871</v>
      </c>
    </row>
    <row r="92" spans="1:7" x14ac:dyDescent="0.25">
      <c r="A92" s="1">
        <v>1</v>
      </c>
      <c r="B92" s="1">
        <v>65</v>
      </c>
      <c r="C92" s="1">
        <v>23.15</v>
      </c>
      <c r="D92" s="1">
        <v>670</v>
      </c>
      <c r="E92" s="1">
        <v>0</v>
      </c>
      <c r="F92">
        <f t="shared" si="3"/>
        <v>0.71699999999999997</v>
      </c>
      <c r="G92" s="45">
        <f t="shared" si="4"/>
        <v>-1.2623083813388993</v>
      </c>
    </row>
    <row r="93" spans="1:7" x14ac:dyDescent="0.25">
      <c r="A93" s="1">
        <v>1</v>
      </c>
      <c r="B93" s="1">
        <v>93</v>
      </c>
      <c r="C93" s="1">
        <v>24.39</v>
      </c>
      <c r="D93" s="1">
        <v>660</v>
      </c>
      <c r="E93" s="1">
        <v>1</v>
      </c>
      <c r="F93">
        <f t="shared" si="3"/>
        <v>0.71699999999999997</v>
      </c>
      <c r="G93" s="45">
        <f t="shared" si="4"/>
        <v>-0.33267943838251673</v>
      </c>
    </row>
    <row r="94" spans="1:7" x14ac:dyDescent="0.25">
      <c r="A94" s="1">
        <v>0</v>
      </c>
      <c r="B94" s="1">
        <v>72</v>
      </c>
      <c r="C94" s="1">
        <v>11.4</v>
      </c>
      <c r="D94" s="1">
        <v>665</v>
      </c>
      <c r="E94" s="1">
        <v>1</v>
      </c>
      <c r="F94">
        <f t="shared" si="3"/>
        <v>0.82099999999999995</v>
      </c>
      <c r="G94" s="45">
        <f t="shared" si="4"/>
        <v>-0.1972321695297089</v>
      </c>
    </row>
    <row r="95" spans="1:7" x14ac:dyDescent="0.25">
      <c r="A95" s="1">
        <v>1</v>
      </c>
      <c r="B95" s="1">
        <v>60.5</v>
      </c>
      <c r="C95" s="1">
        <v>25.45</v>
      </c>
      <c r="D95" s="1">
        <v>660</v>
      </c>
      <c r="E95" s="1">
        <v>0</v>
      </c>
      <c r="F95">
        <f t="shared" si="3"/>
        <v>0.71699999999999997</v>
      </c>
      <c r="G95" s="45">
        <f t="shared" si="4"/>
        <v>-1.2623083813388993</v>
      </c>
    </row>
    <row r="96" spans="1:7" x14ac:dyDescent="0.25">
      <c r="A96" s="1">
        <v>0</v>
      </c>
      <c r="B96" s="1">
        <v>43</v>
      </c>
      <c r="C96" s="1">
        <v>28.8</v>
      </c>
      <c r="D96" s="1">
        <v>685</v>
      </c>
      <c r="E96" s="1">
        <v>1</v>
      </c>
      <c r="F96">
        <f t="shared" si="3"/>
        <v>0.66100000000000003</v>
      </c>
      <c r="G96" s="45">
        <f t="shared" si="4"/>
        <v>-0.41400143913045073</v>
      </c>
    </row>
    <row r="97" spans="1:7" x14ac:dyDescent="0.25">
      <c r="A97" s="1">
        <v>1</v>
      </c>
      <c r="B97" s="1">
        <v>48</v>
      </c>
      <c r="C97" s="1">
        <v>8.8800000000000008</v>
      </c>
      <c r="D97" s="1">
        <v>695</v>
      </c>
      <c r="E97" s="1">
        <v>1</v>
      </c>
      <c r="F97">
        <f t="shared" si="3"/>
        <v>0.80600000000000005</v>
      </c>
      <c r="G97" s="45">
        <f t="shared" si="4"/>
        <v>-0.21567153647550871</v>
      </c>
    </row>
    <row r="98" spans="1:7" x14ac:dyDescent="0.25">
      <c r="A98" s="1">
        <v>0</v>
      </c>
      <c r="B98" s="1">
        <v>44.241599999999998</v>
      </c>
      <c r="C98" s="1">
        <v>17.82</v>
      </c>
      <c r="D98" s="1">
        <v>670</v>
      </c>
      <c r="E98" s="1">
        <v>1</v>
      </c>
      <c r="F98">
        <f t="shared" si="3"/>
        <v>0.80600000000000005</v>
      </c>
      <c r="G98" s="45">
        <f t="shared" si="4"/>
        <v>-0.21567153647550871</v>
      </c>
    </row>
    <row r="99" spans="1:7" x14ac:dyDescent="0.25">
      <c r="A99" s="1">
        <v>1</v>
      </c>
      <c r="B99" s="1">
        <v>115</v>
      </c>
      <c r="C99" s="1">
        <v>24.78</v>
      </c>
      <c r="D99" s="1">
        <v>770</v>
      </c>
      <c r="E99" s="1">
        <v>1</v>
      </c>
      <c r="F99">
        <f t="shared" si="3"/>
        <v>0.85499999999999998</v>
      </c>
      <c r="G99" s="45">
        <f t="shared" si="4"/>
        <v>-0.15665381004537685</v>
      </c>
    </row>
    <row r="100" spans="1:7" x14ac:dyDescent="0.25">
      <c r="A100" s="1">
        <v>0</v>
      </c>
      <c r="B100" s="1">
        <v>36</v>
      </c>
      <c r="C100" s="1">
        <v>29.63</v>
      </c>
      <c r="D100" s="1">
        <v>695</v>
      </c>
      <c r="E100" s="1">
        <v>0</v>
      </c>
      <c r="F100">
        <f t="shared" si="3"/>
        <v>0.79</v>
      </c>
      <c r="G100" s="45">
        <f t="shared" si="4"/>
        <v>-1.5606477482646686</v>
      </c>
    </row>
    <row r="101" spans="1:7" x14ac:dyDescent="0.25">
      <c r="A101" s="1">
        <v>1</v>
      </c>
      <c r="B101" s="1">
        <v>180</v>
      </c>
      <c r="C101" s="1">
        <v>4.8600000000000003</v>
      </c>
      <c r="D101" s="1">
        <v>675</v>
      </c>
      <c r="E101" s="1">
        <v>1</v>
      </c>
      <c r="F101">
        <f t="shared" si="3"/>
        <v>0.878</v>
      </c>
      <c r="G101" s="45">
        <f t="shared" si="4"/>
        <v>-0.13010868534702039</v>
      </c>
    </row>
    <row r="102" spans="1:7" x14ac:dyDescent="0.25">
      <c r="A102" s="1">
        <v>1</v>
      </c>
      <c r="B102" s="1">
        <v>67</v>
      </c>
      <c r="C102" s="1">
        <v>18.77</v>
      </c>
      <c r="D102" s="1">
        <v>680</v>
      </c>
      <c r="E102" s="1">
        <v>1</v>
      </c>
      <c r="F102">
        <f t="shared" si="3"/>
        <v>0.82099999999999995</v>
      </c>
      <c r="G102" s="45">
        <f t="shared" si="4"/>
        <v>-0.1972321695297089</v>
      </c>
    </row>
    <row r="103" spans="1:7" x14ac:dyDescent="0.25">
      <c r="A103" s="1">
        <v>0</v>
      </c>
      <c r="B103" s="1">
        <v>65</v>
      </c>
      <c r="C103" s="1">
        <v>28.01</v>
      </c>
      <c r="D103" s="1">
        <v>665</v>
      </c>
      <c r="E103" s="1">
        <v>1</v>
      </c>
      <c r="F103">
        <f t="shared" si="3"/>
        <v>0.66100000000000003</v>
      </c>
      <c r="G103" s="45">
        <f t="shared" si="4"/>
        <v>-0.41400143913045073</v>
      </c>
    </row>
    <row r="104" spans="1:7" x14ac:dyDescent="0.25">
      <c r="A104" s="1">
        <v>1</v>
      </c>
      <c r="B104" s="1">
        <v>128</v>
      </c>
      <c r="C104" s="1">
        <v>18.100000000000001</v>
      </c>
      <c r="D104" s="1">
        <v>710</v>
      </c>
      <c r="E104" s="1">
        <v>0</v>
      </c>
      <c r="F104">
        <f t="shared" si="3"/>
        <v>0.82099999999999995</v>
      </c>
      <c r="G104" s="45">
        <f t="shared" si="4"/>
        <v>-1.7203694731413819</v>
      </c>
    </row>
    <row r="105" spans="1:7" x14ac:dyDescent="0.25">
      <c r="A105" s="1">
        <v>0</v>
      </c>
      <c r="B105" s="1">
        <v>48</v>
      </c>
      <c r="C105" s="1">
        <v>24.28</v>
      </c>
      <c r="D105" s="1">
        <v>660</v>
      </c>
      <c r="E105" s="1">
        <v>1</v>
      </c>
      <c r="F105">
        <f t="shared" si="3"/>
        <v>0.66100000000000003</v>
      </c>
      <c r="G105" s="45">
        <f t="shared" si="4"/>
        <v>-0.41400143913045073</v>
      </c>
    </row>
    <row r="106" spans="1:7" x14ac:dyDescent="0.25">
      <c r="A106" s="1">
        <v>1</v>
      </c>
      <c r="B106" s="1">
        <v>100</v>
      </c>
      <c r="C106" s="1">
        <v>22.78</v>
      </c>
      <c r="D106" s="1">
        <v>660</v>
      </c>
      <c r="E106" s="1">
        <v>1</v>
      </c>
      <c r="F106">
        <f t="shared" si="3"/>
        <v>0.71699999999999997</v>
      </c>
      <c r="G106" s="45">
        <f t="shared" si="4"/>
        <v>-0.33267943838251673</v>
      </c>
    </row>
    <row r="107" spans="1:7" x14ac:dyDescent="0.25">
      <c r="A107" s="1">
        <v>0</v>
      </c>
      <c r="B107" s="1">
        <v>117</v>
      </c>
      <c r="C107" s="1">
        <v>21.38</v>
      </c>
      <c r="D107" s="1">
        <v>685</v>
      </c>
      <c r="E107" s="1">
        <v>1</v>
      </c>
      <c r="F107">
        <f t="shared" si="3"/>
        <v>0.66100000000000003</v>
      </c>
      <c r="G107" s="45">
        <f t="shared" si="4"/>
        <v>-0.41400143913045073</v>
      </c>
    </row>
    <row r="108" spans="1:7" x14ac:dyDescent="0.25">
      <c r="A108" s="1">
        <v>1</v>
      </c>
      <c r="B108" s="1">
        <v>56</v>
      </c>
      <c r="C108" s="1">
        <v>24.52</v>
      </c>
      <c r="D108" s="1">
        <v>720</v>
      </c>
      <c r="E108" s="1">
        <v>1</v>
      </c>
      <c r="F108">
        <f t="shared" si="3"/>
        <v>0.79</v>
      </c>
      <c r="G108" s="45">
        <f t="shared" si="4"/>
        <v>-0.23572233352106983</v>
      </c>
    </row>
    <row r="109" spans="1:7" x14ac:dyDescent="0.25">
      <c r="A109" s="1">
        <v>1</v>
      </c>
      <c r="B109" s="1">
        <v>56.892000000000003</v>
      </c>
      <c r="C109" s="1">
        <v>25.86</v>
      </c>
      <c r="D109" s="1">
        <v>690</v>
      </c>
      <c r="E109" s="1">
        <v>0</v>
      </c>
      <c r="F109">
        <f t="shared" si="3"/>
        <v>0.79</v>
      </c>
      <c r="G109" s="45">
        <f t="shared" si="4"/>
        <v>-1.5606477482646686</v>
      </c>
    </row>
    <row r="110" spans="1:7" x14ac:dyDescent="0.25">
      <c r="A110" s="1">
        <v>1</v>
      </c>
      <c r="B110" s="1">
        <v>156</v>
      </c>
      <c r="C110" s="1">
        <v>16.02</v>
      </c>
      <c r="D110" s="1">
        <v>730</v>
      </c>
      <c r="E110" s="1">
        <v>1</v>
      </c>
      <c r="F110">
        <f t="shared" si="3"/>
        <v>0.92</v>
      </c>
      <c r="G110" s="45">
        <f t="shared" si="4"/>
        <v>-8.3381608939051013E-2</v>
      </c>
    </row>
    <row r="111" spans="1:7" x14ac:dyDescent="0.25">
      <c r="A111" s="1">
        <v>0</v>
      </c>
      <c r="B111" s="1">
        <v>25</v>
      </c>
      <c r="C111" s="1">
        <v>23.24</v>
      </c>
      <c r="D111" s="1">
        <v>785</v>
      </c>
      <c r="E111" s="1">
        <v>1</v>
      </c>
      <c r="F111">
        <f t="shared" si="3"/>
        <v>0.85499999999999998</v>
      </c>
      <c r="G111" s="45">
        <f t="shared" si="4"/>
        <v>-0.15665381004537685</v>
      </c>
    </row>
    <row r="112" spans="1:7" x14ac:dyDescent="0.25">
      <c r="A112" s="1">
        <v>1</v>
      </c>
      <c r="B112" s="1">
        <v>60</v>
      </c>
      <c r="C112" s="1">
        <v>16.66</v>
      </c>
      <c r="D112" s="1">
        <v>685</v>
      </c>
      <c r="E112" s="1">
        <v>1</v>
      </c>
      <c r="F112">
        <f t="shared" si="3"/>
        <v>0.80600000000000005</v>
      </c>
      <c r="G112" s="45">
        <f t="shared" si="4"/>
        <v>-0.21567153647550871</v>
      </c>
    </row>
    <row r="113" spans="1:7" x14ac:dyDescent="0.25">
      <c r="A113" s="1">
        <v>1</v>
      </c>
      <c r="B113" s="1">
        <v>25.64</v>
      </c>
      <c r="C113" s="1">
        <v>12.17</v>
      </c>
      <c r="D113" s="1">
        <v>665</v>
      </c>
      <c r="E113" s="1">
        <v>0</v>
      </c>
      <c r="F113">
        <f t="shared" si="3"/>
        <v>0.72899999999999998</v>
      </c>
      <c r="G113" s="45">
        <f t="shared" si="4"/>
        <v>-1.305636458102436</v>
      </c>
    </row>
    <row r="114" spans="1:7" x14ac:dyDescent="0.25">
      <c r="A114" s="1">
        <v>1</v>
      </c>
      <c r="B114" s="1">
        <v>100</v>
      </c>
      <c r="C114" s="1">
        <v>16.22</v>
      </c>
      <c r="D114" s="1">
        <v>790</v>
      </c>
      <c r="E114" s="1">
        <v>1</v>
      </c>
      <c r="F114">
        <f t="shared" si="3"/>
        <v>0.92</v>
      </c>
      <c r="G114" s="45">
        <f t="shared" si="4"/>
        <v>-8.3381608939051013E-2</v>
      </c>
    </row>
    <row r="115" spans="1:7" x14ac:dyDescent="0.25">
      <c r="A115" s="1">
        <v>0</v>
      </c>
      <c r="B115" s="1">
        <v>26</v>
      </c>
      <c r="C115" s="1">
        <v>18.37</v>
      </c>
      <c r="D115" s="1">
        <v>670</v>
      </c>
      <c r="E115" s="1">
        <v>0</v>
      </c>
      <c r="F115">
        <f t="shared" si="3"/>
        <v>0.80600000000000005</v>
      </c>
      <c r="G115" s="45">
        <f t="shared" si="4"/>
        <v>-1.6398971199188093</v>
      </c>
    </row>
    <row r="116" spans="1:7" x14ac:dyDescent="0.25">
      <c r="A116" s="1">
        <v>0</v>
      </c>
      <c r="B116" s="1">
        <v>41</v>
      </c>
      <c r="C116" s="1">
        <v>21.75</v>
      </c>
      <c r="D116" s="1">
        <v>700</v>
      </c>
      <c r="E116" s="1">
        <v>1</v>
      </c>
      <c r="F116">
        <f t="shared" si="3"/>
        <v>0.79</v>
      </c>
      <c r="G116" s="45">
        <f t="shared" si="4"/>
        <v>-0.23572233352106983</v>
      </c>
    </row>
    <row r="117" spans="1:7" x14ac:dyDescent="0.25">
      <c r="A117" s="1">
        <v>1</v>
      </c>
      <c r="B117" s="1">
        <v>80</v>
      </c>
      <c r="C117" s="1">
        <v>24.87</v>
      </c>
      <c r="D117" s="1">
        <v>715</v>
      </c>
      <c r="E117" s="1">
        <v>1</v>
      </c>
      <c r="F117">
        <f t="shared" si="3"/>
        <v>0.79</v>
      </c>
      <c r="G117" s="45">
        <f t="shared" si="4"/>
        <v>-0.23572233352106983</v>
      </c>
    </row>
    <row r="118" spans="1:7" x14ac:dyDescent="0.25">
      <c r="A118" s="1">
        <v>0</v>
      </c>
      <c r="B118" s="1">
        <v>69</v>
      </c>
      <c r="C118" s="1">
        <v>26.28</v>
      </c>
      <c r="D118" s="1">
        <v>695</v>
      </c>
      <c r="E118" s="1">
        <v>1</v>
      </c>
      <c r="F118">
        <f t="shared" si="3"/>
        <v>0.79</v>
      </c>
      <c r="G118" s="45">
        <f t="shared" si="4"/>
        <v>-0.23572233352106983</v>
      </c>
    </row>
    <row r="119" spans="1:7" x14ac:dyDescent="0.25">
      <c r="A119" s="1">
        <v>1</v>
      </c>
      <c r="B119" s="1">
        <v>70</v>
      </c>
      <c r="C119" s="1">
        <v>23.76</v>
      </c>
      <c r="D119" s="1">
        <v>685</v>
      </c>
      <c r="E119" s="1">
        <v>0</v>
      </c>
      <c r="F119">
        <f t="shared" si="3"/>
        <v>0.71699999999999997</v>
      </c>
      <c r="G119" s="45">
        <f t="shared" si="4"/>
        <v>-1.2623083813388993</v>
      </c>
    </row>
    <row r="120" spans="1:7" x14ac:dyDescent="0.25">
      <c r="A120" s="1">
        <v>1</v>
      </c>
      <c r="B120" s="1">
        <v>90</v>
      </c>
      <c r="C120" s="1">
        <v>13.51</v>
      </c>
      <c r="D120" s="1">
        <v>740</v>
      </c>
      <c r="E120" s="1">
        <v>1</v>
      </c>
      <c r="F120">
        <f t="shared" si="3"/>
        <v>0.92</v>
      </c>
      <c r="G120" s="45">
        <f t="shared" si="4"/>
        <v>-8.3381608939051013E-2</v>
      </c>
    </row>
    <row r="121" spans="1:7" x14ac:dyDescent="0.25">
      <c r="A121" s="1">
        <v>1</v>
      </c>
      <c r="B121" s="1">
        <v>73.2</v>
      </c>
      <c r="C121" s="1">
        <v>3.31</v>
      </c>
      <c r="D121" s="1">
        <v>710</v>
      </c>
      <c r="E121" s="1">
        <v>1</v>
      </c>
      <c r="F121">
        <f t="shared" si="3"/>
        <v>0.878</v>
      </c>
      <c r="G121" s="45">
        <f t="shared" si="4"/>
        <v>-0.13010868534702039</v>
      </c>
    </row>
    <row r="122" spans="1:7" x14ac:dyDescent="0.25">
      <c r="A122" s="1">
        <v>0</v>
      </c>
      <c r="B122" s="1">
        <v>76</v>
      </c>
      <c r="C122" s="1">
        <v>9.84</v>
      </c>
      <c r="D122" s="1">
        <v>730</v>
      </c>
      <c r="E122" s="1">
        <v>1</v>
      </c>
      <c r="F122">
        <f t="shared" si="3"/>
        <v>0.92</v>
      </c>
      <c r="G122" s="45">
        <f t="shared" si="4"/>
        <v>-8.3381608939051013E-2</v>
      </c>
    </row>
    <row r="123" spans="1:7" x14ac:dyDescent="0.25">
      <c r="A123" s="1">
        <v>1</v>
      </c>
      <c r="B123" s="1">
        <v>79.164000000000001</v>
      </c>
      <c r="C123" s="1">
        <v>14.54</v>
      </c>
      <c r="D123" s="1">
        <v>735</v>
      </c>
      <c r="E123" s="1">
        <v>0</v>
      </c>
      <c r="F123">
        <f t="shared" si="3"/>
        <v>0.92</v>
      </c>
      <c r="G123" s="45">
        <f t="shared" si="4"/>
        <v>-2.5257286443082561</v>
      </c>
    </row>
    <row r="124" spans="1:7" x14ac:dyDescent="0.25">
      <c r="A124" s="1">
        <v>0</v>
      </c>
      <c r="B124" s="1">
        <v>75</v>
      </c>
      <c r="C124" s="1">
        <v>31.18</v>
      </c>
      <c r="D124" s="1">
        <v>660</v>
      </c>
      <c r="E124" s="1">
        <v>1</v>
      </c>
      <c r="F124">
        <f t="shared" si="3"/>
        <v>0.66100000000000003</v>
      </c>
      <c r="G124" s="45">
        <f t="shared" si="4"/>
        <v>-0.41400143913045073</v>
      </c>
    </row>
    <row r="125" spans="1:7" x14ac:dyDescent="0.25">
      <c r="A125" s="1">
        <v>0</v>
      </c>
      <c r="B125" s="1">
        <v>50</v>
      </c>
      <c r="C125" s="1">
        <v>13.47</v>
      </c>
      <c r="D125" s="1">
        <v>680</v>
      </c>
      <c r="E125" s="1">
        <v>1</v>
      </c>
      <c r="F125">
        <f t="shared" si="3"/>
        <v>0.80600000000000005</v>
      </c>
      <c r="G125" s="45">
        <f t="shared" si="4"/>
        <v>-0.21567153647550871</v>
      </c>
    </row>
    <row r="126" spans="1:7" x14ac:dyDescent="0.25">
      <c r="A126" s="1">
        <v>0</v>
      </c>
      <c r="B126" s="1">
        <v>62</v>
      </c>
      <c r="C126" s="1">
        <v>13.53</v>
      </c>
      <c r="D126" s="1">
        <v>705</v>
      </c>
      <c r="E126" s="1">
        <v>1</v>
      </c>
      <c r="F126">
        <f t="shared" si="3"/>
        <v>0.82099999999999995</v>
      </c>
      <c r="G126" s="45">
        <f t="shared" si="4"/>
        <v>-0.1972321695297089</v>
      </c>
    </row>
    <row r="127" spans="1:7" x14ac:dyDescent="0.25">
      <c r="A127" s="1">
        <v>1</v>
      </c>
      <c r="B127" s="1">
        <v>100</v>
      </c>
      <c r="C127" s="1">
        <v>35.28</v>
      </c>
      <c r="D127" s="1">
        <v>670</v>
      </c>
      <c r="E127" s="1">
        <v>0</v>
      </c>
      <c r="F127">
        <f t="shared" si="3"/>
        <v>0.54600000000000004</v>
      </c>
      <c r="G127" s="45">
        <f t="shared" si="4"/>
        <v>-0.78965808094078915</v>
      </c>
    </row>
    <row r="128" spans="1:7" x14ac:dyDescent="0.25">
      <c r="A128" s="1">
        <v>0</v>
      </c>
      <c r="B128" s="1">
        <v>120</v>
      </c>
      <c r="C128" s="1">
        <v>15.25</v>
      </c>
      <c r="D128" s="1">
        <v>680</v>
      </c>
      <c r="E128" s="1">
        <v>1</v>
      </c>
      <c r="F128">
        <f t="shared" si="3"/>
        <v>0.82099999999999995</v>
      </c>
      <c r="G128" s="45">
        <f t="shared" si="4"/>
        <v>-0.1972321695297089</v>
      </c>
    </row>
    <row r="129" spans="1:7" x14ac:dyDescent="0.25">
      <c r="A129" s="1">
        <v>1</v>
      </c>
      <c r="B129" s="1">
        <v>39</v>
      </c>
      <c r="C129" s="1">
        <v>32.49</v>
      </c>
      <c r="D129" s="1">
        <v>690</v>
      </c>
      <c r="E129" s="1">
        <v>1</v>
      </c>
      <c r="F129">
        <f t="shared" si="3"/>
        <v>0.69299999999999995</v>
      </c>
      <c r="G129" s="45">
        <f t="shared" si="4"/>
        <v>-0.3667252797922339</v>
      </c>
    </row>
    <row r="130" spans="1:7" x14ac:dyDescent="0.25">
      <c r="A130" s="1">
        <v>1</v>
      </c>
      <c r="B130" s="1">
        <v>130</v>
      </c>
      <c r="C130" s="1">
        <v>12.67</v>
      </c>
      <c r="D130" s="1">
        <v>675</v>
      </c>
      <c r="E130" s="1">
        <v>0</v>
      </c>
      <c r="F130">
        <f t="shared" si="3"/>
        <v>0.82099999999999995</v>
      </c>
      <c r="G130" s="45">
        <f t="shared" si="4"/>
        <v>-1.7203694731413819</v>
      </c>
    </row>
    <row r="131" spans="1:7" x14ac:dyDescent="0.25">
      <c r="A131" s="1">
        <v>0</v>
      </c>
      <c r="B131" s="1">
        <v>46.051000000000002</v>
      </c>
      <c r="C131" s="1">
        <v>6.39</v>
      </c>
      <c r="D131" s="1">
        <v>670</v>
      </c>
      <c r="E131" s="1">
        <v>1</v>
      </c>
      <c r="F131">
        <f t="shared" si="3"/>
        <v>0.80600000000000005</v>
      </c>
      <c r="G131" s="45">
        <f t="shared" si="4"/>
        <v>-0.21567153647550871</v>
      </c>
    </row>
    <row r="132" spans="1:7" x14ac:dyDescent="0.25">
      <c r="A132" s="1">
        <v>1</v>
      </c>
      <c r="B132" s="1">
        <v>200</v>
      </c>
      <c r="C132" s="1">
        <v>11.59</v>
      </c>
      <c r="D132" s="1">
        <v>680</v>
      </c>
      <c r="E132" s="1">
        <v>1</v>
      </c>
      <c r="F132">
        <f t="shared" si="3"/>
        <v>0.82099999999999995</v>
      </c>
      <c r="G132" s="45">
        <f t="shared" si="4"/>
        <v>-0.1972321695297089</v>
      </c>
    </row>
    <row r="133" spans="1:7" x14ac:dyDescent="0.25">
      <c r="A133" s="1">
        <v>1</v>
      </c>
      <c r="B133" s="1">
        <v>41</v>
      </c>
      <c r="C133" s="1">
        <v>17.440000000000001</v>
      </c>
      <c r="D133" s="1">
        <v>675</v>
      </c>
      <c r="E133" s="1">
        <v>1</v>
      </c>
      <c r="F133">
        <f t="shared" si="3"/>
        <v>0.80600000000000005</v>
      </c>
      <c r="G133" s="45">
        <f t="shared" si="4"/>
        <v>-0.21567153647550871</v>
      </c>
    </row>
    <row r="134" spans="1:7" x14ac:dyDescent="0.25">
      <c r="A134" s="1">
        <v>1</v>
      </c>
      <c r="B134" s="1">
        <v>67.2</v>
      </c>
      <c r="C134" s="1">
        <v>22.64</v>
      </c>
      <c r="D134" s="1">
        <v>670</v>
      </c>
      <c r="E134" s="1">
        <v>1</v>
      </c>
      <c r="F134">
        <f t="shared" ref="F134:F197" si="5">IF(C134&lt;=19.85,IF(D134&lt;=722.5,IF(B134&lt;=60.41,IF(D134&lt;=667.5,0.729,0.806),IF(C134&lt;=9.905,0.878,0.821)),0.92),IF(D134&lt;=687.5,IF(C134&lt;=31.375,IF(A134&lt;=0.5,0.661,0.717),0.546),IF(D134&lt;=727.5,IF(C134&lt;=29.88,0.79,0.693),0.855)))</f>
        <v>0.71699999999999997</v>
      </c>
      <c r="G134" s="45">
        <f t="shared" ref="G134:G197" si="6">IF(E134=1,LN(F134),LN(1-F134))</f>
        <v>-0.33267943838251673</v>
      </c>
    </row>
    <row r="135" spans="1:7" x14ac:dyDescent="0.25">
      <c r="A135" s="1">
        <v>1</v>
      </c>
      <c r="B135" s="1">
        <v>150</v>
      </c>
      <c r="C135" s="1">
        <v>14.25</v>
      </c>
      <c r="D135" s="1">
        <v>680</v>
      </c>
      <c r="E135" s="1">
        <v>1</v>
      </c>
      <c r="F135">
        <f t="shared" si="5"/>
        <v>0.82099999999999995</v>
      </c>
      <c r="G135" s="45">
        <f t="shared" si="6"/>
        <v>-0.1972321695297089</v>
      </c>
    </row>
    <row r="136" spans="1:7" x14ac:dyDescent="0.25">
      <c r="A136" s="1">
        <v>1</v>
      </c>
      <c r="B136" s="1">
        <v>100</v>
      </c>
      <c r="C136" s="1">
        <v>19.920000000000002</v>
      </c>
      <c r="D136" s="1">
        <v>700</v>
      </c>
      <c r="E136" s="1">
        <v>1</v>
      </c>
      <c r="F136">
        <f t="shared" si="5"/>
        <v>0.79</v>
      </c>
      <c r="G136" s="45">
        <f t="shared" si="6"/>
        <v>-0.23572233352106983</v>
      </c>
    </row>
    <row r="137" spans="1:7" x14ac:dyDescent="0.25">
      <c r="A137" s="1">
        <v>1</v>
      </c>
      <c r="B137" s="1">
        <v>48.478000000000002</v>
      </c>
      <c r="C137" s="1">
        <v>21.56</v>
      </c>
      <c r="D137" s="1">
        <v>660</v>
      </c>
      <c r="E137" s="1">
        <v>1</v>
      </c>
      <c r="F137">
        <f t="shared" si="5"/>
        <v>0.71699999999999997</v>
      </c>
      <c r="G137" s="45">
        <f t="shared" si="6"/>
        <v>-0.33267943838251673</v>
      </c>
    </row>
    <row r="138" spans="1:7" x14ac:dyDescent="0.25">
      <c r="A138" s="1">
        <v>0</v>
      </c>
      <c r="B138" s="1">
        <v>53</v>
      </c>
      <c r="C138" s="1">
        <v>14.47</v>
      </c>
      <c r="D138" s="1">
        <v>680</v>
      </c>
      <c r="E138" s="1">
        <v>1</v>
      </c>
      <c r="F138">
        <f t="shared" si="5"/>
        <v>0.80600000000000005</v>
      </c>
      <c r="G138" s="45">
        <f t="shared" si="6"/>
        <v>-0.21567153647550871</v>
      </c>
    </row>
    <row r="139" spans="1:7" x14ac:dyDescent="0.25">
      <c r="A139" s="1">
        <v>1</v>
      </c>
      <c r="B139" s="1">
        <v>75</v>
      </c>
      <c r="C139" s="1">
        <v>24.02</v>
      </c>
      <c r="D139" s="1">
        <v>685</v>
      </c>
      <c r="E139" s="1">
        <v>1</v>
      </c>
      <c r="F139">
        <f t="shared" si="5"/>
        <v>0.71699999999999997</v>
      </c>
      <c r="G139" s="45">
        <f t="shared" si="6"/>
        <v>-0.33267943838251673</v>
      </c>
    </row>
    <row r="140" spans="1:7" x14ac:dyDescent="0.25">
      <c r="A140" s="1">
        <v>1</v>
      </c>
      <c r="B140" s="1">
        <v>111</v>
      </c>
      <c r="C140" s="1">
        <v>28.98</v>
      </c>
      <c r="D140" s="1">
        <v>670</v>
      </c>
      <c r="E140" s="1">
        <v>0</v>
      </c>
      <c r="F140">
        <f t="shared" si="5"/>
        <v>0.71699999999999997</v>
      </c>
      <c r="G140" s="45">
        <f t="shared" si="6"/>
        <v>-1.2623083813388993</v>
      </c>
    </row>
    <row r="141" spans="1:7" x14ac:dyDescent="0.25">
      <c r="A141" s="1">
        <v>0</v>
      </c>
      <c r="B141" s="1">
        <v>75</v>
      </c>
      <c r="C141" s="1">
        <v>26.21</v>
      </c>
      <c r="D141" s="1">
        <v>700</v>
      </c>
      <c r="E141" s="1">
        <v>1</v>
      </c>
      <c r="F141">
        <f t="shared" si="5"/>
        <v>0.79</v>
      </c>
      <c r="G141" s="45">
        <f t="shared" si="6"/>
        <v>-0.23572233352106983</v>
      </c>
    </row>
    <row r="142" spans="1:7" x14ac:dyDescent="0.25">
      <c r="A142" s="1">
        <v>0</v>
      </c>
      <c r="B142" s="1">
        <v>69.2</v>
      </c>
      <c r="C142" s="1">
        <v>17.260000000000002</v>
      </c>
      <c r="D142" s="1">
        <v>675</v>
      </c>
      <c r="E142" s="1">
        <v>1</v>
      </c>
      <c r="F142">
        <f t="shared" si="5"/>
        <v>0.82099999999999995</v>
      </c>
      <c r="G142" s="45">
        <f t="shared" si="6"/>
        <v>-0.1972321695297089</v>
      </c>
    </row>
    <row r="143" spans="1:7" x14ac:dyDescent="0.25">
      <c r="A143" s="1">
        <v>1</v>
      </c>
      <c r="B143" s="1">
        <v>70</v>
      </c>
      <c r="C143" s="1">
        <v>22.41</v>
      </c>
      <c r="D143" s="1">
        <v>660</v>
      </c>
      <c r="E143" s="1">
        <v>0</v>
      </c>
      <c r="F143">
        <f t="shared" si="5"/>
        <v>0.71699999999999997</v>
      </c>
      <c r="G143" s="45">
        <f t="shared" si="6"/>
        <v>-1.2623083813388993</v>
      </c>
    </row>
    <row r="144" spans="1:7" x14ac:dyDescent="0.25">
      <c r="A144" s="1">
        <v>0</v>
      </c>
      <c r="B144" s="1">
        <v>16</v>
      </c>
      <c r="C144" s="1">
        <v>18.600000000000001</v>
      </c>
      <c r="D144" s="1">
        <v>680</v>
      </c>
      <c r="E144" s="1">
        <v>0</v>
      </c>
      <c r="F144">
        <f t="shared" si="5"/>
        <v>0.80600000000000005</v>
      </c>
      <c r="G144" s="45">
        <f t="shared" si="6"/>
        <v>-1.6398971199188093</v>
      </c>
    </row>
    <row r="145" spans="1:7" x14ac:dyDescent="0.25">
      <c r="A145" s="1">
        <v>1</v>
      </c>
      <c r="B145" s="1">
        <v>50</v>
      </c>
      <c r="C145" s="1">
        <v>19.760000000000002</v>
      </c>
      <c r="D145" s="1">
        <v>660</v>
      </c>
      <c r="E145" s="1">
        <v>0</v>
      </c>
      <c r="F145">
        <f t="shared" si="5"/>
        <v>0.72899999999999998</v>
      </c>
      <c r="G145" s="45">
        <f t="shared" si="6"/>
        <v>-1.305636458102436</v>
      </c>
    </row>
    <row r="146" spans="1:7" x14ac:dyDescent="0.25">
      <c r="A146" s="1">
        <v>1</v>
      </c>
      <c r="B146" s="1">
        <v>70</v>
      </c>
      <c r="C146" s="1">
        <v>20.61</v>
      </c>
      <c r="D146" s="1">
        <v>710</v>
      </c>
      <c r="E146" s="1">
        <v>1</v>
      </c>
      <c r="F146">
        <f t="shared" si="5"/>
        <v>0.79</v>
      </c>
      <c r="G146" s="45">
        <f t="shared" si="6"/>
        <v>-0.23572233352106983</v>
      </c>
    </row>
    <row r="147" spans="1:7" x14ac:dyDescent="0.25">
      <c r="A147" s="1">
        <v>1</v>
      </c>
      <c r="B147" s="1">
        <v>67</v>
      </c>
      <c r="C147" s="1">
        <v>28.87</v>
      </c>
      <c r="D147" s="1">
        <v>710</v>
      </c>
      <c r="E147" s="1">
        <v>1</v>
      </c>
      <c r="F147">
        <f t="shared" si="5"/>
        <v>0.79</v>
      </c>
      <c r="G147" s="45">
        <f t="shared" si="6"/>
        <v>-0.23572233352106983</v>
      </c>
    </row>
    <row r="148" spans="1:7" x14ac:dyDescent="0.25">
      <c r="A148" s="1">
        <v>0</v>
      </c>
      <c r="B148" s="1">
        <v>60</v>
      </c>
      <c r="C148" s="1">
        <v>4.9800000000000004</v>
      </c>
      <c r="D148" s="1">
        <v>660</v>
      </c>
      <c r="E148" s="1">
        <v>1</v>
      </c>
      <c r="F148">
        <f t="shared" si="5"/>
        <v>0.72899999999999998</v>
      </c>
      <c r="G148" s="45">
        <f t="shared" si="6"/>
        <v>-0.31608154697347896</v>
      </c>
    </row>
    <row r="149" spans="1:7" x14ac:dyDescent="0.25">
      <c r="A149" s="1">
        <v>1</v>
      </c>
      <c r="B149" s="1">
        <v>48.924999999999997</v>
      </c>
      <c r="C149" s="1">
        <v>19.079999999999998</v>
      </c>
      <c r="D149" s="1">
        <v>685</v>
      </c>
      <c r="E149" s="1">
        <v>1</v>
      </c>
      <c r="F149">
        <f t="shared" si="5"/>
        <v>0.80600000000000005</v>
      </c>
      <c r="G149" s="45">
        <f t="shared" si="6"/>
        <v>-0.21567153647550871</v>
      </c>
    </row>
    <row r="150" spans="1:7" x14ac:dyDescent="0.25">
      <c r="A150" s="1">
        <v>0</v>
      </c>
      <c r="B150" s="1">
        <v>55</v>
      </c>
      <c r="C150" s="1">
        <v>1.35</v>
      </c>
      <c r="D150" s="1">
        <v>685</v>
      </c>
      <c r="E150" s="1">
        <v>1</v>
      </c>
      <c r="F150">
        <f t="shared" si="5"/>
        <v>0.80600000000000005</v>
      </c>
      <c r="G150" s="45">
        <f t="shared" si="6"/>
        <v>-0.21567153647550871</v>
      </c>
    </row>
    <row r="151" spans="1:7" x14ac:dyDescent="0.25">
      <c r="A151" s="1">
        <v>1</v>
      </c>
      <c r="B151" s="1">
        <v>42</v>
      </c>
      <c r="C151" s="1">
        <v>18.829999999999998</v>
      </c>
      <c r="D151" s="1">
        <v>700</v>
      </c>
      <c r="E151" s="1">
        <v>0</v>
      </c>
      <c r="F151">
        <f t="shared" si="5"/>
        <v>0.80600000000000005</v>
      </c>
      <c r="G151" s="45">
        <f t="shared" si="6"/>
        <v>-1.6398971199188093</v>
      </c>
    </row>
    <row r="152" spans="1:7" x14ac:dyDescent="0.25">
      <c r="A152" s="1">
        <v>1</v>
      </c>
      <c r="B152" s="1">
        <v>66</v>
      </c>
      <c r="C152" s="1">
        <v>19.82</v>
      </c>
      <c r="D152" s="1">
        <v>710</v>
      </c>
      <c r="E152" s="1">
        <v>1</v>
      </c>
      <c r="F152">
        <f t="shared" si="5"/>
        <v>0.82099999999999995</v>
      </c>
      <c r="G152" s="45">
        <f t="shared" si="6"/>
        <v>-0.1972321695297089</v>
      </c>
    </row>
    <row r="153" spans="1:7" x14ac:dyDescent="0.25">
      <c r="A153" s="1">
        <v>1</v>
      </c>
      <c r="B153" s="1">
        <v>100</v>
      </c>
      <c r="C153" s="1">
        <v>20.76</v>
      </c>
      <c r="D153" s="1">
        <v>720</v>
      </c>
      <c r="E153" s="1">
        <v>1</v>
      </c>
      <c r="F153">
        <f t="shared" si="5"/>
        <v>0.79</v>
      </c>
      <c r="G153" s="45">
        <f t="shared" si="6"/>
        <v>-0.23572233352106983</v>
      </c>
    </row>
    <row r="154" spans="1:7" x14ac:dyDescent="0.25">
      <c r="A154" s="1">
        <v>0</v>
      </c>
      <c r="B154" s="1">
        <v>134.685</v>
      </c>
      <c r="C154" s="1">
        <v>16.059999999999999</v>
      </c>
      <c r="D154" s="1">
        <v>675</v>
      </c>
      <c r="E154" s="1">
        <v>1</v>
      </c>
      <c r="F154">
        <f t="shared" si="5"/>
        <v>0.82099999999999995</v>
      </c>
      <c r="G154" s="45">
        <f t="shared" si="6"/>
        <v>-0.1972321695297089</v>
      </c>
    </row>
    <row r="155" spans="1:7" x14ac:dyDescent="0.25">
      <c r="A155" s="1">
        <v>0</v>
      </c>
      <c r="B155" s="1">
        <v>65</v>
      </c>
      <c r="C155" s="1">
        <v>14.68</v>
      </c>
      <c r="D155" s="1">
        <v>670</v>
      </c>
      <c r="E155" s="1">
        <v>1</v>
      </c>
      <c r="F155">
        <f t="shared" si="5"/>
        <v>0.82099999999999995</v>
      </c>
      <c r="G155" s="45">
        <f t="shared" si="6"/>
        <v>-0.1972321695297089</v>
      </c>
    </row>
    <row r="156" spans="1:7" x14ac:dyDescent="0.25">
      <c r="A156" s="1">
        <v>1</v>
      </c>
      <c r="B156" s="1">
        <v>54</v>
      </c>
      <c r="C156" s="1">
        <v>20.67</v>
      </c>
      <c r="D156" s="1">
        <v>690</v>
      </c>
      <c r="E156" s="1">
        <v>1</v>
      </c>
      <c r="F156">
        <f t="shared" si="5"/>
        <v>0.79</v>
      </c>
      <c r="G156" s="45">
        <f t="shared" si="6"/>
        <v>-0.23572233352106983</v>
      </c>
    </row>
    <row r="157" spans="1:7" x14ac:dyDescent="0.25">
      <c r="A157" s="1">
        <v>0</v>
      </c>
      <c r="B157" s="1">
        <v>45</v>
      </c>
      <c r="C157" s="1">
        <v>17.36</v>
      </c>
      <c r="D157" s="1">
        <v>675</v>
      </c>
      <c r="E157" s="1">
        <v>0</v>
      </c>
      <c r="F157">
        <f t="shared" si="5"/>
        <v>0.80600000000000005</v>
      </c>
      <c r="G157" s="45">
        <f t="shared" si="6"/>
        <v>-1.6398971199188093</v>
      </c>
    </row>
    <row r="158" spans="1:7" x14ac:dyDescent="0.25">
      <c r="A158" s="1">
        <v>0</v>
      </c>
      <c r="B158" s="1">
        <v>47.463000000000001</v>
      </c>
      <c r="C158" s="1">
        <v>11.05</v>
      </c>
      <c r="D158" s="1">
        <v>670</v>
      </c>
      <c r="E158" s="1">
        <v>0</v>
      </c>
      <c r="F158">
        <f t="shared" si="5"/>
        <v>0.80600000000000005</v>
      </c>
      <c r="G158" s="45">
        <f t="shared" si="6"/>
        <v>-1.6398971199188093</v>
      </c>
    </row>
    <row r="159" spans="1:7" x14ac:dyDescent="0.25">
      <c r="A159" s="1">
        <v>1</v>
      </c>
      <c r="B159" s="1">
        <v>62</v>
      </c>
      <c r="C159" s="1">
        <v>21.21</v>
      </c>
      <c r="D159" s="1">
        <v>710</v>
      </c>
      <c r="E159" s="1">
        <v>1</v>
      </c>
      <c r="F159">
        <f t="shared" si="5"/>
        <v>0.79</v>
      </c>
      <c r="G159" s="45">
        <f t="shared" si="6"/>
        <v>-0.23572233352106983</v>
      </c>
    </row>
    <row r="160" spans="1:7" x14ac:dyDescent="0.25">
      <c r="A160" s="1">
        <v>1</v>
      </c>
      <c r="B160" s="1">
        <v>72</v>
      </c>
      <c r="C160" s="1">
        <v>12.25</v>
      </c>
      <c r="D160" s="1">
        <v>670</v>
      </c>
      <c r="E160" s="1">
        <v>1</v>
      </c>
      <c r="F160">
        <f t="shared" si="5"/>
        <v>0.82099999999999995</v>
      </c>
      <c r="G160" s="45">
        <f t="shared" si="6"/>
        <v>-0.1972321695297089</v>
      </c>
    </row>
    <row r="161" spans="1:7" x14ac:dyDescent="0.25">
      <c r="A161" s="1">
        <v>0</v>
      </c>
      <c r="B161" s="1">
        <v>110</v>
      </c>
      <c r="C161" s="1">
        <v>30.56</v>
      </c>
      <c r="D161" s="1">
        <v>690</v>
      </c>
      <c r="E161" s="1">
        <v>0</v>
      </c>
      <c r="F161">
        <f t="shared" si="5"/>
        <v>0.69299999999999995</v>
      </c>
      <c r="G161" s="45">
        <f t="shared" si="6"/>
        <v>-1.1809075313949398</v>
      </c>
    </row>
    <row r="162" spans="1:7" x14ac:dyDescent="0.25">
      <c r="A162" s="1">
        <v>0</v>
      </c>
      <c r="B162" s="1">
        <v>42</v>
      </c>
      <c r="C162" s="1">
        <v>22.34</v>
      </c>
      <c r="D162" s="1">
        <v>695</v>
      </c>
      <c r="E162" s="1">
        <v>1</v>
      </c>
      <c r="F162">
        <f t="shared" si="5"/>
        <v>0.79</v>
      </c>
      <c r="G162" s="45">
        <f t="shared" si="6"/>
        <v>-0.23572233352106983</v>
      </c>
    </row>
    <row r="163" spans="1:7" x14ac:dyDescent="0.25">
      <c r="A163" s="1">
        <v>1</v>
      </c>
      <c r="B163" s="1">
        <v>47</v>
      </c>
      <c r="C163" s="1">
        <v>34.979999999999997</v>
      </c>
      <c r="D163" s="1">
        <v>665</v>
      </c>
      <c r="E163" s="1">
        <v>1</v>
      </c>
      <c r="F163">
        <f t="shared" si="5"/>
        <v>0.54600000000000004</v>
      </c>
      <c r="G163" s="45">
        <f t="shared" si="6"/>
        <v>-0.60513630323723189</v>
      </c>
    </row>
    <row r="164" spans="1:7" x14ac:dyDescent="0.25">
      <c r="A164" s="1">
        <v>0</v>
      </c>
      <c r="B164" s="1">
        <v>50</v>
      </c>
      <c r="C164" s="1">
        <v>23.24</v>
      </c>
      <c r="D164" s="1">
        <v>720</v>
      </c>
      <c r="E164" s="1">
        <v>1</v>
      </c>
      <c r="F164">
        <f t="shared" si="5"/>
        <v>0.79</v>
      </c>
      <c r="G164" s="45">
        <f t="shared" si="6"/>
        <v>-0.23572233352106983</v>
      </c>
    </row>
    <row r="165" spans="1:7" x14ac:dyDescent="0.25">
      <c r="A165" s="1">
        <v>0</v>
      </c>
      <c r="B165" s="1">
        <v>75</v>
      </c>
      <c r="C165" s="1">
        <v>11.36</v>
      </c>
      <c r="D165" s="1">
        <v>695</v>
      </c>
      <c r="E165" s="1">
        <v>1</v>
      </c>
      <c r="F165">
        <f t="shared" si="5"/>
        <v>0.82099999999999995</v>
      </c>
      <c r="G165" s="45">
        <f t="shared" si="6"/>
        <v>-0.1972321695297089</v>
      </c>
    </row>
    <row r="166" spans="1:7" x14ac:dyDescent="0.25">
      <c r="A166" s="1">
        <v>1</v>
      </c>
      <c r="B166" s="1">
        <v>35.463999999999999</v>
      </c>
      <c r="C166" s="1">
        <v>34.65</v>
      </c>
      <c r="D166" s="1">
        <v>710</v>
      </c>
      <c r="E166" s="1">
        <v>1</v>
      </c>
      <c r="F166">
        <f t="shared" si="5"/>
        <v>0.69299999999999995</v>
      </c>
      <c r="G166" s="45">
        <f t="shared" si="6"/>
        <v>-0.3667252797922339</v>
      </c>
    </row>
    <row r="167" spans="1:7" x14ac:dyDescent="0.25">
      <c r="A167" s="1">
        <v>0</v>
      </c>
      <c r="B167" s="1">
        <v>42</v>
      </c>
      <c r="C167" s="1">
        <v>8.6300000000000008</v>
      </c>
      <c r="D167" s="1">
        <v>675</v>
      </c>
      <c r="E167" s="1">
        <v>1</v>
      </c>
      <c r="F167">
        <f t="shared" si="5"/>
        <v>0.80600000000000005</v>
      </c>
      <c r="G167" s="45">
        <f t="shared" si="6"/>
        <v>-0.21567153647550871</v>
      </c>
    </row>
    <row r="168" spans="1:7" x14ac:dyDescent="0.25">
      <c r="A168" s="1">
        <v>1</v>
      </c>
      <c r="B168" s="1">
        <v>42.5</v>
      </c>
      <c r="C168" s="1">
        <v>29.14</v>
      </c>
      <c r="D168" s="1">
        <v>670</v>
      </c>
      <c r="E168" s="1">
        <v>1</v>
      </c>
      <c r="F168">
        <f t="shared" si="5"/>
        <v>0.71699999999999997</v>
      </c>
      <c r="G168" s="45">
        <f t="shared" si="6"/>
        <v>-0.33267943838251673</v>
      </c>
    </row>
    <row r="169" spans="1:7" x14ac:dyDescent="0.25">
      <c r="A169" s="1">
        <v>1</v>
      </c>
      <c r="B169" s="1">
        <v>62</v>
      </c>
      <c r="C169" s="1">
        <v>6.77</v>
      </c>
      <c r="D169" s="1">
        <v>695</v>
      </c>
      <c r="E169" s="1">
        <v>1</v>
      </c>
      <c r="F169">
        <f t="shared" si="5"/>
        <v>0.878</v>
      </c>
      <c r="G169" s="45">
        <f t="shared" si="6"/>
        <v>-0.13010868534702039</v>
      </c>
    </row>
    <row r="170" spans="1:7" x14ac:dyDescent="0.25">
      <c r="A170" s="1">
        <v>0</v>
      </c>
      <c r="B170" s="1">
        <v>48</v>
      </c>
      <c r="C170" s="1">
        <v>15.82</v>
      </c>
      <c r="D170" s="1">
        <v>665</v>
      </c>
      <c r="E170" s="1">
        <v>0</v>
      </c>
      <c r="F170">
        <f t="shared" si="5"/>
        <v>0.72899999999999998</v>
      </c>
      <c r="G170" s="45">
        <f t="shared" si="6"/>
        <v>-1.305636458102436</v>
      </c>
    </row>
    <row r="171" spans="1:7" x14ac:dyDescent="0.25">
      <c r="A171" s="1">
        <v>0</v>
      </c>
      <c r="B171" s="1">
        <v>230</v>
      </c>
      <c r="C171" s="1">
        <v>8.66</v>
      </c>
      <c r="D171" s="1">
        <v>665</v>
      </c>
      <c r="E171" s="1">
        <v>1</v>
      </c>
      <c r="F171">
        <f t="shared" si="5"/>
        <v>0.878</v>
      </c>
      <c r="G171" s="45">
        <f t="shared" si="6"/>
        <v>-0.13010868534702039</v>
      </c>
    </row>
    <row r="172" spans="1:7" x14ac:dyDescent="0.25">
      <c r="A172" s="1">
        <v>1</v>
      </c>
      <c r="B172" s="1">
        <v>50</v>
      </c>
      <c r="C172" s="1">
        <v>23.36</v>
      </c>
      <c r="D172" s="1">
        <v>715</v>
      </c>
      <c r="E172" s="1">
        <v>0</v>
      </c>
      <c r="F172">
        <f t="shared" si="5"/>
        <v>0.79</v>
      </c>
      <c r="G172" s="45">
        <f t="shared" si="6"/>
        <v>-1.5606477482646686</v>
      </c>
    </row>
    <row r="173" spans="1:7" x14ac:dyDescent="0.25">
      <c r="A173" s="1">
        <v>1</v>
      </c>
      <c r="B173" s="1">
        <v>85</v>
      </c>
      <c r="C173" s="1">
        <v>17.18</v>
      </c>
      <c r="D173" s="1">
        <v>705</v>
      </c>
      <c r="E173" s="1">
        <v>1</v>
      </c>
      <c r="F173">
        <f t="shared" si="5"/>
        <v>0.82099999999999995</v>
      </c>
      <c r="G173" s="45">
        <f t="shared" si="6"/>
        <v>-0.1972321695297089</v>
      </c>
    </row>
    <row r="174" spans="1:7" x14ac:dyDescent="0.25">
      <c r="A174" s="1">
        <v>1</v>
      </c>
      <c r="B174" s="1">
        <v>35</v>
      </c>
      <c r="C174" s="1">
        <v>17.420000000000002</v>
      </c>
      <c r="D174" s="1">
        <v>730</v>
      </c>
      <c r="E174" s="1">
        <v>0</v>
      </c>
      <c r="F174">
        <f t="shared" si="5"/>
        <v>0.92</v>
      </c>
      <c r="G174" s="45">
        <f t="shared" si="6"/>
        <v>-2.5257286443082561</v>
      </c>
    </row>
    <row r="175" spans="1:7" x14ac:dyDescent="0.25">
      <c r="A175" s="1">
        <v>1</v>
      </c>
      <c r="B175" s="1">
        <v>35</v>
      </c>
      <c r="C175" s="1">
        <v>12.95</v>
      </c>
      <c r="D175" s="1">
        <v>670</v>
      </c>
      <c r="E175" s="1">
        <v>1</v>
      </c>
      <c r="F175">
        <f t="shared" si="5"/>
        <v>0.80600000000000005</v>
      </c>
      <c r="G175" s="45">
        <f t="shared" si="6"/>
        <v>-0.21567153647550871</v>
      </c>
    </row>
    <row r="176" spans="1:7" x14ac:dyDescent="0.25">
      <c r="A176" s="1">
        <v>1</v>
      </c>
      <c r="B176" s="1">
        <v>142</v>
      </c>
      <c r="C176" s="1">
        <v>13.3</v>
      </c>
      <c r="D176" s="1">
        <v>680</v>
      </c>
      <c r="E176" s="1">
        <v>1</v>
      </c>
      <c r="F176">
        <f t="shared" si="5"/>
        <v>0.82099999999999995</v>
      </c>
      <c r="G176" s="45">
        <f t="shared" si="6"/>
        <v>-0.1972321695297089</v>
      </c>
    </row>
    <row r="177" spans="1:7" x14ac:dyDescent="0.25">
      <c r="A177" s="1">
        <v>0</v>
      </c>
      <c r="B177" s="1">
        <v>62</v>
      </c>
      <c r="C177" s="1">
        <v>11.73</v>
      </c>
      <c r="D177" s="1">
        <v>665</v>
      </c>
      <c r="E177" s="1">
        <v>1</v>
      </c>
      <c r="F177">
        <f t="shared" si="5"/>
        <v>0.82099999999999995</v>
      </c>
      <c r="G177" s="45">
        <f t="shared" si="6"/>
        <v>-0.1972321695297089</v>
      </c>
    </row>
    <row r="178" spans="1:7" x14ac:dyDescent="0.25">
      <c r="A178" s="1">
        <v>1</v>
      </c>
      <c r="B178" s="1">
        <v>94</v>
      </c>
      <c r="C178" s="1">
        <v>31.47</v>
      </c>
      <c r="D178" s="1">
        <v>660</v>
      </c>
      <c r="E178" s="1">
        <v>0</v>
      </c>
      <c r="F178">
        <f t="shared" si="5"/>
        <v>0.54600000000000004</v>
      </c>
      <c r="G178" s="45">
        <f t="shared" si="6"/>
        <v>-0.78965808094078915</v>
      </c>
    </row>
    <row r="179" spans="1:7" x14ac:dyDescent="0.25">
      <c r="A179" s="1">
        <v>0</v>
      </c>
      <c r="B179" s="1">
        <v>83</v>
      </c>
      <c r="C179" s="1">
        <v>14.03</v>
      </c>
      <c r="D179" s="1">
        <v>705</v>
      </c>
      <c r="E179" s="1">
        <v>1</v>
      </c>
      <c r="F179">
        <f t="shared" si="5"/>
        <v>0.82099999999999995</v>
      </c>
      <c r="G179" s="45">
        <f t="shared" si="6"/>
        <v>-0.1972321695297089</v>
      </c>
    </row>
    <row r="180" spans="1:7" x14ac:dyDescent="0.25">
      <c r="A180" s="1">
        <v>1</v>
      </c>
      <c r="B180" s="1">
        <v>33</v>
      </c>
      <c r="C180" s="1">
        <v>21.75</v>
      </c>
      <c r="D180" s="1">
        <v>660</v>
      </c>
      <c r="E180" s="1">
        <v>1</v>
      </c>
      <c r="F180">
        <f t="shared" si="5"/>
        <v>0.71699999999999997</v>
      </c>
      <c r="G180" s="45">
        <f t="shared" si="6"/>
        <v>-0.33267943838251673</v>
      </c>
    </row>
    <row r="181" spans="1:7" x14ac:dyDescent="0.25">
      <c r="A181" s="1">
        <v>0</v>
      </c>
      <c r="B181" s="1">
        <v>54</v>
      </c>
      <c r="C181" s="1">
        <v>26.24</v>
      </c>
      <c r="D181" s="1">
        <v>675</v>
      </c>
      <c r="E181" s="1">
        <v>1</v>
      </c>
      <c r="F181">
        <f t="shared" si="5"/>
        <v>0.66100000000000003</v>
      </c>
      <c r="G181" s="45">
        <f t="shared" si="6"/>
        <v>-0.41400143913045073</v>
      </c>
    </row>
    <row r="182" spans="1:7" x14ac:dyDescent="0.25">
      <c r="A182" s="1">
        <v>1</v>
      </c>
      <c r="B182" s="1">
        <v>127</v>
      </c>
      <c r="C182" s="1">
        <v>10.94</v>
      </c>
      <c r="D182" s="1">
        <v>675</v>
      </c>
      <c r="E182" s="1">
        <v>0</v>
      </c>
      <c r="F182">
        <f t="shared" si="5"/>
        <v>0.82099999999999995</v>
      </c>
      <c r="G182" s="45">
        <f t="shared" si="6"/>
        <v>-1.7203694731413819</v>
      </c>
    </row>
    <row r="183" spans="1:7" x14ac:dyDescent="0.25">
      <c r="A183" s="1">
        <v>1</v>
      </c>
      <c r="B183" s="1">
        <v>197</v>
      </c>
      <c r="C183" s="1">
        <v>15.64</v>
      </c>
      <c r="D183" s="1">
        <v>710</v>
      </c>
      <c r="E183" s="1">
        <v>0</v>
      </c>
      <c r="F183">
        <f t="shared" si="5"/>
        <v>0.82099999999999995</v>
      </c>
      <c r="G183" s="45">
        <f t="shared" si="6"/>
        <v>-1.7203694731413819</v>
      </c>
    </row>
    <row r="184" spans="1:7" x14ac:dyDescent="0.25">
      <c r="A184" s="1">
        <v>1</v>
      </c>
      <c r="B184" s="1">
        <v>50</v>
      </c>
      <c r="C184" s="1">
        <v>3.58</v>
      </c>
      <c r="D184" s="1">
        <v>800</v>
      </c>
      <c r="E184" s="1">
        <v>1</v>
      </c>
      <c r="F184">
        <f t="shared" si="5"/>
        <v>0.92</v>
      </c>
      <c r="G184" s="45">
        <f t="shared" si="6"/>
        <v>-8.3381608939051013E-2</v>
      </c>
    </row>
    <row r="185" spans="1:7" x14ac:dyDescent="0.25">
      <c r="A185" s="1">
        <v>1</v>
      </c>
      <c r="B185" s="1">
        <v>25.5</v>
      </c>
      <c r="C185" s="1">
        <v>28.75</v>
      </c>
      <c r="D185" s="1">
        <v>670</v>
      </c>
      <c r="E185" s="1">
        <v>0</v>
      </c>
      <c r="F185">
        <f t="shared" si="5"/>
        <v>0.71699999999999997</v>
      </c>
      <c r="G185" s="45">
        <f t="shared" si="6"/>
        <v>-1.2623083813388993</v>
      </c>
    </row>
    <row r="186" spans="1:7" x14ac:dyDescent="0.25">
      <c r="A186" s="1">
        <v>1</v>
      </c>
      <c r="B186" s="1">
        <v>66</v>
      </c>
      <c r="C186" s="1">
        <v>32.18</v>
      </c>
      <c r="D186" s="1">
        <v>685</v>
      </c>
      <c r="E186" s="1">
        <v>1</v>
      </c>
      <c r="F186">
        <f t="shared" si="5"/>
        <v>0.54600000000000004</v>
      </c>
      <c r="G186" s="45">
        <f t="shared" si="6"/>
        <v>-0.60513630323723189</v>
      </c>
    </row>
    <row r="187" spans="1:7" x14ac:dyDescent="0.25">
      <c r="A187" s="1">
        <v>0</v>
      </c>
      <c r="B187" s="1">
        <v>60</v>
      </c>
      <c r="C187" s="1">
        <v>15.92</v>
      </c>
      <c r="D187" s="1">
        <v>660</v>
      </c>
      <c r="E187" s="1">
        <v>1</v>
      </c>
      <c r="F187">
        <f t="shared" si="5"/>
        <v>0.72899999999999998</v>
      </c>
      <c r="G187" s="45">
        <f t="shared" si="6"/>
        <v>-0.31608154697347896</v>
      </c>
    </row>
    <row r="188" spans="1:7" x14ac:dyDescent="0.25">
      <c r="A188" s="1">
        <v>1</v>
      </c>
      <c r="B188" s="1">
        <v>51</v>
      </c>
      <c r="C188" s="1">
        <v>19.72</v>
      </c>
      <c r="D188" s="1">
        <v>785</v>
      </c>
      <c r="E188" s="1">
        <v>1</v>
      </c>
      <c r="F188">
        <f t="shared" si="5"/>
        <v>0.92</v>
      </c>
      <c r="G188" s="45">
        <f t="shared" si="6"/>
        <v>-8.3381608939051013E-2</v>
      </c>
    </row>
    <row r="189" spans="1:7" x14ac:dyDescent="0.25">
      <c r="A189" s="1">
        <v>0</v>
      </c>
      <c r="B189" s="1">
        <v>34</v>
      </c>
      <c r="C189" s="1">
        <v>7.13</v>
      </c>
      <c r="D189" s="1">
        <v>705</v>
      </c>
      <c r="E189" s="1">
        <v>1</v>
      </c>
      <c r="F189">
        <f t="shared" si="5"/>
        <v>0.80600000000000005</v>
      </c>
      <c r="G189" s="45">
        <f t="shared" si="6"/>
        <v>-0.21567153647550871</v>
      </c>
    </row>
    <row r="190" spans="1:7" x14ac:dyDescent="0.25">
      <c r="A190" s="1">
        <v>0</v>
      </c>
      <c r="B190" s="1">
        <v>55</v>
      </c>
      <c r="C190" s="1">
        <v>17.559999999999999</v>
      </c>
      <c r="D190" s="1">
        <v>675</v>
      </c>
      <c r="E190" s="1">
        <v>1</v>
      </c>
      <c r="F190">
        <f t="shared" si="5"/>
        <v>0.80600000000000005</v>
      </c>
      <c r="G190" s="45">
        <f t="shared" si="6"/>
        <v>-0.21567153647550871</v>
      </c>
    </row>
    <row r="191" spans="1:7" x14ac:dyDescent="0.25">
      <c r="A191" s="1">
        <v>1</v>
      </c>
      <c r="B191" s="1">
        <v>45</v>
      </c>
      <c r="C191" s="1">
        <v>17.68</v>
      </c>
      <c r="D191" s="1">
        <v>660</v>
      </c>
      <c r="E191" s="1">
        <v>1</v>
      </c>
      <c r="F191">
        <f t="shared" si="5"/>
        <v>0.72899999999999998</v>
      </c>
      <c r="G191" s="45">
        <f t="shared" si="6"/>
        <v>-0.31608154697347896</v>
      </c>
    </row>
    <row r="192" spans="1:7" x14ac:dyDescent="0.25">
      <c r="A192" s="1">
        <v>1</v>
      </c>
      <c r="B192" s="1">
        <v>150</v>
      </c>
      <c r="C192" s="1">
        <v>10.73</v>
      </c>
      <c r="D192" s="1">
        <v>715</v>
      </c>
      <c r="E192" s="1">
        <v>1</v>
      </c>
      <c r="F192">
        <f t="shared" si="5"/>
        <v>0.82099999999999995</v>
      </c>
      <c r="G192" s="45">
        <f t="shared" si="6"/>
        <v>-0.1972321695297089</v>
      </c>
    </row>
    <row r="193" spans="1:7" x14ac:dyDescent="0.25">
      <c r="A193" s="1">
        <v>1</v>
      </c>
      <c r="B193" s="1">
        <v>48</v>
      </c>
      <c r="C193" s="1">
        <v>7</v>
      </c>
      <c r="D193" s="1">
        <v>670</v>
      </c>
      <c r="E193" s="1">
        <v>1</v>
      </c>
      <c r="F193">
        <f t="shared" si="5"/>
        <v>0.80600000000000005</v>
      </c>
      <c r="G193" s="45">
        <f t="shared" si="6"/>
        <v>-0.21567153647550871</v>
      </c>
    </row>
    <row r="194" spans="1:7" x14ac:dyDescent="0.25">
      <c r="A194" s="1">
        <v>0</v>
      </c>
      <c r="B194" s="1">
        <v>70</v>
      </c>
      <c r="C194" s="1">
        <v>18.190000000000001</v>
      </c>
      <c r="D194" s="1">
        <v>715</v>
      </c>
      <c r="E194" s="1">
        <v>1</v>
      </c>
      <c r="F194">
        <f t="shared" si="5"/>
        <v>0.82099999999999995</v>
      </c>
      <c r="G194" s="45">
        <f t="shared" si="6"/>
        <v>-0.1972321695297089</v>
      </c>
    </row>
    <row r="195" spans="1:7" x14ac:dyDescent="0.25">
      <c r="A195" s="1">
        <v>1</v>
      </c>
      <c r="B195" s="1">
        <v>115</v>
      </c>
      <c r="C195" s="1">
        <v>6.01</v>
      </c>
      <c r="D195" s="1">
        <v>675</v>
      </c>
      <c r="E195" s="1">
        <v>1</v>
      </c>
      <c r="F195">
        <f t="shared" si="5"/>
        <v>0.878</v>
      </c>
      <c r="G195" s="45">
        <f t="shared" si="6"/>
        <v>-0.13010868534702039</v>
      </c>
    </row>
    <row r="196" spans="1:7" x14ac:dyDescent="0.25">
      <c r="A196" s="1">
        <v>1</v>
      </c>
      <c r="B196" s="1">
        <v>80</v>
      </c>
      <c r="C196" s="1">
        <v>20.16</v>
      </c>
      <c r="D196" s="1">
        <v>660</v>
      </c>
      <c r="E196" s="1">
        <v>0</v>
      </c>
      <c r="F196">
        <f t="shared" si="5"/>
        <v>0.71699999999999997</v>
      </c>
      <c r="G196" s="45">
        <f t="shared" si="6"/>
        <v>-1.2623083813388993</v>
      </c>
    </row>
    <row r="197" spans="1:7" x14ac:dyDescent="0.25">
      <c r="A197" s="1">
        <v>0</v>
      </c>
      <c r="B197" s="1">
        <v>30</v>
      </c>
      <c r="C197" s="1">
        <v>9.67</v>
      </c>
      <c r="D197" s="1">
        <v>665</v>
      </c>
      <c r="E197" s="1">
        <v>1</v>
      </c>
      <c r="F197">
        <f t="shared" si="5"/>
        <v>0.72899999999999998</v>
      </c>
      <c r="G197" s="45">
        <f t="shared" si="6"/>
        <v>-0.31608154697347896</v>
      </c>
    </row>
    <row r="198" spans="1:7" x14ac:dyDescent="0.25">
      <c r="A198" s="1">
        <v>1</v>
      </c>
      <c r="B198" s="1">
        <v>127.444</v>
      </c>
      <c r="C198" s="1">
        <v>14.27</v>
      </c>
      <c r="D198" s="1">
        <v>680</v>
      </c>
      <c r="E198" s="1">
        <v>1</v>
      </c>
      <c r="F198">
        <f t="shared" ref="F198:F261" si="7">IF(C198&lt;=19.85,IF(D198&lt;=722.5,IF(B198&lt;=60.41,IF(D198&lt;=667.5,0.729,0.806),IF(C198&lt;=9.905,0.878,0.821)),0.92),IF(D198&lt;=687.5,IF(C198&lt;=31.375,IF(A198&lt;=0.5,0.661,0.717),0.546),IF(D198&lt;=727.5,IF(C198&lt;=29.88,0.79,0.693),0.855)))</f>
        <v>0.82099999999999995</v>
      </c>
      <c r="G198" s="45">
        <f t="shared" ref="G198:G261" si="8">IF(E198=1,LN(F198),LN(1-F198))</f>
        <v>-0.1972321695297089</v>
      </c>
    </row>
    <row r="199" spans="1:7" x14ac:dyDescent="0.25">
      <c r="A199" s="1">
        <v>0</v>
      </c>
      <c r="B199" s="1">
        <v>24</v>
      </c>
      <c r="C199" s="1">
        <v>21</v>
      </c>
      <c r="D199" s="1">
        <v>685</v>
      </c>
      <c r="E199" s="1">
        <v>1</v>
      </c>
      <c r="F199">
        <f t="shared" si="7"/>
        <v>0.66100000000000003</v>
      </c>
      <c r="G199" s="45">
        <f t="shared" si="8"/>
        <v>-0.41400143913045073</v>
      </c>
    </row>
    <row r="200" spans="1:7" x14ac:dyDescent="0.25">
      <c r="A200" s="1">
        <v>0</v>
      </c>
      <c r="B200" s="1">
        <v>85</v>
      </c>
      <c r="C200" s="1">
        <v>8.4</v>
      </c>
      <c r="D200" s="1">
        <v>710</v>
      </c>
      <c r="E200" s="1">
        <v>1</v>
      </c>
      <c r="F200">
        <f t="shared" si="7"/>
        <v>0.878</v>
      </c>
      <c r="G200" s="45">
        <f t="shared" si="8"/>
        <v>-0.13010868534702039</v>
      </c>
    </row>
    <row r="201" spans="1:7" x14ac:dyDescent="0.25">
      <c r="A201" s="1">
        <v>1</v>
      </c>
      <c r="B201" s="1">
        <v>65</v>
      </c>
      <c r="C201" s="1">
        <v>18.940000000000001</v>
      </c>
      <c r="D201" s="1">
        <v>700</v>
      </c>
      <c r="E201" s="1">
        <v>1</v>
      </c>
      <c r="F201">
        <f t="shared" si="7"/>
        <v>0.82099999999999995</v>
      </c>
      <c r="G201" s="45">
        <f t="shared" si="8"/>
        <v>-0.1972321695297089</v>
      </c>
    </row>
    <row r="202" spans="1:7" x14ac:dyDescent="0.25">
      <c r="A202" s="1">
        <v>0</v>
      </c>
      <c r="B202" s="1">
        <v>57</v>
      </c>
      <c r="C202" s="1">
        <v>30.6</v>
      </c>
      <c r="D202" s="1">
        <v>675</v>
      </c>
      <c r="E202" s="1">
        <v>0</v>
      </c>
      <c r="F202">
        <f t="shared" si="7"/>
        <v>0.66100000000000003</v>
      </c>
      <c r="G202" s="45">
        <f t="shared" si="8"/>
        <v>-1.0817551716016869</v>
      </c>
    </row>
    <row r="203" spans="1:7" x14ac:dyDescent="0.25">
      <c r="A203" s="1">
        <v>0</v>
      </c>
      <c r="B203" s="1">
        <v>130</v>
      </c>
      <c r="C203" s="1">
        <v>4.5</v>
      </c>
      <c r="D203" s="1">
        <v>695</v>
      </c>
      <c r="E203" s="1">
        <v>1</v>
      </c>
      <c r="F203">
        <f t="shared" si="7"/>
        <v>0.878</v>
      </c>
      <c r="G203" s="45">
        <f t="shared" si="8"/>
        <v>-0.13010868534702039</v>
      </c>
    </row>
    <row r="204" spans="1:7" x14ac:dyDescent="0.25">
      <c r="A204" s="1">
        <v>1</v>
      </c>
      <c r="B204" s="1">
        <v>80</v>
      </c>
      <c r="C204" s="1">
        <v>22.92</v>
      </c>
      <c r="D204" s="1">
        <v>705</v>
      </c>
      <c r="E204" s="1">
        <v>1</v>
      </c>
      <c r="F204">
        <f t="shared" si="7"/>
        <v>0.79</v>
      </c>
      <c r="G204" s="45">
        <f t="shared" si="8"/>
        <v>-0.23572233352106983</v>
      </c>
    </row>
    <row r="205" spans="1:7" x14ac:dyDescent="0.25">
      <c r="A205" s="1">
        <v>0</v>
      </c>
      <c r="B205" s="1">
        <v>65</v>
      </c>
      <c r="C205" s="1">
        <v>23.46</v>
      </c>
      <c r="D205" s="1">
        <v>710</v>
      </c>
      <c r="E205" s="1">
        <v>1</v>
      </c>
      <c r="F205">
        <f t="shared" si="7"/>
        <v>0.79</v>
      </c>
      <c r="G205" s="45">
        <f t="shared" si="8"/>
        <v>-0.23572233352106983</v>
      </c>
    </row>
    <row r="206" spans="1:7" x14ac:dyDescent="0.25">
      <c r="A206" s="1">
        <v>1</v>
      </c>
      <c r="B206" s="1">
        <v>102.212</v>
      </c>
      <c r="C206" s="1">
        <v>17.329999999999998</v>
      </c>
      <c r="D206" s="1">
        <v>665</v>
      </c>
      <c r="E206" s="1">
        <v>0</v>
      </c>
      <c r="F206">
        <f t="shared" si="7"/>
        <v>0.82099999999999995</v>
      </c>
      <c r="G206" s="45">
        <f t="shared" si="8"/>
        <v>-1.7203694731413819</v>
      </c>
    </row>
    <row r="207" spans="1:7" x14ac:dyDescent="0.25">
      <c r="A207" s="1">
        <v>1</v>
      </c>
      <c r="B207" s="1">
        <v>60</v>
      </c>
      <c r="C207" s="1">
        <v>8.08</v>
      </c>
      <c r="D207" s="1">
        <v>660</v>
      </c>
      <c r="E207" s="1">
        <v>1</v>
      </c>
      <c r="F207">
        <f t="shared" si="7"/>
        <v>0.72899999999999998</v>
      </c>
      <c r="G207" s="45">
        <f t="shared" si="8"/>
        <v>-0.31608154697347896</v>
      </c>
    </row>
    <row r="208" spans="1:7" x14ac:dyDescent="0.25">
      <c r="A208" s="1">
        <v>1</v>
      </c>
      <c r="B208" s="1">
        <v>40</v>
      </c>
      <c r="C208" s="1">
        <v>3.42</v>
      </c>
      <c r="D208" s="1">
        <v>685</v>
      </c>
      <c r="E208" s="1">
        <v>1</v>
      </c>
      <c r="F208">
        <f t="shared" si="7"/>
        <v>0.80600000000000005</v>
      </c>
      <c r="G208" s="45">
        <f t="shared" si="8"/>
        <v>-0.21567153647550871</v>
      </c>
    </row>
    <row r="209" spans="1:7" x14ac:dyDescent="0.25">
      <c r="A209" s="1">
        <v>0</v>
      </c>
      <c r="B209" s="1">
        <v>40</v>
      </c>
      <c r="C209" s="1">
        <v>17.73</v>
      </c>
      <c r="D209" s="1">
        <v>675</v>
      </c>
      <c r="E209" s="1">
        <v>0</v>
      </c>
      <c r="F209">
        <f t="shared" si="7"/>
        <v>0.80600000000000005</v>
      </c>
      <c r="G209" s="45">
        <f t="shared" si="8"/>
        <v>-1.6398971199188093</v>
      </c>
    </row>
    <row r="210" spans="1:7" x14ac:dyDescent="0.25">
      <c r="A210" s="1">
        <v>1</v>
      </c>
      <c r="B210" s="1">
        <v>100</v>
      </c>
      <c r="C210" s="1">
        <v>2.4</v>
      </c>
      <c r="D210" s="1">
        <v>685</v>
      </c>
      <c r="E210" s="1">
        <v>1</v>
      </c>
      <c r="F210">
        <f t="shared" si="7"/>
        <v>0.878</v>
      </c>
      <c r="G210" s="45">
        <f t="shared" si="8"/>
        <v>-0.13010868534702039</v>
      </c>
    </row>
    <row r="211" spans="1:7" x14ac:dyDescent="0.25">
      <c r="A211" s="1">
        <v>1</v>
      </c>
      <c r="B211" s="1">
        <v>96</v>
      </c>
      <c r="C211" s="1">
        <v>16.850000000000001</v>
      </c>
      <c r="D211" s="1">
        <v>700</v>
      </c>
      <c r="E211" s="1">
        <v>1</v>
      </c>
      <c r="F211">
        <f t="shared" si="7"/>
        <v>0.82099999999999995</v>
      </c>
      <c r="G211" s="45">
        <f t="shared" si="8"/>
        <v>-0.1972321695297089</v>
      </c>
    </row>
    <row r="212" spans="1:7" x14ac:dyDescent="0.25">
      <c r="A212" s="1">
        <v>1</v>
      </c>
      <c r="B212" s="1">
        <v>78</v>
      </c>
      <c r="C212" s="1">
        <v>12.21</v>
      </c>
      <c r="D212" s="1">
        <v>750</v>
      </c>
      <c r="E212" s="1">
        <v>1</v>
      </c>
      <c r="F212">
        <f t="shared" si="7"/>
        <v>0.92</v>
      </c>
      <c r="G212" s="45">
        <f t="shared" si="8"/>
        <v>-8.3381608939051013E-2</v>
      </c>
    </row>
    <row r="213" spans="1:7" x14ac:dyDescent="0.25">
      <c r="A213" s="1">
        <v>0</v>
      </c>
      <c r="B213" s="1">
        <v>59.8</v>
      </c>
      <c r="C213" s="1">
        <v>6.31</v>
      </c>
      <c r="D213" s="1">
        <v>665</v>
      </c>
      <c r="E213" s="1">
        <v>1</v>
      </c>
      <c r="F213">
        <f t="shared" si="7"/>
        <v>0.72899999999999998</v>
      </c>
      <c r="G213" s="45">
        <f t="shared" si="8"/>
        <v>-0.31608154697347896</v>
      </c>
    </row>
    <row r="214" spans="1:7" x14ac:dyDescent="0.25">
      <c r="A214" s="1">
        <v>1</v>
      </c>
      <c r="B214" s="1">
        <v>74.611999999999995</v>
      </c>
      <c r="C214" s="1">
        <v>38.299999999999997</v>
      </c>
      <c r="D214" s="1">
        <v>695</v>
      </c>
      <c r="E214" s="1">
        <v>1</v>
      </c>
      <c r="F214">
        <f t="shared" si="7"/>
        <v>0.69299999999999995</v>
      </c>
      <c r="G214" s="45">
        <f t="shared" si="8"/>
        <v>-0.3667252797922339</v>
      </c>
    </row>
    <row r="215" spans="1:7" x14ac:dyDescent="0.25">
      <c r="A215" s="1">
        <v>0</v>
      </c>
      <c r="B215" s="1">
        <v>42</v>
      </c>
      <c r="C215" s="1">
        <v>11.45</v>
      </c>
      <c r="D215" s="1">
        <v>665</v>
      </c>
      <c r="E215" s="1">
        <v>1</v>
      </c>
      <c r="F215">
        <f t="shared" si="7"/>
        <v>0.72899999999999998</v>
      </c>
      <c r="G215" s="45">
        <f t="shared" si="8"/>
        <v>-0.31608154697347896</v>
      </c>
    </row>
    <row r="216" spans="1:7" x14ac:dyDescent="0.25">
      <c r="A216" s="1">
        <v>1</v>
      </c>
      <c r="B216" s="1">
        <v>50</v>
      </c>
      <c r="C216" s="1">
        <v>14.69</v>
      </c>
      <c r="D216" s="1">
        <v>680</v>
      </c>
      <c r="E216" s="1">
        <v>1</v>
      </c>
      <c r="F216">
        <f t="shared" si="7"/>
        <v>0.80600000000000005</v>
      </c>
      <c r="G216" s="45">
        <f t="shared" si="8"/>
        <v>-0.21567153647550871</v>
      </c>
    </row>
    <row r="217" spans="1:7" x14ac:dyDescent="0.25">
      <c r="A217" s="1">
        <v>1</v>
      </c>
      <c r="B217" s="1">
        <v>66</v>
      </c>
      <c r="C217" s="1">
        <v>11.33</v>
      </c>
      <c r="D217" s="1">
        <v>660</v>
      </c>
      <c r="E217" s="1">
        <v>1</v>
      </c>
      <c r="F217">
        <f t="shared" si="7"/>
        <v>0.82099999999999995</v>
      </c>
      <c r="G217" s="45">
        <f t="shared" si="8"/>
        <v>-0.1972321695297089</v>
      </c>
    </row>
    <row r="218" spans="1:7" x14ac:dyDescent="0.25">
      <c r="A218" s="1">
        <v>1</v>
      </c>
      <c r="B218" s="1">
        <v>48</v>
      </c>
      <c r="C218" s="1">
        <v>23.43</v>
      </c>
      <c r="D218" s="1">
        <v>660</v>
      </c>
      <c r="E218" s="1">
        <v>1</v>
      </c>
      <c r="F218">
        <f t="shared" si="7"/>
        <v>0.71699999999999997</v>
      </c>
      <c r="G218" s="45">
        <f t="shared" si="8"/>
        <v>-0.33267943838251673</v>
      </c>
    </row>
    <row r="219" spans="1:7" x14ac:dyDescent="0.25">
      <c r="A219" s="1">
        <v>1</v>
      </c>
      <c r="B219" s="1">
        <v>55</v>
      </c>
      <c r="C219" s="1">
        <v>6.42</v>
      </c>
      <c r="D219" s="1">
        <v>750</v>
      </c>
      <c r="E219" s="1">
        <v>1</v>
      </c>
      <c r="F219">
        <f t="shared" si="7"/>
        <v>0.92</v>
      </c>
      <c r="G219" s="45">
        <f t="shared" si="8"/>
        <v>-8.3381608939051013E-2</v>
      </c>
    </row>
    <row r="220" spans="1:7" x14ac:dyDescent="0.25">
      <c r="A220" s="1">
        <v>1</v>
      </c>
      <c r="B220" s="1">
        <v>76</v>
      </c>
      <c r="C220" s="1">
        <v>34.200000000000003</v>
      </c>
      <c r="D220" s="1">
        <v>675</v>
      </c>
      <c r="E220" s="1">
        <v>1</v>
      </c>
      <c r="F220">
        <f t="shared" si="7"/>
        <v>0.54600000000000004</v>
      </c>
      <c r="G220" s="45">
        <f t="shared" si="8"/>
        <v>-0.60513630323723189</v>
      </c>
    </row>
    <row r="221" spans="1:7" x14ac:dyDescent="0.25">
      <c r="A221" s="1">
        <v>0</v>
      </c>
      <c r="B221" s="1">
        <v>78</v>
      </c>
      <c r="C221" s="1">
        <v>29.57</v>
      </c>
      <c r="D221" s="1">
        <v>675</v>
      </c>
      <c r="E221" s="1">
        <v>0</v>
      </c>
      <c r="F221">
        <f t="shared" si="7"/>
        <v>0.66100000000000003</v>
      </c>
      <c r="G221" s="45">
        <f t="shared" si="8"/>
        <v>-1.0817551716016869</v>
      </c>
    </row>
    <row r="222" spans="1:7" x14ac:dyDescent="0.25">
      <c r="A222" s="1">
        <v>0</v>
      </c>
      <c r="B222" s="1">
        <v>30</v>
      </c>
      <c r="C222" s="1">
        <v>29.52</v>
      </c>
      <c r="D222" s="1">
        <v>660</v>
      </c>
      <c r="E222" s="1">
        <v>1</v>
      </c>
      <c r="F222">
        <f t="shared" si="7"/>
        <v>0.66100000000000003</v>
      </c>
      <c r="G222" s="45">
        <f t="shared" si="8"/>
        <v>-0.41400143913045073</v>
      </c>
    </row>
    <row r="223" spans="1:7" x14ac:dyDescent="0.25">
      <c r="A223" s="1">
        <v>0</v>
      </c>
      <c r="B223" s="1">
        <v>100</v>
      </c>
      <c r="C223" s="1">
        <v>21.61</v>
      </c>
      <c r="D223" s="1">
        <v>710</v>
      </c>
      <c r="E223" s="1">
        <v>1</v>
      </c>
      <c r="F223">
        <f t="shared" si="7"/>
        <v>0.79</v>
      </c>
      <c r="G223" s="45">
        <f t="shared" si="8"/>
        <v>-0.23572233352106983</v>
      </c>
    </row>
    <row r="224" spans="1:7" x14ac:dyDescent="0.25">
      <c r="A224" s="1">
        <v>1</v>
      </c>
      <c r="B224" s="1">
        <v>62</v>
      </c>
      <c r="C224" s="1">
        <v>17.489999999999998</v>
      </c>
      <c r="D224" s="1">
        <v>670</v>
      </c>
      <c r="E224" s="1">
        <v>1</v>
      </c>
      <c r="F224">
        <f t="shared" si="7"/>
        <v>0.82099999999999995</v>
      </c>
      <c r="G224" s="45">
        <f t="shared" si="8"/>
        <v>-0.1972321695297089</v>
      </c>
    </row>
    <row r="225" spans="1:7" x14ac:dyDescent="0.25">
      <c r="A225" s="1">
        <v>0</v>
      </c>
      <c r="B225" s="1">
        <v>120</v>
      </c>
      <c r="C225" s="1">
        <v>3.84</v>
      </c>
      <c r="D225" s="1">
        <v>660</v>
      </c>
      <c r="E225" s="1">
        <v>1</v>
      </c>
      <c r="F225">
        <f t="shared" si="7"/>
        <v>0.878</v>
      </c>
      <c r="G225" s="45">
        <f t="shared" si="8"/>
        <v>-0.13010868534702039</v>
      </c>
    </row>
    <row r="226" spans="1:7" x14ac:dyDescent="0.25">
      <c r="A226" s="1">
        <v>1</v>
      </c>
      <c r="B226" s="1">
        <v>110</v>
      </c>
      <c r="C226" s="1">
        <v>21.31</v>
      </c>
      <c r="D226" s="1">
        <v>675</v>
      </c>
      <c r="E226" s="1">
        <v>1</v>
      </c>
      <c r="F226">
        <f t="shared" si="7"/>
        <v>0.71699999999999997</v>
      </c>
      <c r="G226" s="45">
        <f t="shared" si="8"/>
        <v>-0.33267943838251673</v>
      </c>
    </row>
    <row r="227" spans="1:7" x14ac:dyDescent="0.25">
      <c r="A227" s="1">
        <v>1</v>
      </c>
      <c r="B227" s="1">
        <v>110.247</v>
      </c>
      <c r="C227" s="1">
        <v>12.15</v>
      </c>
      <c r="D227" s="1">
        <v>730</v>
      </c>
      <c r="E227" s="1">
        <v>1</v>
      </c>
      <c r="F227">
        <f t="shared" si="7"/>
        <v>0.92</v>
      </c>
      <c r="G227" s="45">
        <f t="shared" si="8"/>
        <v>-8.3381608939051013E-2</v>
      </c>
    </row>
    <row r="228" spans="1:7" x14ac:dyDescent="0.25">
      <c r="A228" s="1">
        <v>0</v>
      </c>
      <c r="B228" s="1">
        <v>100</v>
      </c>
      <c r="C228" s="1">
        <v>12.72</v>
      </c>
      <c r="D228" s="1">
        <v>690</v>
      </c>
      <c r="E228" s="1">
        <v>0</v>
      </c>
      <c r="F228">
        <f t="shared" si="7"/>
        <v>0.82099999999999995</v>
      </c>
      <c r="G228" s="45">
        <f t="shared" si="8"/>
        <v>-1.7203694731413819</v>
      </c>
    </row>
    <row r="229" spans="1:7" x14ac:dyDescent="0.25">
      <c r="A229" s="1">
        <v>0</v>
      </c>
      <c r="B229" s="1">
        <v>62</v>
      </c>
      <c r="C229" s="1">
        <v>19.53</v>
      </c>
      <c r="D229" s="1">
        <v>660</v>
      </c>
      <c r="E229" s="1">
        <v>1</v>
      </c>
      <c r="F229">
        <f t="shared" si="7"/>
        <v>0.82099999999999995</v>
      </c>
      <c r="G229" s="45">
        <f t="shared" si="8"/>
        <v>-0.1972321695297089</v>
      </c>
    </row>
    <row r="230" spans="1:7" x14ac:dyDescent="0.25">
      <c r="A230" s="1">
        <v>1</v>
      </c>
      <c r="B230" s="1">
        <v>120</v>
      </c>
      <c r="C230" s="1">
        <v>14.21</v>
      </c>
      <c r="D230" s="1">
        <v>720</v>
      </c>
      <c r="E230" s="1">
        <v>1</v>
      </c>
      <c r="F230">
        <f t="shared" si="7"/>
        <v>0.82099999999999995</v>
      </c>
      <c r="G230" s="45">
        <f t="shared" si="8"/>
        <v>-0.1972321695297089</v>
      </c>
    </row>
    <row r="231" spans="1:7" x14ac:dyDescent="0.25">
      <c r="A231" s="1">
        <v>1</v>
      </c>
      <c r="B231" s="1">
        <v>27.6</v>
      </c>
      <c r="C231" s="1">
        <v>9.35</v>
      </c>
      <c r="D231" s="1">
        <v>740</v>
      </c>
      <c r="E231" s="1">
        <v>0</v>
      </c>
      <c r="F231">
        <f t="shared" si="7"/>
        <v>0.92</v>
      </c>
      <c r="G231" s="45">
        <f t="shared" si="8"/>
        <v>-2.5257286443082561</v>
      </c>
    </row>
    <row r="232" spans="1:7" x14ac:dyDescent="0.25">
      <c r="A232" s="1">
        <v>0</v>
      </c>
      <c r="B232" s="1">
        <v>38</v>
      </c>
      <c r="C232" s="1">
        <v>36.53</v>
      </c>
      <c r="D232" s="1">
        <v>665</v>
      </c>
      <c r="E232" s="1">
        <v>1</v>
      </c>
      <c r="F232">
        <f t="shared" si="7"/>
        <v>0.54600000000000004</v>
      </c>
      <c r="G232" s="45">
        <f t="shared" si="8"/>
        <v>-0.60513630323723189</v>
      </c>
    </row>
    <row r="233" spans="1:7" x14ac:dyDescent="0.25">
      <c r="A233" s="1">
        <v>1</v>
      </c>
      <c r="B233" s="1">
        <v>75</v>
      </c>
      <c r="C233" s="1">
        <v>19.010000000000002</v>
      </c>
      <c r="D233" s="1">
        <v>700</v>
      </c>
      <c r="E233" s="1">
        <v>1</v>
      </c>
      <c r="F233">
        <f t="shared" si="7"/>
        <v>0.82099999999999995</v>
      </c>
      <c r="G233" s="45">
        <f t="shared" si="8"/>
        <v>-0.1972321695297089</v>
      </c>
    </row>
    <row r="234" spans="1:7" x14ac:dyDescent="0.25">
      <c r="A234" s="1">
        <v>0</v>
      </c>
      <c r="B234" s="1">
        <v>35</v>
      </c>
      <c r="C234" s="1">
        <v>13.17</v>
      </c>
      <c r="D234" s="1">
        <v>695</v>
      </c>
      <c r="E234" s="1">
        <v>0</v>
      </c>
      <c r="F234">
        <f t="shared" si="7"/>
        <v>0.80600000000000005</v>
      </c>
      <c r="G234" s="45">
        <f t="shared" si="8"/>
        <v>-1.6398971199188093</v>
      </c>
    </row>
    <row r="235" spans="1:7" x14ac:dyDescent="0.25">
      <c r="A235" s="1">
        <v>1</v>
      </c>
      <c r="B235" s="1">
        <v>84</v>
      </c>
      <c r="C235" s="1">
        <v>26.45</v>
      </c>
      <c r="D235" s="1">
        <v>685</v>
      </c>
      <c r="E235" s="1">
        <v>1</v>
      </c>
      <c r="F235">
        <f t="shared" si="7"/>
        <v>0.71699999999999997</v>
      </c>
      <c r="G235" s="45">
        <f t="shared" si="8"/>
        <v>-0.33267943838251673</v>
      </c>
    </row>
    <row r="236" spans="1:7" x14ac:dyDescent="0.25">
      <c r="A236" s="1">
        <v>1</v>
      </c>
      <c r="B236" s="1">
        <v>49.881599999999999</v>
      </c>
      <c r="C236" s="1">
        <v>27.35</v>
      </c>
      <c r="D236" s="1">
        <v>685</v>
      </c>
      <c r="E236" s="1">
        <v>1</v>
      </c>
      <c r="F236">
        <f t="shared" si="7"/>
        <v>0.71699999999999997</v>
      </c>
      <c r="G236" s="45">
        <f t="shared" si="8"/>
        <v>-0.33267943838251673</v>
      </c>
    </row>
    <row r="237" spans="1:7" x14ac:dyDescent="0.25">
      <c r="A237" s="1">
        <v>1</v>
      </c>
      <c r="B237" s="1">
        <v>144</v>
      </c>
      <c r="C237" s="1">
        <v>23.56</v>
      </c>
      <c r="D237" s="1">
        <v>745</v>
      </c>
      <c r="E237" s="1">
        <v>1</v>
      </c>
      <c r="F237">
        <f t="shared" si="7"/>
        <v>0.85499999999999998</v>
      </c>
      <c r="G237" s="45">
        <f t="shared" si="8"/>
        <v>-0.15665381004537685</v>
      </c>
    </row>
    <row r="238" spans="1:7" x14ac:dyDescent="0.25">
      <c r="A238" s="1">
        <v>1</v>
      </c>
      <c r="B238" s="1">
        <v>52.669629999999998</v>
      </c>
      <c r="C238" s="1">
        <v>20.51</v>
      </c>
      <c r="D238" s="1">
        <v>700</v>
      </c>
      <c r="E238" s="1">
        <v>1</v>
      </c>
      <c r="F238">
        <f t="shared" si="7"/>
        <v>0.79</v>
      </c>
      <c r="G238" s="45">
        <f t="shared" si="8"/>
        <v>-0.23572233352106983</v>
      </c>
    </row>
    <row r="239" spans="1:7" x14ac:dyDescent="0.25">
      <c r="A239" s="1">
        <v>0</v>
      </c>
      <c r="B239" s="1">
        <v>45</v>
      </c>
      <c r="C239" s="1">
        <v>16.8</v>
      </c>
      <c r="D239" s="1">
        <v>660</v>
      </c>
      <c r="E239" s="1">
        <v>0</v>
      </c>
      <c r="F239">
        <f t="shared" si="7"/>
        <v>0.72899999999999998</v>
      </c>
      <c r="G239" s="45">
        <f t="shared" si="8"/>
        <v>-1.305636458102436</v>
      </c>
    </row>
    <row r="240" spans="1:7" x14ac:dyDescent="0.25">
      <c r="A240" s="1">
        <v>0</v>
      </c>
      <c r="B240" s="1">
        <v>70</v>
      </c>
      <c r="C240" s="1">
        <v>10.29</v>
      </c>
      <c r="D240" s="1">
        <v>685</v>
      </c>
      <c r="E240" s="1">
        <v>1</v>
      </c>
      <c r="F240">
        <f t="shared" si="7"/>
        <v>0.82099999999999995</v>
      </c>
      <c r="G240" s="45">
        <f t="shared" si="8"/>
        <v>-0.1972321695297089</v>
      </c>
    </row>
    <row r="241" spans="1:7" x14ac:dyDescent="0.25">
      <c r="A241" s="1">
        <v>1</v>
      </c>
      <c r="B241" s="1">
        <v>105</v>
      </c>
      <c r="C241" s="1">
        <v>17.39</v>
      </c>
      <c r="D241" s="1">
        <v>670</v>
      </c>
      <c r="E241" s="1">
        <v>1</v>
      </c>
      <c r="F241">
        <f t="shared" si="7"/>
        <v>0.82099999999999995</v>
      </c>
      <c r="G241" s="45">
        <f t="shared" si="8"/>
        <v>-0.1972321695297089</v>
      </c>
    </row>
    <row r="242" spans="1:7" x14ac:dyDescent="0.25">
      <c r="A242" s="1">
        <v>0</v>
      </c>
      <c r="B242" s="1">
        <v>41</v>
      </c>
      <c r="C242" s="1">
        <v>11.77</v>
      </c>
      <c r="D242" s="1">
        <v>715</v>
      </c>
      <c r="E242" s="1">
        <v>1</v>
      </c>
      <c r="F242">
        <f t="shared" si="7"/>
        <v>0.80600000000000005</v>
      </c>
      <c r="G242" s="45">
        <f t="shared" si="8"/>
        <v>-0.21567153647550871</v>
      </c>
    </row>
    <row r="243" spans="1:7" x14ac:dyDescent="0.25">
      <c r="A243" s="1">
        <v>1</v>
      </c>
      <c r="B243" s="1">
        <v>100</v>
      </c>
      <c r="C243" s="1">
        <v>3.2</v>
      </c>
      <c r="D243" s="1">
        <v>750</v>
      </c>
      <c r="E243" s="1">
        <v>0</v>
      </c>
      <c r="F243">
        <f t="shared" si="7"/>
        <v>0.92</v>
      </c>
      <c r="G243" s="45">
        <f t="shared" si="8"/>
        <v>-2.5257286443082561</v>
      </c>
    </row>
    <row r="244" spans="1:7" x14ac:dyDescent="0.25">
      <c r="A244" s="1">
        <v>1</v>
      </c>
      <c r="B244" s="1">
        <v>65</v>
      </c>
      <c r="C244" s="1">
        <v>28.53</v>
      </c>
      <c r="D244" s="1">
        <v>680</v>
      </c>
      <c r="E244" s="1">
        <v>0</v>
      </c>
      <c r="F244">
        <f t="shared" si="7"/>
        <v>0.71699999999999997</v>
      </c>
      <c r="G244" s="45">
        <f t="shared" si="8"/>
        <v>-1.2623083813388993</v>
      </c>
    </row>
    <row r="245" spans="1:7" x14ac:dyDescent="0.25">
      <c r="A245" s="1">
        <v>1</v>
      </c>
      <c r="B245" s="1">
        <v>65</v>
      </c>
      <c r="C245" s="1">
        <v>11.87</v>
      </c>
      <c r="D245" s="1">
        <v>740</v>
      </c>
      <c r="E245" s="1">
        <v>1</v>
      </c>
      <c r="F245">
        <f t="shared" si="7"/>
        <v>0.92</v>
      </c>
      <c r="G245" s="45">
        <f t="shared" si="8"/>
        <v>-8.3381608939051013E-2</v>
      </c>
    </row>
    <row r="246" spans="1:7" x14ac:dyDescent="0.25">
      <c r="A246" s="1">
        <v>0</v>
      </c>
      <c r="B246" s="1">
        <v>35</v>
      </c>
      <c r="C246" s="1">
        <v>4.46</v>
      </c>
      <c r="D246" s="1">
        <v>665</v>
      </c>
      <c r="E246" s="1">
        <v>1</v>
      </c>
      <c r="F246">
        <f t="shared" si="7"/>
        <v>0.72899999999999998</v>
      </c>
      <c r="G246" s="45">
        <f t="shared" si="8"/>
        <v>-0.31608154697347896</v>
      </c>
    </row>
    <row r="247" spans="1:7" x14ac:dyDescent="0.25">
      <c r="A247" s="1">
        <v>1</v>
      </c>
      <c r="B247" s="1">
        <v>33</v>
      </c>
      <c r="C247" s="1">
        <v>6.07</v>
      </c>
      <c r="D247" s="1">
        <v>695</v>
      </c>
      <c r="E247" s="1">
        <v>0</v>
      </c>
      <c r="F247">
        <f t="shared" si="7"/>
        <v>0.80600000000000005</v>
      </c>
      <c r="G247" s="45">
        <f t="shared" si="8"/>
        <v>-1.6398971199188093</v>
      </c>
    </row>
    <row r="248" spans="1:7" x14ac:dyDescent="0.25">
      <c r="A248" s="1">
        <v>1</v>
      </c>
      <c r="B248" s="1">
        <v>140</v>
      </c>
      <c r="C248" s="1">
        <v>15.16</v>
      </c>
      <c r="D248" s="1">
        <v>690</v>
      </c>
      <c r="E248" s="1">
        <v>1</v>
      </c>
      <c r="F248">
        <f t="shared" si="7"/>
        <v>0.82099999999999995</v>
      </c>
      <c r="G248" s="45">
        <f t="shared" si="8"/>
        <v>-0.1972321695297089</v>
      </c>
    </row>
    <row r="249" spans="1:7" x14ac:dyDescent="0.25">
      <c r="A249" s="1">
        <v>1</v>
      </c>
      <c r="B249" s="1">
        <v>75</v>
      </c>
      <c r="C249" s="1">
        <v>15.17</v>
      </c>
      <c r="D249" s="1">
        <v>665</v>
      </c>
      <c r="E249" s="1">
        <v>1</v>
      </c>
      <c r="F249">
        <f t="shared" si="7"/>
        <v>0.82099999999999995</v>
      </c>
      <c r="G249" s="45">
        <f t="shared" si="8"/>
        <v>-0.1972321695297089</v>
      </c>
    </row>
    <row r="250" spans="1:7" x14ac:dyDescent="0.25">
      <c r="A250" s="1">
        <v>0</v>
      </c>
      <c r="B250" s="1">
        <v>35.712000000000003</v>
      </c>
      <c r="C250" s="1">
        <v>23.22</v>
      </c>
      <c r="D250" s="1">
        <v>675</v>
      </c>
      <c r="E250" s="1">
        <v>1</v>
      </c>
      <c r="F250">
        <f t="shared" si="7"/>
        <v>0.66100000000000003</v>
      </c>
      <c r="G250" s="45">
        <f t="shared" si="8"/>
        <v>-0.41400143913045073</v>
      </c>
    </row>
    <row r="251" spans="1:7" x14ac:dyDescent="0.25">
      <c r="A251" s="1">
        <v>1</v>
      </c>
      <c r="B251" s="1">
        <v>110</v>
      </c>
      <c r="C251" s="1">
        <v>7.43</v>
      </c>
      <c r="D251" s="1">
        <v>760</v>
      </c>
      <c r="E251" s="1">
        <v>1</v>
      </c>
      <c r="F251">
        <f t="shared" si="7"/>
        <v>0.92</v>
      </c>
      <c r="G251" s="45">
        <f t="shared" si="8"/>
        <v>-8.3381608939051013E-2</v>
      </c>
    </row>
    <row r="252" spans="1:7" x14ac:dyDescent="0.25">
      <c r="A252" s="1">
        <v>1</v>
      </c>
      <c r="B252" s="1">
        <v>125</v>
      </c>
      <c r="C252" s="1">
        <v>10.24</v>
      </c>
      <c r="D252" s="1">
        <v>665</v>
      </c>
      <c r="E252" s="1">
        <v>1</v>
      </c>
      <c r="F252">
        <f t="shared" si="7"/>
        <v>0.82099999999999995</v>
      </c>
      <c r="G252" s="45">
        <f t="shared" si="8"/>
        <v>-0.1972321695297089</v>
      </c>
    </row>
    <row r="253" spans="1:7" x14ac:dyDescent="0.25">
      <c r="A253" s="1">
        <v>1</v>
      </c>
      <c r="B253" s="1">
        <v>146</v>
      </c>
      <c r="C253" s="1">
        <v>4.0999999999999996</v>
      </c>
      <c r="D253" s="1">
        <v>720</v>
      </c>
      <c r="E253" s="1">
        <v>1</v>
      </c>
      <c r="F253">
        <f t="shared" si="7"/>
        <v>0.878</v>
      </c>
      <c r="G253" s="45">
        <f t="shared" si="8"/>
        <v>-0.13010868534702039</v>
      </c>
    </row>
    <row r="254" spans="1:7" x14ac:dyDescent="0.25">
      <c r="A254" s="1">
        <v>1</v>
      </c>
      <c r="B254" s="1">
        <v>48.6</v>
      </c>
      <c r="C254" s="1">
        <v>19.53</v>
      </c>
      <c r="D254" s="1">
        <v>755</v>
      </c>
      <c r="E254" s="1">
        <v>1</v>
      </c>
      <c r="F254">
        <f t="shared" si="7"/>
        <v>0.92</v>
      </c>
      <c r="G254" s="45">
        <f t="shared" si="8"/>
        <v>-8.3381608939051013E-2</v>
      </c>
    </row>
    <row r="255" spans="1:7" x14ac:dyDescent="0.25">
      <c r="A255" s="1">
        <v>1</v>
      </c>
      <c r="B255" s="1">
        <v>90</v>
      </c>
      <c r="C255" s="1">
        <v>23.4</v>
      </c>
      <c r="D255" s="1">
        <v>660</v>
      </c>
      <c r="E255" s="1">
        <v>1</v>
      </c>
      <c r="F255">
        <f t="shared" si="7"/>
        <v>0.71699999999999997</v>
      </c>
      <c r="G255" s="45">
        <f t="shared" si="8"/>
        <v>-0.33267943838251673</v>
      </c>
    </row>
    <row r="256" spans="1:7" x14ac:dyDescent="0.25">
      <c r="A256" s="1">
        <v>1</v>
      </c>
      <c r="B256" s="1">
        <v>42</v>
      </c>
      <c r="C256" s="1">
        <v>5.57</v>
      </c>
      <c r="D256" s="1">
        <v>670</v>
      </c>
      <c r="E256" s="1">
        <v>0</v>
      </c>
      <c r="F256">
        <f t="shared" si="7"/>
        <v>0.80600000000000005</v>
      </c>
      <c r="G256" s="45">
        <f t="shared" si="8"/>
        <v>-1.6398971199188093</v>
      </c>
    </row>
    <row r="257" spans="1:7" x14ac:dyDescent="0.25">
      <c r="A257" s="1">
        <v>1</v>
      </c>
      <c r="B257" s="1">
        <v>87</v>
      </c>
      <c r="C257" s="1">
        <v>2.97</v>
      </c>
      <c r="D257" s="1">
        <v>660</v>
      </c>
      <c r="E257" s="1">
        <v>0</v>
      </c>
      <c r="F257">
        <f t="shared" si="7"/>
        <v>0.878</v>
      </c>
      <c r="G257" s="45">
        <f t="shared" si="8"/>
        <v>-2.1037342342488805</v>
      </c>
    </row>
    <row r="258" spans="1:7" x14ac:dyDescent="0.25">
      <c r="A258" s="1">
        <v>1</v>
      </c>
      <c r="B258" s="1">
        <v>44</v>
      </c>
      <c r="C258" s="1">
        <v>4.8</v>
      </c>
      <c r="D258" s="1">
        <v>695</v>
      </c>
      <c r="E258" s="1">
        <v>1</v>
      </c>
      <c r="F258">
        <f t="shared" si="7"/>
        <v>0.80600000000000005</v>
      </c>
      <c r="G258" s="45">
        <f t="shared" si="8"/>
        <v>-0.21567153647550871</v>
      </c>
    </row>
    <row r="259" spans="1:7" x14ac:dyDescent="0.25">
      <c r="A259" s="1">
        <v>1</v>
      </c>
      <c r="B259" s="1">
        <v>145</v>
      </c>
      <c r="C259" s="1">
        <v>24.08</v>
      </c>
      <c r="D259" s="1">
        <v>665</v>
      </c>
      <c r="E259" s="1">
        <v>1</v>
      </c>
      <c r="F259">
        <f t="shared" si="7"/>
        <v>0.71699999999999997</v>
      </c>
      <c r="G259" s="45">
        <f t="shared" si="8"/>
        <v>-0.33267943838251673</v>
      </c>
    </row>
    <row r="260" spans="1:7" x14ac:dyDescent="0.25">
      <c r="A260" s="1">
        <v>1</v>
      </c>
      <c r="B260" s="1">
        <v>29</v>
      </c>
      <c r="C260" s="1">
        <v>15.52</v>
      </c>
      <c r="D260" s="1">
        <v>675</v>
      </c>
      <c r="E260" s="1">
        <v>0</v>
      </c>
      <c r="F260">
        <f t="shared" si="7"/>
        <v>0.80600000000000005</v>
      </c>
      <c r="G260" s="45">
        <f t="shared" si="8"/>
        <v>-1.6398971199188093</v>
      </c>
    </row>
    <row r="261" spans="1:7" x14ac:dyDescent="0.25">
      <c r="A261" s="1">
        <v>1</v>
      </c>
      <c r="B261" s="1">
        <v>65</v>
      </c>
      <c r="C261" s="1">
        <v>20</v>
      </c>
      <c r="D261" s="1">
        <v>690</v>
      </c>
      <c r="E261" s="1">
        <v>1</v>
      </c>
      <c r="F261">
        <f t="shared" si="7"/>
        <v>0.79</v>
      </c>
      <c r="G261" s="45">
        <f t="shared" si="8"/>
        <v>-0.23572233352106983</v>
      </c>
    </row>
    <row r="262" spans="1:7" x14ac:dyDescent="0.25">
      <c r="A262" s="1">
        <v>1</v>
      </c>
      <c r="B262" s="1">
        <v>65.400000000000006</v>
      </c>
      <c r="C262" s="1">
        <v>15.94</v>
      </c>
      <c r="D262" s="1">
        <v>665</v>
      </c>
      <c r="E262" s="1">
        <v>1</v>
      </c>
      <c r="F262">
        <f t="shared" ref="F262:F325" si="9">IF(C262&lt;=19.85,IF(D262&lt;=722.5,IF(B262&lt;=60.41,IF(D262&lt;=667.5,0.729,0.806),IF(C262&lt;=9.905,0.878,0.821)),0.92),IF(D262&lt;=687.5,IF(C262&lt;=31.375,IF(A262&lt;=0.5,0.661,0.717),0.546),IF(D262&lt;=727.5,IF(C262&lt;=29.88,0.79,0.693),0.855)))</f>
        <v>0.82099999999999995</v>
      </c>
      <c r="G262" s="45">
        <f t="shared" ref="G262:G325" si="10">IF(E262=1,LN(F262),LN(1-F262))</f>
        <v>-0.1972321695297089</v>
      </c>
    </row>
    <row r="263" spans="1:7" x14ac:dyDescent="0.25">
      <c r="A263" s="1">
        <v>0</v>
      </c>
      <c r="B263" s="1">
        <v>120</v>
      </c>
      <c r="C263" s="1">
        <v>21.47</v>
      </c>
      <c r="D263" s="1">
        <v>740</v>
      </c>
      <c r="E263" s="1">
        <v>0</v>
      </c>
      <c r="F263">
        <f t="shared" si="9"/>
        <v>0.85499999999999998</v>
      </c>
      <c r="G263" s="45">
        <f t="shared" si="10"/>
        <v>-1.9310215365615626</v>
      </c>
    </row>
    <row r="264" spans="1:7" x14ac:dyDescent="0.25">
      <c r="A264" s="1">
        <v>1</v>
      </c>
      <c r="B264" s="1">
        <v>36.700000000000003</v>
      </c>
      <c r="C264" s="1">
        <v>22.92</v>
      </c>
      <c r="D264" s="1">
        <v>715</v>
      </c>
      <c r="E264" s="1">
        <v>0</v>
      </c>
      <c r="F264">
        <f t="shared" si="9"/>
        <v>0.79</v>
      </c>
      <c r="G264" s="45">
        <f t="shared" si="10"/>
        <v>-1.5606477482646686</v>
      </c>
    </row>
    <row r="265" spans="1:7" x14ac:dyDescent="0.25">
      <c r="A265" s="1">
        <v>0</v>
      </c>
      <c r="B265" s="1">
        <v>72</v>
      </c>
      <c r="C265" s="1">
        <v>22.08</v>
      </c>
      <c r="D265" s="1">
        <v>720</v>
      </c>
      <c r="E265" s="1">
        <v>1</v>
      </c>
      <c r="F265">
        <f t="shared" si="9"/>
        <v>0.79</v>
      </c>
      <c r="G265" s="45">
        <f t="shared" si="10"/>
        <v>-0.23572233352106983</v>
      </c>
    </row>
    <row r="266" spans="1:7" x14ac:dyDescent="0.25">
      <c r="A266" s="1">
        <v>1</v>
      </c>
      <c r="B266" s="1">
        <v>53.5</v>
      </c>
      <c r="C266" s="1">
        <v>13.23</v>
      </c>
      <c r="D266" s="1">
        <v>700</v>
      </c>
      <c r="E266" s="1">
        <v>0</v>
      </c>
      <c r="F266">
        <f t="shared" si="9"/>
        <v>0.80600000000000005</v>
      </c>
      <c r="G266" s="45">
        <f t="shared" si="10"/>
        <v>-1.6398971199188093</v>
      </c>
    </row>
    <row r="267" spans="1:7" x14ac:dyDescent="0.25">
      <c r="A267" s="1">
        <v>0</v>
      </c>
      <c r="B267" s="1">
        <v>42</v>
      </c>
      <c r="C267" s="1">
        <v>22.26</v>
      </c>
      <c r="D267" s="1">
        <v>720</v>
      </c>
      <c r="E267" s="1">
        <v>1</v>
      </c>
      <c r="F267">
        <f t="shared" si="9"/>
        <v>0.79</v>
      </c>
      <c r="G267" s="45">
        <f t="shared" si="10"/>
        <v>-0.23572233352106983</v>
      </c>
    </row>
    <row r="268" spans="1:7" x14ac:dyDescent="0.25">
      <c r="A268" s="1">
        <v>0</v>
      </c>
      <c r="B268" s="1">
        <v>112.5</v>
      </c>
      <c r="C268" s="1">
        <v>14.4</v>
      </c>
      <c r="D268" s="1">
        <v>685</v>
      </c>
      <c r="E268" s="1">
        <v>1</v>
      </c>
      <c r="F268">
        <f t="shared" si="9"/>
        <v>0.82099999999999995</v>
      </c>
      <c r="G268" s="45">
        <f t="shared" si="10"/>
        <v>-0.1972321695297089</v>
      </c>
    </row>
    <row r="269" spans="1:7" x14ac:dyDescent="0.25">
      <c r="A269" s="1">
        <v>1</v>
      </c>
      <c r="B269" s="1">
        <v>87</v>
      </c>
      <c r="C269" s="1">
        <v>16.23</v>
      </c>
      <c r="D269" s="1">
        <v>695</v>
      </c>
      <c r="E269" s="1">
        <v>1</v>
      </c>
      <c r="F269">
        <f t="shared" si="9"/>
        <v>0.82099999999999995</v>
      </c>
      <c r="G269" s="45">
        <f t="shared" si="10"/>
        <v>-0.1972321695297089</v>
      </c>
    </row>
    <row r="270" spans="1:7" x14ac:dyDescent="0.25">
      <c r="A270" s="1">
        <v>0</v>
      </c>
      <c r="B270" s="1">
        <v>41</v>
      </c>
      <c r="C270" s="1">
        <v>24.73</v>
      </c>
      <c r="D270" s="1">
        <v>670</v>
      </c>
      <c r="E270" s="1">
        <v>0</v>
      </c>
      <c r="F270">
        <f t="shared" si="9"/>
        <v>0.66100000000000003</v>
      </c>
      <c r="G270" s="45">
        <f t="shared" si="10"/>
        <v>-1.0817551716016869</v>
      </c>
    </row>
    <row r="271" spans="1:7" x14ac:dyDescent="0.25">
      <c r="A271" s="1">
        <v>1</v>
      </c>
      <c r="B271" s="1">
        <v>55</v>
      </c>
      <c r="C271" s="1">
        <v>31.96</v>
      </c>
      <c r="D271" s="1">
        <v>675</v>
      </c>
      <c r="E271" s="1">
        <v>1</v>
      </c>
      <c r="F271">
        <f t="shared" si="9"/>
        <v>0.54600000000000004</v>
      </c>
      <c r="G271" s="45">
        <f t="shared" si="10"/>
        <v>-0.60513630323723189</v>
      </c>
    </row>
    <row r="272" spans="1:7" x14ac:dyDescent="0.25">
      <c r="A272" s="1">
        <v>1</v>
      </c>
      <c r="B272" s="1">
        <v>45</v>
      </c>
      <c r="C272" s="1">
        <v>6.5</v>
      </c>
      <c r="D272" s="1">
        <v>665</v>
      </c>
      <c r="E272" s="1">
        <v>1</v>
      </c>
      <c r="F272">
        <f t="shared" si="9"/>
        <v>0.72899999999999998</v>
      </c>
      <c r="G272" s="45">
        <f t="shared" si="10"/>
        <v>-0.31608154697347896</v>
      </c>
    </row>
    <row r="273" spans="1:7" x14ac:dyDescent="0.25">
      <c r="A273" s="1">
        <v>0</v>
      </c>
      <c r="B273" s="1">
        <v>60.5</v>
      </c>
      <c r="C273" s="1">
        <v>22.99</v>
      </c>
      <c r="D273" s="1">
        <v>720</v>
      </c>
      <c r="E273" s="1">
        <v>1</v>
      </c>
      <c r="F273">
        <f t="shared" si="9"/>
        <v>0.79</v>
      </c>
      <c r="G273" s="45">
        <f t="shared" si="10"/>
        <v>-0.23572233352106983</v>
      </c>
    </row>
    <row r="274" spans="1:7" x14ac:dyDescent="0.25">
      <c r="A274" s="1">
        <v>1</v>
      </c>
      <c r="B274" s="1">
        <v>78</v>
      </c>
      <c r="C274" s="1">
        <v>22.23</v>
      </c>
      <c r="D274" s="1">
        <v>705</v>
      </c>
      <c r="E274" s="1">
        <v>1</v>
      </c>
      <c r="F274">
        <f t="shared" si="9"/>
        <v>0.79</v>
      </c>
      <c r="G274" s="45">
        <f t="shared" si="10"/>
        <v>-0.23572233352106983</v>
      </c>
    </row>
    <row r="275" spans="1:7" x14ac:dyDescent="0.25">
      <c r="A275" s="1">
        <v>1</v>
      </c>
      <c r="B275" s="1">
        <v>14</v>
      </c>
      <c r="C275" s="1">
        <v>20.5</v>
      </c>
      <c r="D275" s="1">
        <v>705</v>
      </c>
      <c r="E275" s="1">
        <v>1</v>
      </c>
      <c r="F275">
        <f t="shared" si="9"/>
        <v>0.79</v>
      </c>
      <c r="G275" s="45">
        <f t="shared" si="10"/>
        <v>-0.23572233352106983</v>
      </c>
    </row>
    <row r="276" spans="1:7" x14ac:dyDescent="0.25">
      <c r="A276" s="1">
        <v>1</v>
      </c>
      <c r="B276" s="1">
        <v>63</v>
      </c>
      <c r="C276" s="1">
        <v>20.11</v>
      </c>
      <c r="D276" s="1">
        <v>710</v>
      </c>
      <c r="E276" s="1">
        <v>1</v>
      </c>
      <c r="F276">
        <f t="shared" si="9"/>
        <v>0.79</v>
      </c>
      <c r="G276" s="45">
        <f t="shared" si="10"/>
        <v>-0.23572233352106983</v>
      </c>
    </row>
    <row r="277" spans="1:7" x14ac:dyDescent="0.25">
      <c r="A277" s="1">
        <v>0</v>
      </c>
      <c r="B277" s="1">
        <v>45</v>
      </c>
      <c r="C277" s="1">
        <v>9.09</v>
      </c>
      <c r="D277" s="1">
        <v>685</v>
      </c>
      <c r="E277" s="1">
        <v>1</v>
      </c>
      <c r="F277">
        <f t="shared" si="9"/>
        <v>0.80600000000000005</v>
      </c>
      <c r="G277" s="45">
        <f t="shared" si="10"/>
        <v>-0.21567153647550871</v>
      </c>
    </row>
    <row r="278" spans="1:7" x14ac:dyDescent="0.25">
      <c r="A278" s="1">
        <v>0</v>
      </c>
      <c r="B278" s="1">
        <v>43.68</v>
      </c>
      <c r="C278" s="1">
        <v>17.059999999999999</v>
      </c>
      <c r="D278" s="1">
        <v>680</v>
      </c>
      <c r="E278" s="1">
        <v>1</v>
      </c>
      <c r="F278">
        <f t="shared" si="9"/>
        <v>0.80600000000000005</v>
      </c>
      <c r="G278" s="45">
        <f t="shared" si="10"/>
        <v>-0.21567153647550871</v>
      </c>
    </row>
    <row r="279" spans="1:7" x14ac:dyDescent="0.25">
      <c r="A279" s="1">
        <v>1</v>
      </c>
      <c r="B279" s="1">
        <v>65</v>
      </c>
      <c r="C279" s="1">
        <v>17.7</v>
      </c>
      <c r="D279" s="1">
        <v>705</v>
      </c>
      <c r="E279" s="1">
        <v>1</v>
      </c>
      <c r="F279">
        <f t="shared" si="9"/>
        <v>0.82099999999999995</v>
      </c>
      <c r="G279" s="45">
        <f t="shared" si="10"/>
        <v>-0.1972321695297089</v>
      </c>
    </row>
    <row r="280" spans="1:7" x14ac:dyDescent="0.25">
      <c r="A280" s="1">
        <v>1</v>
      </c>
      <c r="B280" s="1">
        <v>53</v>
      </c>
      <c r="C280" s="1">
        <v>13.09</v>
      </c>
      <c r="D280" s="1">
        <v>675</v>
      </c>
      <c r="E280" s="1">
        <v>0</v>
      </c>
      <c r="F280">
        <f t="shared" si="9"/>
        <v>0.80600000000000005</v>
      </c>
      <c r="G280" s="45">
        <f t="shared" si="10"/>
        <v>-1.6398971199188093</v>
      </c>
    </row>
    <row r="281" spans="1:7" x14ac:dyDescent="0.25">
      <c r="A281" s="1">
        <v>1</v>
      </c>
      <c r="B281" s="1">
        <v>65</v>
      </c>
      <c r="C281" s="1">
        <v>19.41</v>
      </c>
      <c r="D281" s="1">
        <v>660</v>
      </c>
      <c r="E281" s="1">
        <v>0</v>
      </c>
      <c r="F281">
        <f t="shared" si="9"/>
        <v>0.82099999999999995</v>
      </c>
      <c r="G281" s="45">
        <f t="shared" si="10"/>
        <v>-1.7203694731413819</v>
      </c>
    </row>
    <row r="282" spans="1:7" x14ac:dyDescent="0.25">
      <c r="A282" s="1">
        <v>1</v>
      </c>
      <c r="B282" s="1">
        <v>165</v>
      </c>
      <c r="C282" s="1">
        <v>24.31</v>
      </c>
      <c r="D282" s="1">
        <v>715</v>
      </c>
      <c r="E282" s="1">
        <v>0</v>
      </c>
      <c r="F282">
        <f t="shared" si="9"/>
        <v>0.79</v>
      </c>
      <c r="G282" s="45">
        <f t="shared" si="10"/>
        <v>-1.5606477482646686</v>
      </c>
    </row>
    <row r="283" spans="1:7" x14ac:dyDescent="0.25">
      <c r="A283" s="1">
        <v>0</v>
      </c>
      <c r="B283" s="1">
        <v>48</v>
      </c>
      <c r="C283" s="1">
        <v>7.05</v>
      </c>
      <c r="D283" s="1">
        <v>660</v>
      </c>
      <c r="E283" s="1">
        <v>0</v>
      </c>
      <c r="F283">
        <f t="shared" si="9"/>
        <v>0.72899999999999998</v>
      </c>
      <c r="G283" s="45">
        <f t="shared" si="10"/>
        <v>-1.305636458102436</v>
      </c>
    </row>
    <row r="284" spans="1:7" x14ac:dyDescent="0.25">
      <c r="A284" s="1">
        <v>0</v>
      </c>
      <c r="B284" s="1">
        <v>33.5</v>
      </c>
      <c r="C284" s="1">
        <v>25.06</v>
      </c>
      <c r="D284" s="1">
        <v>670</v>
      </c>
      <c r="E284" s="1">
        <v>1</v>
      </c>
      <c r="F284">
        <f t="shared" si="9"/>
        <v>0.66100000000000003</v>
      </c>
      <c r="G284" s="45">
        <f t="shared" si="10"/>
        <v>-0.41400143913045073</v>
      </c>
    </row>
    <row r="285" spans="1:7" x14ac:dyDescent="0.25">
      <c r="A285" s="1">
        <v>1</v>
      </c>
      <c r="B285" s="1">
        <v>255</v>
      </c>
      <c r="C285" s="1">
        <v>30.57</v>
      </c>
      <c r="D285" s="1">
        <v>695</v>
      </c>
      <c r="E285" s="1">
        <v>1</v>
      </c>
      <c r="F285">
        <f t="shared" si="9"/>
        <v>0.69299999999999995</v>
      </c>
      <c r="G285" s="45">
        <f t="shared" si="10"/>
        <v>-0.3667252797922339</v>
      </c>
    </row>
    <row r="286" spans="1:7" x14ac:dyDescent="0.25">
      <c r="A286" s="1">
        <v>0</v>
      </c>
      <c r="B286" s="1">
        <v>38.5</v>
      </c>
      <c r="C286" s="1">
        <v>10.72</v>
      </c>
      <c r="D286" s="1">
        <v>680</v>
      </c>
      <c r="E286" s="1">
        <v>1</v>
      </c>
      <c r="F286">
        <f t="shared" si="9"/>
        <v>0.80600000000000005</v>
      </c>
      <c r="G286" s="45">
        <f t="shared" si="10"/>
        <v>-0.21567153647550871</v>
      </c>
    </row>
    <row r="287" spans="1:7" x14ac:dyDescent="0.25">
      <c r="A287" s="1">
        <v>1</v>
      </c>
      <c r="B287" s="1">
        <v>90</v>
      </c>
      <c r="C287" s="1">
        <v>5.29</v>
      </c>
      <c r="D287" s="1">
        <v>705</v>
      </c>
      <c r="E287" s="1">
        <v>1</v>
      </c>
      <c r="F287">
        <f t="shared" si="9"/>
        <v>0.878</v>
      </c>
      <c r="G287" s="45">
        <f t="shared" si="10"/>
        <v>-0.13010868534702039</v>
      </c>
    </row>
    <row r="288" spans="1:7" x14ac:dyDescent="0.25">
      <c r="A288" s="1">
        <v>1</v>
      </c>
      <c r="B288" s="1">
        <v>51.012</v>
      </c>
      <c r="C288" s="1">
        <v>10.89</v>
      </c>
      <c r="D288" s="1">
        <v>775</v>
      </c>
      <c r="E288" s="1">
        <v>1</v>
      </c>
      <c r="F288">
        <f t="shared" si="9"/>
        <v>0.92</v>
      </c>
      <c r="G288" s="45">
        <f t="shared" si="10"/>
        <v>-8.3381608939051013E-2</v>
      </c>
    </row>
    <row r="289" spans="1:7" x14ac:dyDescent="0.25">
      <c r="A289" s="1">
        <v>1</v>
      </c>
      <c r="B289" s="1">
        <v>55.595999999999997</v>
      </c>
      <c r="C289" s="1">
        <v>12.76</v>
      </c>
      <c r="D289" s="1">
        <v>725</v>
      </c>
      <c r="E289" s="1">
        <v>1</v>
      </c>
      <c r="F289">
        <f t="shared" si="9"/>
        <v>0.92</v>
      </c>
      <c r="G289" s="45">
        <f t="shared" si="10"/>
        <v>-8.3381608939051013E-2</v>
      </c>
    </row>
    <row r="290" spans="1:7" x14ac:dyDescent="0.25">
      <c r="A290" s="1">
        <v>1</v>
      </c>
      <c r="B290" s="1">
        <v>120</v>
      </c>
      <c r="C290" s="1">
        <v>4.18</v>
      </c>
      <c r="D290" s="1">
        <v>735</v>
      </c>
      <c r="E290" s="1">
        <v>1</v>
      </c>
      <c r="F290">
        <f t="shared" si="9"/>
        <v>0.92</v>
      </c>
      <c r="G290" s="45">
        <f t="shared" si="10"/>
        <v>-8.3381608939051013E-2</v>
      </c>
    </row>
    <row r="291" spans="1:7" x14ac:dyDescent="0.25">
      <c r="A291" s="1">
        <v>0</v>
      </c>
      <c r="B291" s="1">
        <v>105</v>
      </c>
      <c r="C291" s="1">
        <v>1.71</v>
      </c>
      <c r="D291" s="1">
        <v>700</v>
      </c>
      <c r="E291" s="1">
        <v>1</v>
      </c>
      <c r="F291">
        <f t="shared" si="9"/>
        <v>0.878</v>
      </c>
      <c r="G291" s="45">
        <f t="shared" si="10"/>
        <v>-0.13010868534702039</v>
      </c>
    </row>
    <row r="292" spans="1:7" x14ac:dyDescent="0.25">
      <c r="A292" s="1">
        <v>0</v>
      </c>
      <c r="B292" s="1">
        <v>36</v>
      </c>
      <c r="C292" s="1">
        <v>14.03</v>
      </c>
      <c r="D292" s="1">
        <v>665</v>
      </c>
      <c r="E292" s="1">
        <v>1</v>
      </c>
      <c r="F292">
        <f t="shared" si="9"/>
        <v>0.72899999999999998</v>
      </c>
      <c r="G292" s="45">
        <f t="shared" si="10"/>
        <v>-0.31608154697347896</v>
      </c>
    </row>
    <row r="293" spans="1:7" x14ac:dyDescent="0.25">
      <c r="A293" s="1">
        <v>0</v>
      </c>
      <c r="B293" s="1">
        <v>95</v>
      </c>
      <c r="C293" s="1">
        <v>16.41</v>
      </c>
      <c r="D293" s="1">
        <v>660</v>
      </c>
      <c r="E293" s="1">
        <v>1</v>
      </c>
      <c r="F293">
        <f t="shared" si="9"/>
        <v>0.82099999999999995</v>
      </c>
      <c r="G293" s="45">
        <f t="shared" si="10"/>
        <v>-0.1972321695297089</v>
      </c>
    </row>
    <row r="294" spans="1:7" x14ac:dyDescent="0.25">
      <c r="A294" s="1">
        <v>1</v>
      </c>
      <c r="B294" s="1">
        <v>68</v>
      </c>
      <c r="C294" s="1">
        <v>11.07</v>
      </c>
      <c r="D294" s="1">
        <v>680</v>
      </c>
      <c r="E294" s="1">
        <v>0</v>
      </c>
      <c r="F294">
        <f t="shared" si="9"/>
        <v>0.82099999999999995</v>
      </c>
      <c r="G294" s="45">
        <f t="shared" si="10"/>
        <v>-1.7203694731413819</v>
      </c>
    </row>
    <row r="295" spans="1:7" x14ac:dyDescent="0.25">
      <c r="A295" s="1">
        <v>1</v>
      </c>
      <c r="B295" s="1">
        <v>33.840000000000003</v>
      </c>
      <c r="C295" s="1">
        <v>18.489999999999998</v>
      </c>
      <c r="D295" s="1">
        <v>680</v>
      </c>
      <c r="E295" s="1">
        <v>1</v>
      </c>
      <c r="F295">
        <f t="shared" si="9"/>
        <v>0.80600000000000005</v>
      </c>
      <c r="G295" s="45">
        <f t="shared" si="10"/>
        <v>-0.21567153647550871</v>
      </c>
    </row>
    <row r="296" spans="1:7" x14ac:dyDescent="0.25">
      <c r="A296" s="1">
        <v>1</v>
      </c>
      <c r="B296" s="1">
        <v>62</v>
      </c>
      <c r="C296" s="1">
        <v>16.61</v>
      </c>
      <c r="D296" s="1">
        <v>680</v>
      </c>
      <c r="E296" s="1">
        <v>1</v>
      </c>
      <c r="F296">
        <f t="shared" si="9"/>
        <v>0.82099999999999995</v>
      </c>
      <c r="G296" s="45">
        <f t="shared" si="10"/>
        <v>-0.1972321695297089</v>
      </c>
    </row>
    <row r="297" spans="1:7" x14ac:dyDescent="0.25">
      <c r="A297" s="1">
        <v>0</v>
      </c>
      <c r="B297" s="1">
        <v>38.438000000000002</v>
      </c>
      <c r="C297" s="1">
        <v>30.75</v>
      </c>
      <c r="D297" s="1">
        <v>680</v>
      </c>
      <c r="E297" s="1">
        <v>1</v>
      </c>
      <c r="F297">
        <f t="shared" si="9"/>
        <v>0.66100000000000003</v>
      </c>
      <c r="G297" s="45">
        <f t="shared" si="10"/>
        <v>-0.41400143913045073</v>
      </c>
    </row>
    <row r="298" spans="1:7" x14ac:dyDescent="0.25">
      <c r="A298" s="1">
        <v>1</v>
      </c>
      <c r="B298" s="1">
        <v>150</v>
      </c>
      <c r="C298" s="1">
        <v>7.4</v>
      </c>
      <c r="D298" s="1">
        <v>705</v>
      </c>
      <c r="E298" s="1">
        <v>1</v>
      </c>
      <c r="F298">
        <f t="shared" si="9"/>
        <v>0.878</v>
      </c>
      <c r="G298" s="45">
        <f t="shared" si="10"/>
        <v>-0.13010868534702039</v>
      </c>
    </row>
    <row r="299" spans="1:7" x14ac:dyDescent="0.25">
      <c r="A299" s="1">
        <v>0</v>
      </c>
      <c r="B299" s="1">
        <v>77.653000000000006</v>
      </c>
      <c r="C299" s="1">
        <v>12.94</v>
      </c>
      <c r="D299" s="1">
        <v>670</v>
      </c>
      <c r="E299" s="1">
        <v>0</v>
      </c>
      <c r="F299">
        <f t="shared" si="9"/>
        <v>0.82099999999999995</v>
      </c>
      <c r="G299" s="45">
        <f t="shared" si="10"/>
        <v>-1.7203694731413819</v>
      </c>
    </row>
    <row r="300" spans="1:7" x14ac:dyDescent="0.25">
      <c r="A300" s="1">
        <v>1</v>
      </c>
      <c r="B300" s="1">
        <v>151</v>
      </c>
      <c r="C300" s="1">
        <v>33.840000000000003</v>
      </c>
      <c r="D300" s="1">
        <v>740</v>
      </c>
      <c r="E300" s="1">
        <v>1</v>
      </c>
      <c r="F300">
        <f t="shared" si="9"/>
        <v>0.85499999999999998</v>
      </c>
      <c r="G300" s="45">
        <f t="shared" si="10"/>
        <v>-0.15665381004537685</v>
      </c>
    </row>
    <row r="301" spans="1:7" x14ac:dyDescent="0.25">
      <c r="A301" s="1">
        <v>1</v>
      </c>
      <c r="B301" s="1">
        <v>110</v>
      </c>
      <c r="C301" s="1">
        <v>16.579999999999998</v>
      </c>
      <c r="D301" s="1">
        <v>690</v>
      </c>
      <c r="E301" s="1">
        <v>1</v>
      </c>
      <c r="F301">
        <f t="shared" si="9"/>
        <v>0.82099999999999995</v>
      </c>
      <c r="G301" s="45">
        <f t="shared" si="10"/>
        <v>-0.1972321695297089</v>
      </c>
    </row>
    <row r="302" spans="1:7" x14ac:dyDescent="0.25">
      <c r="A302" s="1">
        <v>1</v>
      </c>
      <c r="B302" s="1">
        <v>63</v>
      </c>
      <c r="C302" s="1">
        <v>26.3</v>
      </c>
      <c r="D302" s="1">
        <v>675</v>
      </c>
      <c r="E302" s="1">
        <v>1</v>
      </c>
      <c r="F302">
        <f t="shared" si="9"/>
        <v>0.71699999999999997</v>
      </c>
      <c r="G302" s="45">
        <f t="shared" si="10"/>
        <v>-0.33267943838251673</v>
      </c>
    </row>
    <row r="303" spans="1:7" x14ac:dyDescent="0.25">
      <c r="A303" s="1">
        <v>0</v>
      </c>
      <c r="B303" s="1">
        <v>30</v>
      </c>
      <c r="C303" s="1">
        <v>10.199999999999999</v>
      </c>
      <c r="D303" s="1">
        <v>715</v>
      </c>
      <c r="E303" s="1">
        <v>1</v>
      </c>
      <c r="F303">
        <f t="shared" si="9"/>
        <v>0.80600000000000005</v>
      </c>
      <c r="G303" s="45">
        <f t="shared" si="10"/>
        <v>-0.21567153647550871</v>
      </c>
    </row>
    <row r="304" spans="1:7" x14ac:dyDescent="0.25">
      <c r="A304" s="1">
        <v>1</v>
      </c>
      <c r="B304" s="1">
        <v>76</v>
      </c>
      <c r="C304" s="1">
        <v>22.92</v>
      </c>
      <c r="D304" s="1">
        <v>710</v>
      </c>
      <c r="E304" s="1">
        <v>1</v>
      </c>
      <c r="F304">
        <f t="shared" si="9"/>
        <v>0.79</v>
      </c>
      <c r="G304" s="45">
        <f t="shared" si="10"/>
        <v>-0.23572233352106983</v>
      </c>
    </row>
    <row r="305" spans="1:7" x14ac:dyDescent="0.25">
      <c r="A305" s="1">
        <v>1</v>
      </c>
      <c r="B305" s="1">
        <v>67</v>
      </c>
      <c r="C305" s="1">
        <v>16.64</v>
      </c>
      <c r="D305" s="1">
        <v>670</v>
      </c>
      <c r="E305" s="1">
        <v>1</v>
      </c>
      <c r="F305">
        <f t="shared" si="9"/>
        <v>0.82099999999999995</v>
      </c>
      <c r="G305" s="45">
        <f t="shared" si="10"/>
        <v>-0.1972321695297089</v>
      </c>
    </row>
    <row r="306" spans="1:7" x14ac:dyDescent="0.25">
      <c r="A306" s="1">
        <v>1</v>
      </c>
      <c r="B306" s="1">
        <v>75</v>
      </c>
      <c r="C306" s="1">
        <v>37.380000000000003</v>
      </c>
      <c r="D306" s="1">
        <v>710</v>
      </c>
      <c r="E306" s="1">
        <v>1</v>
      </c>
      <c r="F306">
        <f t="shared" si="9"/>
        <v>0.69299999999999995</v>
      </c>
      <c r="G306" s="45">
        <f t="shared" si="10"/>
        <v>-0.3667252797922339</v>
      </c>
    </row>
    <row r="307" spans="1:7" x14ac:dyDescent="0.25">
      <c r="A307" s="1">
        <v>0</v>
      </c>
      <c r="B307" s="1">
        <v>65</v>
      </c>
      <c r="C307" s="1">
        <v>18.21</v>
      </c>
      <c r="D307" s="1">
        <v>660</v>
      </c>
      <c r="E307" s="1">
        <v>0</v>
      </c>
      <c r="F307">
        <f t="shared" si="9"/>
        <v>0.82099999999999995</v>
      </c>
      <c r="G307" s="45">
        <f t="shared" si="10"/>
        <v>-1.7203694731413819</v>
      </c>
    </row>
    <row r="308" spans="1:7" x14ac:dyDescent="0.25">
      <c r="A308" s="1">
        <v>1</v>
      </c>
      <c r="B308" s="1">
        <v>50</v>
      </c>
      <c r="C308" s="1">
        <v>28.04</v>
      </c>
      <c r="D308" s="1">
        <v>690</v>
      </c>
      <c r="E308" s="1">
        <v>0</v>
      </c>
      <c r="F308">
        <f t="shared" si="9"/>
        <v>0.79</v>
      </c>
      <c r="G308" s="45">
        <f t="shared" si="10"/>
        <v>-1.5606477482646686</v>
      </c>
    </row>
    <row r="309" spans="1:7" x14ac:dyDescent="0.25">
      <c r="A309" s="1">
        <v>1</v>
      </c>
      <c r="B309" s="1">
        <v>105.206</v>
      </c>
      <c r="C309" s="1">
        <v>19.95</v>
      </c>
      <c r="D309" s="1">
        <v>690</v>
      </c>
      <c r="E309" s="1">
        <v>1</v>
      </c>
      <c r="F309">
        <f t="shared" si="9"/>
        <v>0.79</v>
      </c>
      <c r="G309" s="45">
        <f t="shared" si="10"/>
        <v>-0.23572233352106983</v>
      </c>
    </row>
    <row r="310" spans="1:7" x14ac:dyDescent="0.25">
      <c r="A310" s="1">
        <v>1</v>
      </c>
      <c r="B310" s="1">
        <v>91.751999999999995</v>
      </c>
      <c r="C310" s="1">
        <v>11.25</v>
      </c>
      <c r="D310" s="1">
        <v>680</v>
      </c>
      <c r="E310" s="1">
        <v>1</v>
      </c>
      <c r="F310">
        <f t="shared" si="9"/>
        <v>0.82099999999999995</v>
      </c>
      <c r="G310" s="45">
        <f t="shared" si="10"/>
        <v>-0.1972321695297089</v>
      </c>
    </row>
    <row r="311" spans="1:7" x14ac:dyDescent="0.25">
      <c r="A311" s="1">
        <v>1</v>
      </c>
      <c r="B311" s="1">
        <v>25</v>
      </c>
      <c r="C311" s="1">
        <v>35.090000000000003</v>
      </c>
      <c r="D311" s="1">
        <v>665</v>
      </c>
      <c r="E311" s="1">
        <v>1</v>
      </c>
      <c r="F311">
        <f t="shared" si="9"/>
        <v>0.54600000000000004</v>
      </c>
      <c r="G311" s="45">
        <f t="shared" si="10"/>
        <v>-0.60513630323723189</v>
      </c>
    </row>
    <row r="312" spans="1:7" x14ac:dyDescent="0.25">
      <c r="A312" s="1">
        <v>1</v>
      </c>
      <c r="B312" s="1">
        <v>55</v>
      </c>
      <c r="C312" s="1">
        <v>12.61</v>
      </c>
      <c r="D312" s="1">
        <v>670</v>
      </c>
      <c r="E312" s="1">
        <v>1</v>
      </c>
      <c r="F312">
        <f t="shared" si="9"/>
        <v>0.80600000000000005</v>
      </c>
      <c r="G312" s="45">
        <f t="shared" si="10"/>
        <v>-0.21567153647550871</v>
      </c>
    </row>
    <row r="313" spans="1:7" x14ac:dyDescent="0.25">
      <c r="A313" s="1">
        <v>0</v>
      </c>
      <c r="B313" s="1">
        <v>29</v>
      </c>
      <c r="C313" s="1">
        <v>15.36</v>
      </c>
      <c r="D313" s="1">
        <v>700</v>
      </c>
      <c r="E313" s="1">
        <v>0</v>
      </c>
      <c r="F313">
        <f t="shared" si="9"/>
        <v>0.80600000000000005</v>
      </c>
      <c r="G313" s="45">
        <f t="shared" si="10"/>
        <v>-1.6398971199188093</v>
      </c>
    </row>
    <row r="314" spans="1:7" x14ac:dyDescent="0.25">
      <c r="A314" s="1">
        <v>1</v>
      </c>
      <c r="B314" s="1">
        <v>96</v>
      </c>
      <c r="C314" s="1">
        <v>16.03</v>
      </c>
      <c r="D314" s="1">
        <v>680</v>
      </c>
      <c r="E314" s="1">
        <v>1</v>
      </c>
      <c r="F314">
        <f t="shared" si="9"/>
        <v>0.82099999999999995</v>
      </c>
      <c r="G314" s="45">
        <f t="shared" si="10"/>
        <v>-0.1972321695297089</v>
      </c>
    </row>
    <row r="315" spans="1:7" x14ac:dyDescent="0.25">
      <c r="A315" s="1">
        <v>1</v>
      </c>
      <c r="B315" s="1">
        <v>40</v>
      </c>
      <c r="C315" s="1">
        <v>29.1</v>
      </c>
      <c r="D315" s="1">
        <v>685</v>
      </c>
      <c r="E315" s="1">
        <v>1</v>
      </c>
      <c r="F315">
        <f t="shared" si="9"/>
        <v>0.71699999999999997</v>
      </c>
      <c r="G315" s="45">
        <f t="shared" si="10"/>
        <v>-0.33267943838251673</v>
      </c>
    </row>
    <row r="316" spans="1:7" x14ac:dyDescent="0.25">
      <c r="A316" s="1">
        <v>0</v>
      </c>
      <c r="B316" s="1">
        <v>49.5</v>
      </c>
      <c r="C316" s="1">
        <v>28.78</v>
      </c>
      <c r="D316" s="1">
        <v>700</v>
      </c>
      <c r="E316" s="1">
        <v>1</v>
      </c>
      <c r="F316">
        <f t="shared" si="9"/>
        <v>0.79</v>
      </c>
      <c r="G316" s="45">
        <f t="shared" si="10"/>
        <v>-0.23572233352106983</v>
      </c>
    </row>
    <row r="317" spans="1:7" x14ac:dyDescent="0.25">
      <c r="A317" s="1">
        <v>0</v>
      </c>
      <c r="B317" s="1">
        <v>62.5</v>
      </c>
      <c r="C317" s="1">
        <v>12.96</v>
      </c>
      <c r="D317" s="1">
        <v>720</v>
      </c>
      <c r="E317" s="1">
        <v>1</v>
      </c>
      <c r="F317">
        <f t="shared" si="9"/>
        <v>0.82099999999999995</v>
      </c>
      <c r="G317" s="45">
        <f t="shared" si="10"/>
        <v>-0.1972321695297089</v>
      </c>
    </row>
    <row r="318" spans="1:7" x14ac:dyDescent="0.25">
      <c r="A318" s="1">
        <v>1</v>
      </c>
      <c r="B318" s="1">
        <v>50</v>
      </c>
      <c r="C318" s="1">
        <v>10.08</v>
      </c>
      <c r="D318" s="1">
        <v>675</v>
      </c>
      <c r="E318" s="1">
        <v>0</v>
      </c>
      <c r="F318">
        <f t="shared" si="9"/>
        <v>0.80600000000000005</v>
      </c>
      <c r="G318" s="45">
        <f t="shared" si="10"/>
        <v>-1.6398971199188093</v>
      </c>
    </row>
    <row r="319" spans="1:7" x14ac:dyDescent="0.25">
      <c r="A319" s="1">
        <v>0</v>
      </c>
      <c r="B319" s="1">
        <v>28.160499999999999</v>
      </c>
      <c r="C319" s="1">
        <v>18.07</v>
      </c>
      <c r="D319" s="1">
        <v>700</v>
      </c>
      <c r="E319" s="1">
        <v>1</v>
      </c>
      <c r="F319">
        <f t="shared" si="9"/>
        <v>0.80600000000000005</v>
      </c>
      <c r="G319" s="45">
        <f t="shared" si="10"/>
        <v>-0.21567153647550871</v>
      </c>
    </row>
    <row r="320" spans="1:7" x14ac:dyDescent="0.25">
      <c r="A320" s="1">
        <v>1</v>
      </c>
      <c r="B320" s="1">
        <v>52</v>
      </c>
      <c r="C320" s="1">
        <v>27.81</v>
      </c>
      <c r="D320" s="1">
        <v>690</v>
      </c>
      <c r="E320" s="1">
        <v>1</v>
      </c>
      <c r="F320">
        <f t="shared" si="9"/>
        <v>0.79</v>
      </c>
      <c r="G320" s="45">
        <f t="shared" si="10"/>
        <v>-0.23572233352106983</v>
      </c>
    </row>
    <row r="321" spans="1:7" x14ac:dyDescent="0.25">
      <c r="A321" s="1">
        <v>0</v>
      </c>
      <c r="B321" s="1">
        <v>84</v>
      </c>
      <c r="C321" s="1">
        <v>14.17</v>
      </c>
      <c r="D321" s="1">
        <v>680</v>
      </c>
      <c r="E321" s="1">
        <v>1</v>
      </c>
      <c r="F321">
        <f t="shared" si="9"/>
        <v>0.82099999999999995</v>
      </c>
      <c r="G321" s="45">
        <f t="shared" si="10"/>
        <v>-0.1972321695297089</v>
      </c>
    </row>
    <row r="322" spans="1:7" x14ac:dyDescent="0.25">
      <c r="A322" s="1">
        <v>0</v>
      </c>
      <c r="B322" s="1">
        <v>33.39</v>
      </c>
      <c r="C322" s="1">
        <v>25.66</v>
      </c>
      <c r="D322" s="1">
        <v>665</v>
      </c>
      <c r="E322" s="1">
        <v>1</v>
      </c>
      <c r="F322">
        <f t="shared" si="9"/>
        <v>0.66100000000000003</v>
      </c>
      <c r="G322" s="45">
        <f t="shared" si="10"/>
        <v>-0.41400143913045073</v>
      </c>
    </row>
    <row r="323" spans="1:7" x14ac:dyDescent="0.25">
      <c r="A323" s="1">
        <v>1</v>
      </c>
      <c r="B323" s="1">
        <v>57.338999999999999</v>
      </c>
      <c r="C323" s="1">
        <v>0.42</v>
      </c>
      <c r="D323" s="1">
        <v>795</v>
      </c>
      <c r="E323" s="1">
        <v>1</v>
      </c>
      <c r="F323">
        <f t="shared" si="9"/>
        <v>0.92</v>
      </c>
      <c r="G323" s="45">
        <f t="shared" si="10"/>
        <v>-8.3381608939051013E-2</v>
      </c>
    </row>
    <row r="324" spans="1:7" x14ac:dyDescent="0.25">
      <c r="A324" s="1">
        <v>1</v>
      </c>
      <c r="B324" s="1">
        <v>20</v>
      </c>
      <c r="C324" s="1">
        <v>4.5</v>
      </c>
      <c r="D324" s="1">
        <v>765</v>
      </c>
      <c r="E324" s="1">
        <v>1</v>
      </c>
      <c r="F324">
        <f t="shared" si="9"/>
        <v>0.92</v>
      </c>
      <c r="G324" s="45">
        <f t="shared" si="10"/>
        <v>-8.3381608939051013E-2</v>
      </c>
    </row>
    <row r="325" spans="1:7" x14ac:dyDescent="0.25">
      <c r="A325" s="1">
        <v>1</v>
      </c>
      <c r="B325" s="1">
        <v>68</v>
      </c>
      <c r="C325" s="1">
        <v>23.61</v>
      </c>
      <c r="D325" s="1">
        <v>660</v>
      </c>
      <c r="E325" s="1">
        <v>1</v>
      </c>
      <c r="F325">
        <f t="shared" si="9"/>
        <v>0.71699999999999997</v>
      </c>
      <c r="G325" s="45">
        <f t="shared" si="10"/>
        <v>-0.33267943838251673</v>
      </c>
    </row>
    <row r="326" spans="1:7" x14ac:dyDescent="0.25">
      <c r="A326" s="1">
        <v>1</v>
      </c>
      <c r="B326" s="1">
        <v>97</v>
      </c>
      <c r="C326" s="1">
        <v>30.84</v>
      </c>
      <c r="D326" s="1">
        <v>695</v>
      </c>
      <c r="E326" s="1">
        <v>1</v>
      </c>
      <c r="F326">
        <f t="shared" ref="F326:F389" si="11">IF(C326&lt;=19.85,IF(D326&lt;=722.5,IF(B326&lt;=60.41,IF(D326&lt;=667.5,0.729,0.806),IF(C326&lt;=9.905,0.878,0.821)),0.92),IF(D326&lt;=687.5,IF(C326&lt;=31.375,IF(A326&lt;=0.5,0.661,0.717),0.546),IF(D326&lt;=727.5,IF(C326&lt;=29.88,0.79,0.693),0.855)))</f>
        <v>0.69299999999999995</v>
      </c>
      <c r="G326" s="45">
        <f t="shared" ref="G326:G389" si="12">IF(E326=1,LN(F326),LN(1-F326))</f>
        <v>-0.3667252797922339</v>
      </c>
    </row>
    <row r="327" spans="1:7" x14ac:dyDescent="0.25">
      <c r="A327" s="1">
        <v>0</v>
      </c>
      <c r="B327" s="1">
        <v>83</v>
      </c>
      <c r="C327" s="1">
        <v>29.18</v>
      </c>
      <c r="D327" s="1">
        <v>690</v>
      </c>
      <c r="E327" s="1">
        <v>1</v>
      </c>
      <c r="F327">
        <f t="shared" si="11"/>
        <v>0.79</v>
      </c>
      <c r="G327" s="45">
        <f t="shared" si="12"/>
        <v>-0.23572233352106983</v>
      </c>
    </row>
    <row r="328" spans="1:7" x14ac:dyDescent="0.25">
      <c r="A328" s="1">
        <v>1</v>
      </c>
      <c r="B328" s="1">
        <v>70</v>
      </c>
      <c r="C328" s="1">
        <v>15.74</v>
      </c>
      <c r="D328" s="1">
        <v>690</v>
      </c>
      <c r="E328" s="1">
        <v>1</v>
      </c>
      <c r="F328">
        <f t="shared" si="11"/>
        <v>0.82099999999999995</v>
      </c>
      <c r="G328" s="45">
        <f t="shared" si="12"/>
        <v>-0.1972321695297089</v>
      </c>
    </row>
    <row r="329" spans="1:7" x14ac:dyDescent="0.25">
      <c r="A329" s="1">
        <v>1</v>
      </c>
      <c r="B329" s="1">
        <v>55</v>
      </c>
      <c r="C329" s="1">
        <v>22.87</v>
      </c>
      <c r="D329" s="1">
        <v>660</v>
      </c>
      <c r="E329" s="1">
        <v>1</v>
      </c>
      <c r="F329">
        <f t="shared" si="11"/>
        <v>0.71699999999999997</v>
      </c>
      <c r="G329" s="45">
        <f t="shared" si="12"/>
        <v>-0.33267943838251673</v>
      </c>
    </row>
    <row r="330" spans="1:7" x14ac:dyDescent="0.25">
      <c r="A330" s="1">
        <v>1</v>
      </c>
      <c r="B330" s="1">
        <v>68</v>
      </c>
      <c r="C330" s="1">
        <v>30.28</v>
      </c>
      <c r="D330" s="1">
        <v>675</v>
      </c>
      <c r="E330" s="1">
        <v>1</v>
      </c>
      <c r="F330">
        <f t="shared" si="11"/>
        <v>0.71699999999999997</v>
      </c>
      <c r="G330" s="45">
        <f t="shared" si="12"/>
        <v>-0.33267943838251673</v>
      </c>
    </row>
    <row r="331" spans="1:7" x14ac:dyDescent="0.25">
      <c r="A331" s="1">
        <v>1</v>
      </c>
      <c r="B331" s="1">
        <v>78</v>
      </c>
      <c r="C331" s="1">
        <v>4.8499999999999996</v>
      </c>
      <c r="D331" s="1">
        <v>695</v>
      </c>
      <c r="E331" s="1">
        <v>1</v>
      </c>
      <c r="F331">
        <f t="shared" si="11"/>
        <v>0.878</v>
      </c>
      <c r="G331" s="45">
        <f t="shared" si="12"/>
        <v>-0.13010868534702039</v>
      </c>
    </row>
    <row r="332" spans="1:7" x14ac:dyDescent="0.25">
      <c r="A332" s="1">
        <v>1</v>
      </c>
      <c r="B332" s="1">
        <v>65.855999999999995</v>
      </c>
      <c r="C332" s="1">
        <v>30.38</v>
      </c>
      <c r="D332" s="1">
        <v>735</v>
      </c>
      <c r="E332" s="1">
        <v>1</v>
      </c>
      <c r="F332">
        <f t="shared" si="11"/>
        <v>0.85499999999999998</v>
      </c>
      <c r="G332" s="45">
        <f t="shared" si="12"/>
        <v>-0.15665381004537685</v>
      </c>
    </row>
    <row r="333" spans="1:7" x14ac:dyDescent="0.25">
      <c r="A333" s="1">
        <v>1</v>
      </c>
      <c r="B333" s="1">
        <v>68.5</v>
      </c>
      <c r="C333" s="1">
        <v>29.75</v>
      </c>
      <c r="D333" s="1">
        <v>760</v>
      </c>
      <c r="E333" s="1">
        <v>1</v>
      </c>
      <c r="F333">
        <f t="shared" si="11"/>
        <v>0.85499999999999998</v>
      </c>
      <c r="G333" s="45">
        <f t="shared" si="12"/>
        <v>-0.15665381004537685</v>
      </c>
    </row>
    <row r="334" spans="1:7" x14ac:dyDescent="0.25">
      <c r="A334" s="1">
        <v>1</v>
      </c>
      <c r="B334" s="1">
        <v>85.3</v>
      </c>
      <c r="C334" s="1">
        <v>18.37</v>
      </c>
      <c r="D334" s="1">
        <v>665</v>
      </c>
      <c r="E334" s="1">
        <v>1</v>
      </c>
      <c r="F334">
        <f t="shared" si="11"/>
        <v>0.82099999999999995</v>
      </c>
      <c r="G334" s="45">
        <f t="shared" si="12"/>
        <v>-0.1972321695297089</v>
      </c>
    </row>
    <row r="335" spans="1:7" x14ac:dyDescent="0.25">
      <c r="A335" s="1">
        <v>1</v>
      </c>
      <c r="B335" s="1">
        <v>70</v>
      </c>
      <c r="C335" s="1">
        <v>16</v>
      </c>
      <c r="D335" s="1">
        <v>675</v>
      </c>
      <c r="E335" s="1">
        <v>1</v>
      </c>
      <c r="F335">
        <f t="shared" si="11"/>
        <v>0.82099999999999995</v>
      </c>
      <c r="G335" s="45">
        <f t="shared" si="12"/>
        <v>-0.1972321695297089</v>
      </c>
    </row>
    <row r="336" spans="1:7" x14ac:dyDescent="0.25">
      <c r="A336" s="1">
        <v>0</v>
      </c>
      <c r="B336" s="1">
        <v>39.799999999999997</v>
      </c>
      <c r="C336" s="1">
        <v>3.05</v>
      </c>
      <c r="D336" s="1">
        <v>670</v>
      </c>
      <c r="E336" s="1">
        <v>1</v>
      </c>
      <c r="F336">
        <f t="shared" si="11"/>
        <v>0.80600000000000005</v>
      </c>
      <c r="G336" s="45">
        <f t="shared" si="12"/>
        <v>-0.21567153647550871</v>
      </c>
    </row>
    <row r="337" spans="1:7" x14ac:dyDescent="0.25">
      <c r="A337" s="1">
        <v>1</v>
      </c>
      <c r="B337" s="1">
        <v>36</v>
      </c>
      <c r="C337" s="1">
        <v>24.77</v>
      </c>
      <c r="D337" s="1">
        <v>685</v>
      </c>
      <c r="E337" s="1">
        <v>1</v>
      </c>
      <c r="F337">
        <f t="shared" si="11"/>
        <v>0.71699999999999997</v>
      </c>
      <c r="G337" s="45">
        <f t="shared" si="12"/>
        <v>-0.33267943838251673</v>
      </c>
    </row>
    <row r="338" spans="1:7" x14ac:dyDescent="0.25">
      <c r="A338" s="1">
        <v>1</v>
      </c>
      <c r="B338" s="1">
        <v>45.76</v>
      </c>
      <c r="C338" s="1">
        <v>9.15</v>
      </c>
      <c r="D338" s="1">
        <v>670</v>
      </c>
      <c r="E338" s="1">
        <v>0</v>
      </c>
      <c r="F338">
        <f t="shared" si="11"/>
        <v>0.80600000000000005</v>
      </c>
      <c r="G338" s="45">
        <f t="shared" si="12"/>
        <v>-1.6398971199188093</v>
      </c>
    </row>
    <row r="339" spans="1:7" x14ac:dyDescent="0.25">
      <c r="A339" s="1">
        <v>0</v>
      </c>
      <c r="B339" s="1">
        <v>11.76</v>
      </c>
      <c r="C339" s="1">
        <v>6.63</v>
      </c>
      <c r="D339" s="1">
        <v>695</v>
      </c>
      <c r="E339" s="1">
        <v>1</v>
      </c>
      <c r="F339">
        <f t="shared" si="11"/>
        <v>0.80600000000000005</v>
      </c>
      <c r="G339" s="45">
        <f t="shared" si="12"/>
        <v>-0.21567153647550871</v>
      </c>
    </row>
    <row r="340" spans="1:7" x14ac:dyDescent="0.25">
      <c r="A340" s="1">
        <v>0</v>
      </c>
      <c r="B340" s="1">
        <v>83</v>
      </c>
      <c r="C340" s="1">
        <v>34.31</v>
      </c>
      <c r="D340" s="1">
        <v>690</v>
      </c>
      <c r="E340" s="1">
        <v>1</v>
      </c>
      <c r="F340">
        <f t="shared" si="11"/>
        <v>0.69299999999999995</v>
      </c>
      <c r="G340" s="45">
        <f t="shared" si="12"/>
        <v>-0.3667252797922339</v>
      </c>
    </row>
    <row r="341" spans="1:7" x14ac:dyDescent="0.25">
      <c r="A341" s="1">
        <v>0</v>
      </c>
      <c r="B341" s="1">
        <v>50</v>
      </c>
      <c r="C341" s="1">
        <v>15.94</v>
      </c>
      <c r="D341" s="1">
        <v>670</v>
      </c>
      <c r="E341" s="1">
        <v>1</v>
      </c>
      <c r="F341">
        <f t="shared" si="11"/>
        <v>0.80600000000000005</v>
      </c>
      <c r="G341" s="45">
        <f t="shared" si="12"/>
        <v>-0.21567153647550871</v>
      </c>
    </row>
    <row r="342" spans="1:7" x14ac:dyDescent="0.25">
      <c r="A342" s="1">
        <v>0</v>
      </c>
      <c r="B342" s="1">
        <v>48.396000000000001</v>
      </c>
      <c r="C342" s="1">
        <v>28.42</v>
      </c>
      <c r="D342" s="1">
        <v>670</v>
      </c>
      <c r="E342" s="1">
        <v>0</v>
      </c>
      <c r="F342">
        <f t="shared" si="11"/>
        <v>0.66100000000000003</v>
      </c>
      <c r="G342" s="45">
        <f t="shared" si="12"/>
        <v>-1.0817551716016869</v>
      </c>
    </row>
    <row r="343" spans="1:7" x14ac:dyDescent="0.25">
      <c r="A343" s="1">
        <v>1</v>
      </c>
      <c r="B343" s="1">
        <v>65</v>
      </c>
      <c r="C343" s="1">
        <v>16.559999999999999</v>
      </c>
      <c r="D343" s="1">
        <v>670</v>
      </c>
      <c r="E343" s="1">
        <v>1</v>
      </c>
      <c r="F343">
        <f t="shared" si="11"/>
        <v>0.82099999999999995</v>
      </c>
      <c r="G343" s="45">
        <f t="shared" si="12"/>
        <v>-0.1972321695297089</v>
      </c>
    </row>
    <row r="344" spans="1:7" x14ac:dyDescent="0.25">
      <c r="A344" s="1">
        <v>0</v>
      </c>
      <c r="B344" s="1">
        <v>53.2</v>
      </c>
      <c r="C344" s="1">
        <v>19.2</v>
      </c>
      <c r="D344" s="1">
        <v>675</v>
      </c>
      <c r="E344" s="1">
        <v>1</v>
      </c>
      <c r="F344">
        <f t="shared" si="11"/>
        <v>0.80600000000000005</v>
      </c>
      <c r="G344" s="45">
        <f t="shared" si="12"/>
        <v>-0.21567153647550871</v>
      </c>
    </row>
    <row r="345" spans="1:7" x14ac:dyDescent="0.25">
      <c r="A345" s="1">
        <v>1</v>
      </c>
      <c r="B345" s="1">
        <v>30</v>
      </c>
      <c r="C345" s="1">
        <v>20.239999999999998</v>
      </c>
      <c r="D345" s="1">
        <v>675</v>
      </c>
      <c r="E345" s="1">
        <v>1</v>
      </c>
      <c r="F345">
        <f t="shared" si="11"/>
        <v>0.71699999999999997</v>
      </c>
      <c r="G345" s="45">
        <f t="shared" si="12"/>
        <v>-0.33267943838251673</v>
      </c>
    </row>
    <row r="346" spans="1:7" x14ac:dyDescent="0.25">
      <c r="A346" s="1">
        <v>0</v>
      </c>
      <c r="B346" s="1">
        <v>37</v>
      </c>
      <c r="C346" s="1">
        <v>27.77</v>
      </c>
      <c r="D346" s="1">
        <v>665</v>
      </c>
      <c r="E346" s="1">
        <v>1</v>
      </c>
      <c r="F346">
        <f t="shared" si="11"/>
        <v>0.66100000000000003</v>
      </c>
      <c r="G346" s="45">
        <f t="shared" si="12"/>
        <v>-0.41400143913045073</v>
      </c>
    </row>
    <row r="347" spans="1:7" x14ac:dyDescent="0.25">
      <c r="A347" s="1">
        <v>0</v>
      </c>
      <c r="B347" s="1">
        <v>39</v>
      </c>
      <c r="C347" s="1">
        <v>23.08</v>
      </c>
      <c r="D347" s="1">
        <v>770</v>
      </c>
      <c r="E347" s="1">
        <v>1</v>
      </c>
      <c r="F347">
        <f t="shared" si="11"/>
        <v>0.85499999999999998</v>
      </c>
      <c r="G347" s="45">
        <f t="shared" si="12"/>
        <v>-0.15665381004537685</v>
      </c>
    </row>
    <row r="348" spans="1:7" x14ac:dyDescent="0.25">
      <c r="A348" s="1">
        <v>1</v>
      </c>
      <c r="B348" s="1">
        <v>120</v>
      </c>
      <c r="C348" s="1">
        <v>20.8</v>
      </c>
      <c r="D348" s="1">
        <v>735</v>
      </c>
      <c r="E348" s="1">
        <v>1</v>
      </c>
      <c r="F348">
        <f t="shared" si="11"/>
        <v>0.85499999999999998</v>
      </c>
      <c r="G348" s="45">
        <f t="shared" si="12"/>
        <v>-0.15665381004537685</v>
      </c>
    </row>
    <row r="349" spans="1:7" x14ac:dyDescent="0.25">
      <c r="A349" s="1">
        <v>0</v>
      </c>
      <c r="B349" s="1">
        <v>46</v>
      </c>
      <c r="C349" s="1">
        <v>17.78</v>
      </c>
      <c r="D349" s="1">
        <v>685</v>
      </c>
      <c r="E349" s="1">
        <v>0</v>
      </c>
      <c r="F349">
        <f t="shared" si="11"/>
        <v>0.80600000000000005</v>
      </c>
      <c r="G349" s="45">
        <f t="shared" si="12"/>
        <v>-1.6398971199188093</v>
      </c>
    </row>
    <row r="350" spans="1:7" x14ac:dyDescent="0.25">
      <c r="A350" s="1">
        <v>0</v>
      </c>
      <c r="B350" s="1">
        <v>24</v>
      </c>
      <c r="C350" s="1">
        <v>23.25</v>
      </c>
      <c r="D350" s="1">
        <v>745</v>
      </c>
      <c r="E350" s="1">
        <v>1</v>
      </c>
      <c r="F350">
        <f t="shared" si="11"/>
        <v>0.85499999999999998</v>
      </c>
      <c r="G350" s="45">
        <f t="shared" si="12"/>
        <v>-0.15665381004537685</v>
      </c>
    </row>
    <row r="351" spans="1:7" x14ac:dyDescent="0.25">
      <c r="A351" s="1">
        <v>1</v>
      </c>
      <c r="B351" s="1">
        <v>81</v>
      </c>
      <c r="C351" s="1">
        <v>14.42</v>
      </c>
      <c r="D351" s="1">
        <v>765</v>
      </c>
      <c r="E351" s="1">
        <v>1</v>
      </c>
      <c r="F351">
        <f t="shared" si="11"/>
        <v>0.92</v>
      </c>
      <c r="G351" s="45">
        <f t="shared" si="12"/>
        <v>-8.3381608939051013E-2</v>
      </c>
    </row>
    <row r="352" spans="1:7" x14ac:dyDescent="0.25">
      <c r="A352" s="1">
        <v>0</v>
      </c>
      <c r="B352" s="1">
        <v>43.6</v>
      </c>
      <c r="C352" s="1">
        <v>46.08</v>
      </c>
      <c r="D352" s="1">
        <v>665</v>
      </c>
      <c r="E352" s="1">
        <v>0</v>
      </c>
      <c r="F352">
        <f t="shared" si="11"/>
        <v>0.54600000000000004</v>
      </c>
      <c r="G352" s="45">
        <f t="shared" si="12"/>
        <v>-0.78965808094078915</v>
      </c>
    </row>
    <row r="353" spans="1:7" x14ac:dyDescent="0.25">
      <c r="A353" s="1">
        <v>1</v>
      </c>
      <c r="B353" s="1">
        <v>90</v>
      </c>
      <c r="C353" s="1">
        <v>15.07</v>
      </c>
      <c r="D353" s="1">
        <v>690</v>
      </c>
      <c r="E353" s="1">
        <v>1</v>
      </c>
      <c r="F353">
        <f t="shared" si="11"/>
        <v>0.82099999999999995</v>
      </c>
      <c r="G353" s="45">
        <f t="shared" si="12"/>
        <v>-0.1972321695297089</v>
      </c>
    </row>
    <row r="354" spans="1:7" x14ac:dyDescent="0.25">
      <c r="A354" s="1">
        <v>1</v>
      </c>
      <c r="B354" s="1">
        <v>290</v>
      </c>
      <c r="C354" s="1">
        <v>18.12</v>
      </c>
      <c r="D354" s="1">
        <v>700</v>
      </c>
      <c r="E354" s="1">
        <v>0</v>
      </c>
      <c r="F354">
        <f t="shared" si="11"/>
        <v>0.82099999999999995</v>
      </c>
      <c r="G354" s="45">
        <f t="shared" si="12"/>
        <v>-1.7203694731413819</v>
      </c>
    </row>
    <row r="355" spans="1:7" x14ac:dyDescent="0.25">
      <c r="A355" s="1">
        <v>0</v>
      </c>
      <c r="B355" s="1">
        <v>91</v>
      </c>
      <c r="C355" s="1">
        <v>20.86</v>
      </c>
      <c r="D355" s="1">
        <v>680</v>
      </c>
      <c r="E355" s="1">
        <v>1</v>
      </c>
      <c r="F355">
        <f t="shared" si="11"/>
        <v>0.66100000000000003</v>
      </c>
      <c r="G355" s="45">
        <f t="shared" si="12"/>
        <v>-0.41400143913045073</v>
      </c>
    </row>
    <row r="356" spans="1:7" x14ac:dyDescent="0.25">
      <c r="A356" s="1">
        <v>1</v>
      </c>
      <c r="B356" s="1">
        <v>130</v>
      </c>
      <c r="C356" s="1">
        <v>32.659999999999997</v>
      </c>
      <c r="D356" s="1">
        <v>675</v>
      </c>
      <c r="E356" s="1">
        <v>1</v>
      </c>
      <c r="F356">
        <f t="shared" si="11"/>
        <v>0.54600000000000004</v>
      </c>
      <c r="G356" s="45">
        <f t="shared" si="12"/>
        <v>-0.60513630323723189</v>
      </c>
    </row>
    <row r="357" spans="1:7" x14ac:dyDescent="0.25">
      <c r="A357" s="1">
        <v>1</v>
      </c>
      <c r="B357" s="1">
        <v>68</v>
      </c>
      <c r="C357" s="1">
        <v>0</v>
      </c>
      <c r="D357" s="1">
        <v>790</v>
      </c>
      <c r="E357" s="1">
        <v>1</v>
      </c>
      <c r="F357">
        <f t="shared" si="11"/>
        <v>0.92</v>
      </c>
      <c r="G357" s="45">
        <f t="shared" si="12"/>
        <v>-8.3381608939051013E-2</v>
      </c>
    </row>
    <row r="358" spans="1:7" x14ac:dyDescent="0.25">
      <c r="A358" s="1">
        <v>1</v>
      </c>
      <c r="B358" s="1">
        <v>84.4</v>
      </c>
      <c r="C358" s="1">
        <v>23.89</v>
      </c>
      <c r="D358" s="1">
        <v>695</v>
      </c>
      <c r="E358" s="1">
        <v>1</v>
      </c>
      <c r="F358">
        <f t="shared" si="11"/>
        <v>0.79</v>
      </c>
      <c r="G358" s="45">
        <f t="shared" si="12"/>
        <v>-0.23572233352106983</v>
      </c>
    </row>
    <row r="359" spans="1:7" x14ac:dyDescent="0.25">
      <c r="A359" s="1">
        <v>0</v>
      </c>
      <c r="B359" s="1">
        <v>43.68</v>
      </c>
      <c r="C359" s="1">
        <v>32.72</v>
      </c>
      <c r="D359" s="1">
        <v>705</v>
      </c>
      <c r="E359" s="1">
        <v>1</v>
      </c>
      <c r="F359">
        <f t="shared" si="11"/>
        <v>0.69299999999999995</v>
      </c>
      <c r="G359" s="45">
        <f t="shared" si="12"/>
        <v>-0.3667252797922339</v>
      </c>
    </row>
    <row r="360" spans="1:7" x14ac:dyDescent="0.25">
      <c r="A360" s="1">
        <v>1</v>
      </c>
      <c r="B360" s="1">
        <v>37.700000000000003</v>
      </c>
      <c r="C360" s="1">
        <v>14.16</v>
      </c>
      <c r="D360" s="1">
        <v>685</v>
      </c>
      <c r="E360" s="1">
        <v>1</v>
      </c>
      <c r="F360">
        <f t="shared" si="11"/>
        <v>0.80600000000000005</v>
      </c>
      <c r="G360" s="45">
        <f t="shared" si="12"/>
        <v>-0.21567153647550871</v>
      </c>
    </row>
    <row r="361" spans="1:7" x14ac:dyDescent="0.25">
      <c r="A361" s="1">
        <v>1</v>
      </c>
      <c r="B361" s="1">
        <v>100</v>
      </c>
      <c r="C361" s="1">
        <v>14.42</v>
      </c>
      <c r="D361" s="1">
        <v>710</v>
      </c>
      <c r="E361" s="1">
        <v>1</v>
      </c>
      <c r="F361">
        <f t="shared" si="11"/>
        <v>0.82099999999999995</v>
      </c>
      <c r="G361" s="45">
        <f t="shared" si="12"/>
        <v>-0.1972321695297089</v>
      </c>
    </row>
    <row r="362" spans="1:7" x14ac:dyDescent="0.25">
      <c r="A362" s="1">
        <v>1</v>
      </c>
      <c r="B362" s="1">
        <v>66</v>
      </c>
      <c r="C362" s="1">
        <v>28.98</v>
      </c>
      <c r="D362" s="1">
        <v>660</v>
      </c>
      <c r="E362" s="1">
        <v>1</v>
      </c>
      <c r="F362">
        <f t="shared" si="11"/>
        <v>0.71699999999999997</v>
      </c>
      <c r="G362" s="45">
        <f t="shared" si="12"/>
        <v>-0.33267943838251673</v>
      </c>
    </row>
    <row r="363" spans="1:7" x14ac:dyDescent="0.25">
      <c r="A363" s="1">
        <v>0</v>
      </c>
      <c r="B363" s="1">
        <v>25</v>
      </c>
      <c r="C363" s="1">
        <v>15.79</v>
      </c>
      <c r="D363" s="1">
        <v>675</v>
      </c>
      <c r="E363" s="1">
        <v>1</v>
      </c>
      <c r="F363">
        <f t="shared" si="11"/>
        <v>0.80600000000000005</v>
      </c>
      <c r="G363" s="45">
        <f t="shared" si="12"/>
        <v>-0.21567153647550871</v>
      </c>
    </row>
    <row r="364" spans="1:7" x14ac:dyDescent="0.25">
      <c r="A364" s="1">
        <v>1</v>
      </c>
      <c r="B364" s="1">
        <v>25.32</v>
      </c>
      <c r="C364" s="1">
        <v>28.45</v>
      </c>
      <c r="D364" s="1">
        <v>700</v>
      </c>
      <c r="E364" s="1">
        <v>1</v>
      </c>
      <c r="F364">
        <f t="shared" si="11"/>
        <v>0.79</v>
      </c>
      <c r="G364" s="45">
        <f t="shared" si="12"/>
        <v>-0.23572233352106983</v>
      </c>
    </row>
    <row r="365" spans="1:7" x14ac:dyDescent="0.25">
      <c r="A365" s="1">
        <v>0</v>
      </c>
      <c r="B365" s="1">
        <v>70.5</v>
      </c>
      <c r="C365" s="1">
        <v>27.37</v>
      </c>
      <c r="D365" s="1">
        <v>720</v>
      </c>
      <c r="E365" s="1">
        <v>1</v>
      </c>
      <c r="F365">
        <f t="shared" si="11"/>
        <v>0.79</v>
      </c>
      <c r="G365" s="45">
        <f t="shared" si="12"/>
        <v>-0.23572233352106983</v>
      </c>
    </row>
    <row r="366" spans="1:7" x14ac:dyDescent="0.25">
      <c r="A366" s="1">
        <v>0</v>
      </c>
      <c r="B366" s="1">
        <v>25</v>
      </c>
      <c r="C366" s="1">
        <v>34.47</v>
      </c>
      <c r="D366" s="1">
        <v>700</v>
      </c>
      <c r="E366" s="1">
        <v>1</v>
      </c>
      <c r="F366">
        <f t="shared" si="11"/>
        <v>0.69299999999999995</v>
      </c>
      <c r="G366" s="45">
        <f t="shared" si="12"/>
        <v>-0.3667252797922339</v>
      </c>
    </row>
    <row r="367" spans="1:7" x14ac:dyDescent="0.25">
      <c r="A367" s="1">
        <v>1</v>
      </c>
      <c r="B367" s="1">
        <v>252</v>
      </c>
      <c r="C367" s="1">
        <v>22.23</v>
      </c>
      <c r="D367" s="1">
        <v>720</v>
      </c>
      <c r="E367" s="1">
        <v>1</v>
      </c>
      <c r="F367">
        <f t="shared" si="11"/>
        <v>0.79</v>
      </c>
      <c r="G367" s="45">
        <f t="shared" si="12"/>
        <v>-0.23572233352106983</v>
      </c>
    </row>
    <row r="368" spans="1:7" x14ac:dyDescent="0.25">
      <c r="A368" s="1">
        <v>1</v>
      </c>
      <c r="B368" s="1">
        <v>14</v>
      </c>
      <c r="C368" s="1">
        <v>22.8</v>
      </c>
      <c r="D368" s="1">
        <v>660</v>
      </c>
      <c r="E368" s="1">
        <v>1</v>
      </c>
      <c r="F368">
        <f t="shared" si="11"/>
        <v>0.71699999999999997</v>
      </c>
      <c r="G368" s="45">
        <f t="shared" si="12"/>
        <v>-0.33267943838251673</v>
      </c>
    </row>
    <row r="369" spans="1:7" x14ac:dyDescent="0.25">
      <c r="A369" s="1">
        <v>1</v>
      </c>
      <c r="B369" s="1">
        <v>178</v>
      </c>
      <c r="C369" s="1">
        <v>3.07</v>
      </c>
      <c r="D369" s="1">
        <v>670</v>
      </c>
      <c r="E369" s="1">
        <v>0</v>
      </c>
      <c r="F369">
        <f t="shared" si="11"/>
        <v>0.878</v>
      </c>
      <c r="G369" s="45">
        <f t="shared" si="12"/>
        <v>-2.1037342342488805</v>
      </c>
    </row>
    <row r="370" spans="1:7" x14ac:dyDescent="0.25">
      <c r="A370" s="1">
        <v>0</v>
      </c>
      <c r="B370" s="1">
        <v>48.16</v>
      </c>
      <c r="C370" s="1">
        <v>22.08</v>
      </c>
      <c r="D370" s="1">
        <v>695</v>
      </c>
      <c r="E370" s="1">
        <v>0</v>
      </c>
      <c r="F370">
        <f t="shared" si="11"/>
        <v>0.79</v>
      </c>
      <c r="G370" s="45">
        <f t="shared" si="12"/>
        <v>-1.5606477482646686</v>
      </c>
    </row>
    <row r="371" spans="1:7" x14ac:dyDescent="0.25">
      <c r="A371" s="1">
        <v>1</v>
      </c>
      <c r="B371" s="1">
        <v>56</v>
      </c>
      <c r="C371" s="1">
        <v>26.51</v>
      </c>
      <c r="D371" s="1">
        <v>660</v>
      </c>
      <c r="E371" s="1">
        <v>1</v>
      </c>
      <c r="F371">
        <f t="shared" si="11"/>
        <v>0.71699999999999997</v>
      </c>
      <c r="G371" s="45">
        <f t="shared" si="12"/>
        <v>-0.33267943838251673</v>
      </c>
    </row>
    <row r="372" spans="1:7" x14ac:dyDescent="0.25">
      <c r="A372" s="1">
        <v>0</v>
      </c>
      <c r="B372" s="1">
        <v>36</v>
      </c>
      <c r="C372" s="1">
        <v>22.13</v>
      </c>
      <c r="D372" s="1">
        <v>675</v>
      </c>
      <c r="E372" s="1">
        <v>1</v>
      </c>
      <c r="F372">
        <f t="shared" si="11"/>
        <v>0.66100000000000003</v>
      </c>
      <c r="G372" s="45">
        <f t="shared" si="12"/>
        <v>-0.41400143913045073</v>
      </c>
    </row>
    <row r="373" spans="1:7" x14ac:dyDescent="0.25">
      <c r="A373" s="1">
        <v>1</v>
      </c>
      <c r="B373" s="1">
        <v>60</v>
      </c>
      <c r="C373" s="1">
        <v>12.76</v>
      </c>
      <c r="D373" s="1">
        <v>665</v>
      </c>
      <c r="E373" s="1">
        <v>1</v>
      </c>
      <c r="F373">
        <f t="shared" si="11"/>
        <v>0.72899999999999998</v>
      </c>
      <c r="G373" s="45">
        <f t="shared" si="12"/>
        <v>-0.31608154697347896</v>
      </c>
    </row>
    <row r="374" spans="1:7" x14ac:dyDescent="0.25">
      <c r="A374" s="1">
        <v>1</v>
      </c>
      <c r="B374" s="1">
        <v>90</v>
      </c>
      <c r="C374" s="1">
        <v>11.85</v>
      </c>
      <c r="D374" s="1">
        <v>760</v>
      </c>
      <c r="E374" s="1">
        <v>1</v>
      </c>
      <c r="F374">
        <f t="shared" si="11"/>
        <v>0.92</v>
      </c>
      <c r="G374" s="45">
        <f t="shared" si="12"/>
        <v>-8.3381608939051013E-2</v>
      </c>
    </row>
    <row r="375" spans="1:7" x14ac:dyDescent="0.25">
      <c r="A375" s="1">
        <v>1</v>
      </c>
      <c r="B375" s="1">
        <v>85</v>
      </c>
      <c r="C375" s="1">
        <v>23.79</v>
      </c>
      <c r="D375" s="1">
        <v>720</v>
      </c>
      <c r="E375" s="1">
        <v>1</v>
      </c>
      <c r="F375">
        <f t="shared" si="11"/>
        <v>0.79</v>
      </c>
      <c r="G375" s="45">
        <f t="shared" si="12"/>
        <v>-0.23572233352106983</v>
      </c>
    </row>
    <row r="376" spans="1:7" x14ac:dyDescent="0.25">
      <c r="A376" s="1">
        <v>1</v>
      </c>
      <c r="B376" s="1">
        <v>45</v>
      </c>
      <c r="C376" s="1">
        <v>16.079999999999998</v>
      </c>
      <c r="D376" s="1">
        <v>710</v>
      </c>
      <c r="E376" s="1">
        <v>1</v>
      </c>
      <c r="F376">
        <f t="shared" si="11"/>
        <v>0.80600000000000005</v>
      </c>
      <c r="G376" s="45">
        <f t="shared" si="12"/>
        <v>-0.21567153647550871</v>
      </c>
    </row>
    <row r="377" spans="1:7" x14ac:dyDescent="0.25">
      <c r="A377" s="1">
        <v>1</v>
      </c>
      <c r="B377" s="1">
        <v>264</v>
      </c>
      <c r="C377" s="1">
        <v>9.49</v>
      </c>
      <c r="D377" s="1">
        <v>785</v>
      </c>
      <c r="E377" s="1">
        <v>1</v>
      </c>
      <c r="F377">
        <f t="shared" si="11"/>
        <v>0.92</v>
      </c>
      <c r="G377" s="45">
        <f t="shared" si="12"/>
        <v>-8.3381608939051013E-2</v>
      </c>
    </row>
    <row r="378" spans="1:7" x14ac:dyDescent="0.25">
      <c r="A378" s="1">
        <v>1</v>
      </c>
      <c r="B378" s="1">
        <v>135</v>
      </c>
      <c r="C378" s="1">
        <v>28.66</v>
      </c>
      <c r="D378" s="1">
        <v>705</v>
      </c>
      <c r="E378" s="1">
        <v>1</v>
      </c>
      <c r="F378">
        <f t="shared" si="11"/>
        <v>0.79</v>
      </c>
      <c r="G378" s="45">
        <f t="shared" si="12"/>
        <v>-0.23572233352106983</v>
      </c>
    </row>
    <row r="379" spans="1:7" x14ac:dyDescent="0.25">
      <c r="A379" s="1">
        <v>1</v>
      </c>
      <c r="B379" s="1">
        <v>49</v>
      </c>
      <c r="C379" s="1">
        <v>18.47</v>
      </c>
      <c r="D379" s="1">
        <v>660</v>
      </c>
      <c r="E379" s="1">
        <v>1</v>
      </c>
      <c r="F379">
        <f t="shared" si="11"/>
        <v>0.72899999999999998</v>
      </c>
      <c r="G379" s="45">
        <f t="shared" si="12"/>
        <v>-0.31608154697347896</v>
      </c>
    </row>
    <row r="380" spans="1:7" x14ac:dyDescent="0.25">
      <c r="A380" s="1">
        <v>1</v>
      </c>
      <c r="B380" s="1">
        <v>130</v>
      </c>
      <c r="C380" s="1">
        <v>20.83</v>
      </c>
      <c r="D380" s="1">
        <v>670</v>
      </c>
      <c r="E380" s="1">
        <v>1</v>
      </c>
      <c r="F380">
        <f t="shared" si="11"/>
        <v>0.71699999999999997</v>
      </c>
      <c r="G380" s="45">
        <f t="shared" si="12"/>
        <v>-0.33267943838251673</v>
      </c>
    </row>
    <row r="381" spans="1:7" x14ac:dyDescent="0.25">
      <c r="A381" s="1">
        <v>1</v>
      </c>
      <c r="B381" s="1">
        <v>65</v>
      </c>
      <c r="C381" s="1">
        <v>18.55</v>
      </c>
      <c r="D381" s="1">
        <v>775</v>
      </c>
      <c r="E381" s="1">
        <v>1</v>
      </c>
      <c r="F381">
        <f t="shared" si="11"/>
        <v>0.92</v>
      </c>
      <c r="G381" s="45">
        <f t="shared" si="12"/>
        <v>-8.3381608939051013E-2</v>
      </c>
    </row>
    <row r="382" spans="1:7" x14ac:dyDescent="0.25">
      <c r="A382" s="1">
        <v>0</v>
      </c>
      <c r="B382" s="1">
        <v>70</v>
      </c>
      <c r="C382" s="1">
        <v>27.14</v>
      </c>
      <c r="D382" s="1">
        <v>750</v>
      </c>
      <c r="E382" s="1">
        <v>0</v>
      </c>
      <c r="F382">
        <f t="shared" si="11"/>
        <v>0.85499999999999998</v>
      </c>
      <c r="G382" s="45">
        <f t="shared" si="12"/>
        <v>-1.9310215365615626</v>
      </c>
    </row>
    <row r="383" spans="1:7" x14ac:dyDescent="0.25">
      <c r="A383" s="1">
        <v>1</v>
      </c>
      <c r="B383" s="1">
        <v>47</v>
      </c>
      <c r="C383" s="1">
        <v>21.02</v>
      </c>
      <c r="D383" s="1">
        <v>680</v>
      </c>
      <c r="E383" s="1">
        <v>0</v>
      </c>
      <c r="F383">
        <f t="shared" si="11"/>
        <v>0.71699999999999997</v>
      </c>
      <c r="G383" s="45">
        <f t="shared" si="12"/>
        <v>-1.2623083813388993</v>
      </c>
    </row>
    <row r="384" spans="1:7" x14ac:dyDescent="0.25">
      <c r="A384" s="1">
        <v>1</v>
      </c>
      <c r="B384" s="1">
        <v>104</v>
      </c>
      <c r="C384" s="1">
        <v>13.18</v>
      </c>
      <c r="D384" s="1">
        <v>730</v>
      </c>
      <c r="E384" s="1">
        <v>1</v>
      </c>
      <c r="F384">
        <f t="shared" si="11"/>
        <v>0.92</v>
      </c>
      <c r="G384" s="45">
        <f t="shared" si="12"/>
        <v>-8.3381608939051013E-2</v>
      </c>
    </row>
    <row r="385" spans="1:7" x14ac:dyDescent="0.25">
      <c r="A385" s="1">
        <v>0</v>
      </c>
      <c r="B385" s="1">
        <v>34</v>
      </c>
      <c r="C385" s="1">
        <v>18.91</v>
      </c>
      <c r="D385" s="1">
        <v>670</v>
      </c>
      <c r="E385" s="1">
        <v>1</v>
      </c>
      <c r="F385">
        <f t="shared" si="11"/>
        <v>0.80600000000000005</v>
      </c>
      <c r="G385" s="45">
        <f t="shared" si="12"/>
        <v>-0.21567153647550871</v>
      </c>
    </row>
    <row r="386" spans="1:7" x14ac:dyDescent="0.25">
      <c r="A386" s="1">
        <v>0</v>
      </c>
      <c r="B386" s="1">
        <v>58</v>
      </c>
      <c r="C386" s="1">
        <v>23.96</v>
      </c>
      <c r="D386" s="1">
        <v>685</v>
      </c>
      <c r="E386" s="1">
        <v>0</v>
      </c>
      <c r="F386">
        <f t="shared" si="11"/>
        <v>0.66100000000000003</v>
      </c>
      <c r="G386" s="45">
        <f t="shared" si="12"/>
        <v>-1.0817551716016869</v>
      </c>
    </row>
    <row r="387" spans="1:7" x14ac:dyDescent="0.25">
      <c r="A387" s="1">
        <v>0</v>
      </c>
      <c r="B387" s="1">
        <v>47</v>
      </c>
      <c r="C387" s="1">
        <v>32.79</v>
      </c>
      <c r="D387" s="1">
        <v>770</v>
      </c>
      <c r="E387" s="1">
        <v>1</v>
      </c>
      <c r="F387">
        <f t="shared" si="11"/>
        <v>0.85499999999999998</v>
      </c>
      <c r="G387" s="45">
        <f t="shared" si="12"/>
        <v>-0.15665381004537685</v>
      </c>
    </row>
    <row r="388" spans="1:7" x14ac:dyDescent="0.25">
      <c r="A388" s="1">
        <v>0</v>
      </c>
      <c r="B388" s="1">
        <v>50</v>
      </c>
      <c r="C388" s="1">
        <v>23.31</v>
      </c>
      <c r="D388" s="1">
        <v>685</v>
      </c>
      <c r="E388" s="1">
        <v>0</v>
      </c>
      <c r="F388">
        <f t="shared" si="11"/>
        <v>0.66100000000000003</v>
      </c>
      <c r="G388" s="45">
        <f t="shared" si="12"/>
        <v>-1.0817551716016869</v>
      </c>
    </row>
    <row r="389" spans="1:7" x14ac:dyDescent="0.25">
      <c r="A389" s="1">
        <v>1</v>
      </c>
      <c r="B389" s="1">
        <v>54</v>
      </c>
      <c r="C389" s="1">
        <v>21.02</v>
      </c>
      <c r="D389" s="1">
        <v>705</v>
      </c>
      <c r="E389" s="1">
        <v>1</v>
      </c>
      <c r="F389">
        <f t="shared" si="11"/>
        <v>0.79</v>
      </c>
      <c r="G389" s="45">
        <f t="shared" si="12"/>
        <v>-0.23572233352106983</v>
      </c>
    </row>
    <row r="390" spans="1:7" x14ac:dyDescent="0.25">
      <c r="A390" s="1">
        <v>0</v>
      </c>
      <c r="B390" s="1">
        <v>84</v>
      </c>
      <c r="C390" s="1">
        <v>18.559999999999999</v>
      </c>
      <c r="D390" s="1">
        <v>720</v>
      </c>
      <c r="E390" s="1">
        <v>1</v>
      </c>
      <c r="F390">
        <f t="shared" ref="F390:F453" si="13">IF(C390&lt;=19.85,IF(D390&lt;=722.5,IF(B390&lt;=60.41,IF(D390&lt;=667.5,0.729,0.806),IF(C390&lt;=9.905,0.878,0.821)),0.92),IF(D390&lt;=687.5,IF(C390&lt;=31.375,IF(A390&lt;=0.5,0.661,0.717),0.546),IF(D390&lt;=727.5,IF(C390&lt;=29.88,0.79,0.693),0.855)))</f>
        <v>0.82099999999999995</v>
      </c>
      <c r="G390" s="45">
        <f t="shared" ref="G390:G453" si="14">IF(E390=1,LN(F390),LN(1-F390))</f>
        <v>-0.1972321695297089</v>
      </c>
    </row>
    <row r="391" spans="1:7" x14ac:dyDescent="0.25">
      <c r="A391" s="1">
        <v>0</v>
      </c>
      <c r="B391" s="1">
        <v>100</v>
      </c>
      <c r="C391" s="1">
        <v>9.14</v>
      </c>
      <c r="D391" s="1">
        <v>745</v>
      </c>
      <c r="E391" s="1">
        <v>0</v>
      </c>
      <c r="F391">
        <f t="shared" si="13"/>
        <v>0.92</v>
      </c>
      <c r="G391" s="45">
        <f t="shared" si="14"/>
        <v>-2.5257286443082561</v>
      </c>
    </row>
    <row r="392" spans="1:7" x14ac:dyDescent="0.25">
      <c r="A392" s="1">
        <v>1</v>
      </c>
      <c r="B392" s="1">
        <v>91.2</v>
      </c>
      <c r="C392" s="1">
        <v>23.61</v>
      </c>
      <c r="D392" s="1">
        <v>670</v>
      </c>
      <c r="E392" s="1">
        <v>1</v>
      </c>
      <c r="F392">
        <f t="shared" si="13"/>
        <v>0.71699999999999997</v>
      </c>
      <c r="G392" s="45">
        <f t="shared" si="14"/>
        <v>-0.33267943838251673</v>
      </c>
    </row>
    <row r="393" spans="1:7" x14ac:dyDescent="0.25">
      <c r="A393" s="1">
        <v>1</v>
      </c>
      <c r="B393" s="1">
        <v>65</v>
      </c>
      <c r="C393" s="1">
        <v>21.98</v>
      </c>
      <c r="D393" s="1">
        <v>685</v>
      </c>
      <c r="E393" s="1">
        <v>0</v>
      </c>
      <c r="F393">
        <f t="shared" si="13"/>
        <v>0.71699999999999997</v>
      </c>
      <c r="G393" s="45">
        <f t="shared" si="14"/>
        <v>-1.2623083813388993</v>
      </c>
    </row>
    <row r="394" spans="1:7" x14ac:dyDescent="0.25">
      <c r="A394" s="1">
        <v>0</v>
      </c>
      <c r="B394" s="1">
        <v>50</v>
      </c>
      <c r="C394" s="1">
        <v>22.71</v>
      </c>
      <c r="D394" s="1">
        <v>730</v>
      </c>
      <c r="E394" s="1">
        <v>1</v>
      </c>
      <c r="F394">
        <f t="shared" si="13"/>
        <v>0.85499999999999998</v>
      </c>
      <c r="G394" s="45">
        <f t="shared" si="14"/>
        <v>-0.15665381004537685</v>
      </c>
    </row>
    <row r="395" spans="1:7" x14ac:dyDescent="0.25">
      <c r="A395" s="1">
        <v>1</v>
      </c>
      <c r="B395" s="1">
        <v>45</v>
      </c>
      <c r="C395" s="1">
        <v>22.64</v>
      </c>
      <c r="D395" s="1">
        <v>710</v>
      </c>
      <c r="E395" s="1">
        <v>1</v>
      </c>
      <c r="F395">
        <f t="shared" si="13"/>
        <v>0.79</v>
      </c>
      <c r="G395" s="45">
        <f t="shared" si="14"/>
        <v>-0.23572233352106983</v>
      </c>
    </row>
    <row r="396" spans="1:7" x14ac:dyDescent="0.25">
      <c r="A396" s="1">
        <v>1</v>
      </c>
      <c r="B396" s="1">
        <v>60</v>
      </c>
      <c r="C396" s="1">
        <v>5.38</v>
      </c>
      <c r="D396" s="1">
        <v>660</v>
      </c>
      <c r="E396" s="1">
        <v>1</v>
      </c>
      <c r="F396">
        <f t="shared" si="13"/>
        <v>0.72899999999999998</v>
      </c>
      <c r="G396" s="45">
        <f t="shared" si="14"/>
        <v>-0.31608154697347896</v>
      </c>
    </row>
    <row r="397" spans="1:7" x14ac:dyDescent="0.25">
      <c r="A397" s="1">
        <v>0</v>
      </c>
      <c r="B397" s="1">
        <v>47</v>
      </c>
      <c r="C397" s="1">
        <v>10.39</v>
      </c>
      <c r="D397" s="1">
        <v>665</v>
      </c>
      <c r="E397" s="1">
        <v>1</v>
      </c>
      <c r="F397">
        <f t="shared" si="13"/>
        <v>0.72899999999999998</v>
      </c>
      <c r="G397" s="45">
        <f t="shared" si="14"/>
        <v>-0.31608154697347896</v>
      </c>
    </row>
    <row r="398" spans="1:7" x14ac:dyDescent="0.25">
      <c r="A398" s="1">
        <v>0</v>
      </c>
      <c r="B398" s="1">
        <v>69</v>
      </c>
      <c r="C398" s="1">
        <v>19.98</v>
      </c>
      <c r="D398" s="1">
        <v>675</v>
      </c>
      <c r="E398" s="1">
        <v>0</v>
      </c>
      <c r="F398">
        <f t="shared" si="13"/>
        <v>0.66100000000000003</v>
      </c>
      <c r="G398" s="45">
        <f t="shared" si="14"/>
        <v>-1.0817551716016869</v>
      </c>
    </row>
    <row r="399" spans="1:7" x14ac:dyDescent="0.25">
      <c r="A399" s="1">
        <v>0</v>
      </c>
      <c r="B399" s="1">
        <v>80</v>
      </c>
      <c r="C399" s="1">
        <v>24.38</v>
      </c>
      <c r="D399" s="1">
        <v>740</v>
      </c>
      <c r="E399" s="1">
        <v>1</v>
      </c>
      <c r="F399">
        <f t="shared" si="13"/>
        <v>0.85499999999999998</v>
      </c>
      <c r="G399" s="45">
        <f t="shared" si="14"/>
        <v>-0.15665381004537685</v>
      </c>
    </row>
    <row r="400" spans="1:7" x14ac:dyDescent="0.25">
      <c r="A400" s="1">
        <v>1</v>
      </c>
      <c r="B400" s="1">
        <v>55</v>
      </c>
      <c r="C400" s="1">
        <v>15.19</v>
      </c>
      <c r="D400" s="1">
        <v>690</v>
      </c>
      <c r="E400" s="1">
        <v>0</v>
      </c>
      <c r="F400">
        <f t="shared" si="13"/>
        <v>0.80600000000000005</v>
      </c>
      <c r="G400" s="45">
        <f t="shared" si="14"/>
        <v>-1.6398971199188093</v>
      </c>
    </row>
    <row r="401" spans="1:7" x14ac:dyDescent="0.25">
      <c r="A401" s="1">
        <v>0</v>
      </c>
      <c r="B401" s="1">
        <v>65</v>
      </c>
      <c r="C401" s="1">
        <v>25.4</v>
      </c>
      <c r="D401" s="1">
        <v>685</v>
      </c>
      <c r="E401" s="1">
        <v>1</v>
      </c>
      <c r="F401">
        <f t="shared" si="13"/>
        <v>0.66100000000000003</v>
      </c>
      <c r="G401" s="45">
        <f t="shared" si="14"/>
        <v>-0.41400143913045073</v>
      </c>
    </row>
    <row r="402" spans="1:7" x14ac:dyDescent="0.25">
      <c r="A402" s="1">
        <v>1</v>
      </c>
      <c r="B402" s="1">
        <v>50.003999999999998</v>
      </c>
      <c r="C402" s="1">
        <v>11.9</v>
      </c>
      <c r="D402" s="1">
        <v>740</v>
      </c>
      <c r="E402" s="1">
        <v>1</v>
      </c>
      <c r="F402">
        <f t="shared" si="13"/>
        <v>0.92</v>
      </c>
      <c r="G402" s="45">
        <f t="shared" si="14"/>
        <v>-8.3381608939051013E-2</v>
      </c>
    </row>
    <row r="403" spans="1:7" x14ac:dyDescent="0.25">
      <c r="A403" s="1">
        <v>1</v>
      </c>
      <c r="B403" s="1">
        <v>35</v>
      </c>
      <c r="C403" s="1">
        <v>10.42</v>
      </c>
      <c r="D403" s="1">
        <v>685</v>
      </c>
      <c r="E403" s="1">
        <v>1</v>
      </c>
      <c r="F403">
        <f t="shared" si="13"/>
        <v>0.80600000000000005</v>
      </c>
      <c r="G403" s="45">
        <f t="shared" si="14"/>
        <v>-0.21567153647550871</v>
      </c>
    </row>
    <row r="404" spans="1:7" x14ac:dyDescent="0.25">
      <c r="A404" s="1">
        <v>1</v>
      </c>
      <c r="B404" s="1">
        <v>72.284999999999997</v>
      </c>
      <c r="C404" s="1">
        <v>21.77</v>
      </c>
      <c r="D404" s="1">
        <v>705</v>
      </c>
      <c r="E404" s="1">
        <v>1</v>
      </c>
      <c r="F404">
        <f t="shared" si="13"/>
        <v>0.79</v>
      </c>
      <c r="G404" s="45">
        <f t="shared" si="14"/>
        <v>-0.23572233352106983</v>
      </c>
    </row>
    <row r="405" spans="1:7" x14ac:dyDescent="0.25">
      <c r="A405" s="1">
        <v>0</v>
      </c>
      <c r="B405" s="1">
        <v>52</v>
      </c>
      <c r="C405" s="1">
        <v>15.39</v>
      </c>
      <c r="D405" s="1">
        <v>670</v>
      </c>
      <c r="E405" s="1">
        <v>1</v>
      </c>
      <c r="F405">
        <f t="shared" si="13"/>
        <v>0.80600000000000005</v>
      </c>
      <c r="G405" s="45">
        <f t="shared" si="14"/>
        <v>-0.21567153647550871</v>
      </c>
    </row>
    <row r="406" spans="1:7" x14ac:dyDescent="0.25">
      <c r="A406" s="1">
        <v>0</v>
      </c>
      <c r="B406" s="1">
        <v>130</v>
      </c>
      <c r="C406" s="1">
        <v>12.77</v>
      </c>
      <c r="D406" s="1">
        <v>675</v>
      </c>
      <c r="E406" s="1">
        <v>0</v>
      </c>
      <c r="F406">
        <f t="shared" si="13"/>
        <v>0.82099999999999995</v>
      </c>
      <c r="G406" s="45">
        <f t="shared" si="14"/>
        <v>-1.7203694731413819</v>
      </c>
    </row>
    <row r="407" spans="1:7" x14ac:dyDescent="0.25">
      <c r="A407" s="1">
        <v>1</v>
      </c>
      <c r="B407" s="1">
        <v>65.209999999999994</v>
      </c>
      <c r="C407" s="1">
        <v>30.66</v>
      </c>
      <c r="D407" s="1">
        <v>690</v>
      </c>
      <c r="E407" s="1">
        <v>0</v>
      </c>
      <c r="F407">
        <f t="shared" si="13"/>
        <v>0.69299999999999995</v>
      </c>
      <c r="G407" s="45">
        <f t="shared" si="14"/>
        <v>-1.1809075313949398</v>
      </c>
    </row>
    <row r="408" spans="1:7" x14ac:dyDescent="0.25">
      <c r="A408" s="1">
        <v>1</v>
      </c>
      <c r="B408" s="1">
        <v>230</v>
      </c>
      <c r="C408" s="1">
        <v>12.88</v>
      </c>
      <c r="D408" s="1">
        <v>675</v>
      </c>
      <c r="E408" s="1">
        <v>1</v>
      </c>
      <c r="F408">
        <f t="shared" si="13"/>
        <v>0.82099999999999995</v>
      </c>
      <c r="G408" s="45">
        <f t="shared" si="14"/>
        <v>-0.1972321695297089</v>
      </c>
    </row>
    <row r="409" spans="1:7" x14ac:dyDescent="0.25">
      <c r="A409" s="1">
        <v>1</v>
      </c>
      <c r="B409" s="1">
        <v>50</v>
      </c>
      <c r="C409" s="1">
        <v>13.35</v>
      </c>
      <c r="D409" s="1">
        <v>660</v>
      </c>
      <c r="E409" s="1">
        <v>0</v>
      </c>
      <c r="F409">
        <f t="shared" si="13"/>
        <v>0.72899999999999998</v>
      </c>
      <c r="G409" s="45">
        <f t="shared" si="14"/>
        <v>-1.305636458102436</v>
      </c>
    </row>
    <row r="410" spans="1:7" x14ac:dyDescent="0.25">
      <c r="A410" s="1">
        <v>0</v>
      </c>
      <c r="B410" s="1">
        <v>85</v>
      </c>
      <c r="C410" s="1">
        <v>20.63</v>
      </c>
      <c r="D410" s="1">
        <v>660</v>
      </c>
      <c r="E410" s="1">
        <v>0</v>
      </c>
      <c r="F410">
        <f t="shared" si="13"/>
        <v>0.66100000000000003</v>
      </c>
      <c r="G410" s="45">
        <f t="shared" si="14"/>
        <v>-1.0817551716016869</v>
      </c>
    </row>
    <row r="411" spans="1:7" x14ac:dyDescent="0.25">
      <c r="A411" s="1">
        <v>0</v>
      </c>
      <c r="B411" s="1">
        <v>75</v>
      </c>
      <c r="C411" s="1">
        <v>18.03</v>
      </c>
      <c r="D411" s="1">
        <v>665</v>
      </c>
      <c r="E411" s="1">
        <v>1</v>
      </c>
      <c r="F411">
        <f t="shared" si="13"/>
        <v>0.82099999999999995</v>
      </c>
      <c r="G411" s="45">
        <f t="shared" si="14"/>
        <v>-0.1972321695297089</v>
      </c>
    </row>
    <row r="412" spans="1:7" x14ac:dyDescent="0.25">
      <c r="A412" s="1">
        <v>1</v>
      </c>
      <c r="B412" s="1">
        <v>120</v>
      </c>
      <c r="C412" s="1">
        <v>4.74</v>
      </c>
      <c r="D412" s="1">
        <v>720</v>
      </c>
      <c r="E412" s="1">
        <v>1</v>
      </c>
      <c r="F412">
        <f t="shared" si="13"/>
        <v>0.878</v>
      </c>
      <c r="G412" s="45">
        <f t="shared" si="14"/>
        <v>-0.13010868534702039</v>
      </c>
    </row>
    <row r="413" spans="1:7" x14ac:dyDescent="0.25">
      <c r="A413" s="1">
        <v>0</v>
      </c>
      <c r="B413" s="1">
        <v>92</v>
      </c>
      <c r="C413" s="1">
        <v>14.21</v>
      </c>
      <c r="D413" s="1">
        <v>680</v>
      </c>
      <c r="E413" s="1">
        <v>1</v>
      </c>
      <c r="F413">
        <f t="shared" si="13"/>
        <v>0.82099999999999995</v>
      </c>
      <c r="G413" s="45">
        <f t="shared" si="14"/>
        <v>-0.1972321695297089</v>
      </c>
    </row>
    <row r="414" spans="1:7" x14ac:dyDescent="0.25">
      <c r="A414" s="1">
        <v>0</v>
      </c>
      <c r="B414" s="1">
        <v>38</v>
      </c>
      <c r="C414" s="1">
        <v>22.84</v>
      </c>
      <c r="D414" s="1">
        <v>670</v>
      </c>
      <c r="E414" s="1">
        <v>1</v>
      </c>
      <c r="F414">
        <f t="shared" si="13"/>
        <v>0.66100000000000003</v>
      </c>
      <c r="G414" s="45">
        <f t="shared" si="14"/>
        <v>-0.41400143913045073</v>
      </c>
    </row>
    <row r="415" spans="1:7" x14ac:dyDescent="0.25">
      <c r="A415" s="1">
        <v>0</v>
      </c>
      <c r="B415" s="1">
        <v>52</v>
      </c>
      <c r="C415" s="1">
        <v>15.09</v>
      </c>
      <c r="D415" s="1">
        <v>675</v>
      </c>
      <c r="E415" s="1">
        <v>1</v>
      </c>
      <c r="F415">
        <f t="shared" si="13"/>
        <v>0.80600000000000005</v>
      </c>
      <c r="G415" s="45">
        <f t="shared" si="14"/>
        <v>-0.21567153647550871</v>
      </c>
    </row>
    <row r="416" spans="1:7" x14ac:dyDescent="0.25">
      <c r="A416" s="1">
        <v>0</v>
      </c>
      <c r="B416" s="1">
        <v>80</v>
      </c>
      <c r="C416" s="1">
        <v>16.829999999999998</v>
      </c>
      <c r="D416" s="1">
        <v>700</v>
      </c>
      <c r="E416" s="1">
        <v>1</v>
      </c>
      <c r="F416">
        <f t="shared" si="13"/>
        <v>0.82099999999999995</v>
      </c>
      <c r="G416" s="45">
        <f t="shared" si="14"/>
        <v>-0.1972321695297089</v>
      </c>
    </row>
    <row r="417" spans="1:7" x14ac:dyDescent="0.25">
      <c r="A417" s="1">
        <v>0</v>
      </c>
      <c r="B417" s="1">
        <v>67.3</v>
      </c>
      <c r="C417" s="1">
        <v>7.81</v>
      </c>
      <c r="D417" s="1">
        <v>675</v>
      </c>
      <c r="E417" s="1">
        <v>1</v>
      </c>
      <c r="F417">
        <f t="shared" si="13"/>
        <v>0.878</v>
      </c>
      <c r="G417" s="45">
        <f t="shared" si="14"/>
        <v>-0.13010868534702039</v>
      </c>
    </row>
    <row r="418" spans="1:7" x14ac:dyDescent="0.25">
      <c r="A418" s="1">
        <v>0</v>
      </c>
      <c r="B418" s="1">
        <v>50</v>
      </c>
      <c r="C418" s="1">
        <v>9.41</v>
      </c>
      <c r="D418" s="1">
        <v>680</v>
      </c>
      <c r="E418" s="1">
        <v>1</v>
      </c>
      <c r="F418">
        <f t="shared" si="13"/>
        <v>0.80600000000000005</v>
      </c>
      <c r="G418" s="45">
        <f t="shared" si="14"/>
        <v>-0.21567153647550871</v>
      </c>
    </row>
    <row r="419" spans="1:7" x14ac:dyDescent="0.25">
      <c r="A419" s="1">
        <v>1</v>
      </c>
      <c r="B419" s="1">
        <v>190</v>
      </c>
      <c r="C419" s="1">
        <v>14.63</v>
      </c>
      <c r="D419" s="1">
        <v>705</v>
      </c>
      <c r="E419" s="1">
        <v>1</v>
      </c>
      <c r="F419">
        <f t="shared" si="13"/>
        <v>0.82099999999999995</v>
      </c>
      <c r="G419" s="45">
        <f t="shared" si="14"/>
        <v>-0.1972321695297089</v>
      </c>
    </row>
    <row r="420" spans="1:7" x14ac:dyDescent="0.25">
      <c r="A420" s="1">
        <v>1</v>
      </c>
      <c r="B420" s="1">
        <v>95</v>
      </c>
      <c r="C420" s="1">
        <v>18.62</v>
      </c>
      <c r="D420" s="1">
        <v>670</v>
      </c>
      <c r="E420" s="1">
        <v>1</v>
      </c>
      <c r="F420">
        <f t="shared" si="13"/>
        <v>0.82099999999999995</v>
      </c>
      <c r="G420" s="45">
        <f t="shared" si="14"/>
        <v>-0.1972321695297089</v>
      </c>
    </row>
    <row r="421" spans="1:7" x14ac:dyDescent="0.25">
      <c r="A421" s="1">
        <v>0</v>
      </c>
      <c r="B421" s="1">
        <v>45</v>
      </c>
      <c r="C421" s="1">
        <v>20.56</v>
      </c>
      <c r="D421" s="1">
        <v>660</v>
      </c>
      <c r="E421" s="1">
        <v>0</v>
      </c>
      <c r="F421">
        <f t="shared" si="13"/>
        <v>0.66100000000000003</v>
      </c>
      <c r="G421" s="45">
        <f t="shared" si="14"/>
        <v>-1.0817551716016869</v>
      </c>
    </row>
    <row r="422" spans="1:7" x14ac:dyDescent="0.25">
      <c r="A422" s="1">
        <v>0</v>
      </c>
      <c r="B422" s="1">
        <v>92</v>
      </c>
      <c r="C422" s="1">
        <v>9.61</v>
      </c>
      <c r="D422" s="1">
        <v>660</v>
      </c>
      <c r="E422" s="1">
        <v>1</v>
      </c>
      <c r="F422">
        <f t="shared" si="13"/>
        <v>0.878</v>
      </c>
      <c r="G422" s="45">
        <f t="shared" si="14"/>
        <v>-0.13010868534702039</v>
      </c>
    </row>
    <row r="423" spans="1:7" x14ac:dyDescent="0.25">
      <c r="A423" s="1">
        <v>1</v>
      </c>
      <c r="B423" s="1">
        <v>80</v>
      </c>
      <c r="C423" s="1">
        <v>24.9</v>
      </c>
      <c r="D423" s="1">
        <v>670</v>
      </c>
      <c r="E423" s="1">
        <v>1</v>
      </c>
      <c r="F423">
        <f t="shared" si="13"/>
        <v>0.71699999999999997</v>
      </c>
      <c r="G423" s="45">
        <f t="shared" si="14"/>
        <v>-0.33267943838251673</v>
      </c>
    </row>
    <row r="424" spans="1:7" x14ac:dyDescent="0.25">
      <c r="A424" s="1">
        <v>1</v>
      </c>
      <c r="B424" s="1">
        <v>96</v>
      </c>
      <c r="C424" s="1">
        <v>14.87</v>
      </c>
      <c r="D424" s="1">
        <v>680</v>
      </c>
      <c r="E424" s="1">
        <v>1</v>
      </c>
      <c r="F424">
        <f t="shared" si="13"/>
        <v>0.82099999999999995</v>
      </c>
      <c r="G424" s="45">
        <f t="shared" si="14"/>
        <v>-0.1972321695297089</v>
      </c>
    </row>
    <row r="425" spans="1:7" x14ac:dyDescent="0.25">
      <c r="A425" s="1">
        <v>0</v>
      </c>
      <c r="B425" s="1">
        <v>60</v>
      </c>
      <c r="C425" s="1">
        <v>10.83</v>
      </c>
      <c r="D425" s="1">
        <v>680</v>
      </c>
      <c r="E425" s="1">
        <v>1</v>
      </c>
      <c r="F425">
        <f t="shared" si="13"/>
        <v>0.80600000000000005</v>
      </c>
      <c r="G425" s="45">
        <f t="shared" si="14"/>
        <v>-0.21567153647550871</v>
      </c>
    </row>
    <row r="426" spans="1:7" x14ac:dyDescent="0.25">
      <c r="A426" s="1">
        <v>0</v>
      </c>
      <c r="B426" s="1">
        <v>55</v>
      </c>
      <c r="C426" s="1">
        <v>10.45</v>
      </c>
      <c r="D426" s="1">
        <v>680</v>
      </c>
      <c r="E426" s="1">
        <v>1</v>
      </c>
      <c r="F426">
        <f t="shared" si="13"/>
        <v>0.80600000000000005</v>
      </c>
      <c r="G426" s="45">
        <f t="shared" si="14"/>
        <v>-0.21567153647550871</v>
      </c>
    </row>
    <row r="427" spans="1:7" x14ac:dyDescent="0.25">
      <c r="A427" s="1">
        <v>1</v>
      </c>
      <c r="B427" s="1">
        <v>75</v>
      </c>
      <c r="C427" s="1">
        <v>25.12</v>
      </c>
      <c r="D427" s="1">
        <v>665</v>
      </c>
      <c r="E427" s="1">
        <v>1</v>
      </c>
      <c r="F427">
        <f t="shared" si="13"/>
        <v>0.71699999999999997</v>
      </c>
      <c r="G427" s="45">
        <f t="shared" si="14"/>
        <v>-0.33267943838251673</v>
      </c>
    </row>
    <row r="428" spans="1:7" x14ac:dyDescent="0.25">
      <c r="A428" s="1">
        <v>1</v>
      </c>
      <c r="B428" s="1">
        <v>65</v>
      </c>
      <c r="C428" s="1">
        <v>5.71</v>
      </c>
      <c r="D428" s="1">
        <v>660</v>
      </c>
      <c r="E428" s="1">
        <v>0</v>
      </c>
      <c r="F428">
        <f t="shared" si="13"/>
        <v>0.878</v>
      </c>
      <c r="G428" s="45">
        <f t="shared" si="14"/>
        <v>-2.1037342342488805</v>
      </c>
    </row>
    <row r="429" spans="1:7" x14ac:dyDescent="0.25">
      <c r="A429" s="1">
        <v>1</v>
      </c>
      <c r="B429" s="1">
        <v>39.14</v>
      </c>
      <c r="C429" s="1">
        <v>8.86</v>
      </c>
      <c r="D429" s="1">
        <v>685</v>
      </c>
      <c r="E429" s="1">
        <v>1</v>
      </c>
      <c r="F429">
        <f t="shared" si="13"/>
        <v>0.80600000000000005</v>
      </c>
      <c r="G429" s="45">
        <f t="shared" si="14"/>
        <v>-0.21567153647550871</v>
      </c>
    </row>
    <row r="430" spans="1:7" x14ac:dyDescent="0.25">
      <c r="A430" s="1">
        <v>0</v>
      </c>
      <c r="B430" s="1">
        <v>39</v>
      </c>
      <c r="C430" s="1">
        <v>27.08</v>
      </c>
      <c r="D430" s="1">
        <v>660</v>
      </c>
      <c r="E430" s="1">
        <v>0</v>
      </c>
      <c r="F430">
        <f t="shared" si="13"/>
        <v>0.66100000000000003</v>
      </c>
      <c r="G430" s="45">
        <f t="shared" si="14"/>
        <v>-1.0817551716016869</v>
      </c>
    </row>
    <row r="431" spans="1:7" x14ac:dyDescent="0.25">
      <c r="A431" s="1">
        <v>1</v>
      </c>
      <c r="B431" s="1">
        <v>34.872</v>
      </c>
      <c r="C431" s="1">
        <v>0</v>
      </c>
      <c r="D431" s="1">
        <v>715</v>
      </c>
      <c r="E431" s="1">
        <v>1</v>
      </c>
      <c r="F431">
        <f t="shared" si="13"/>
        <v>0.80600000000000005</v>
      </c>
      <c r="G431" s="45">
        <f t="shared" si="14"/>
        <v>-0.21567153647550871</v>
      </c>
    </row>
    <row r="432" spans="1:7" x14ac:dyDescent="0.25">
      <c r="A432" s="1">
        <v>1</v>
      </c>
      <c r="B432" s="1">
        <v>97</v>
      </c>
      <c r="C432" s="1">
        <v>10.77</v>
      </c>
      <c r="D432" s="1">
        <v>675</v>
      </c>
      <c r="E432" s="1">
        <v>1</v>
      </c>
      <c r="F432">
        <f t="shared" si="13"/>
        <v>0.82099999999999995</v>
      </c>
      <c r="G432" s="45">
        <f t="shared" si="14"/>
        <v>-0.1972321695297089</v>
      </c>
    </row>
    <row r="433" spans="1:7" x14ac:dyDescent="0.25">
      <c r="A433" s="1">
        <v>0</v>
      </c>
      <c r="B433" s="1">
        <v>60</v>
      </c>
      <c r="C433" s="1">
        <v>23.7</v>
      </c>
      <c r="D433" s="1">
        <v>690</v>
      </c>
      <c r="E433" s="1">
        <v>1</v>
      </c>
      <c r="F433">
        <f t="shared" si="13"/>
        <v>0.79</v>
      </c>
      <c r="G433" s="45">
        <f t="shared" si="14"/>
        <v>-0.23572233352106983</v>
      </c>
    </row>
    <row r="434" spans="1:7" x14ac:dyDescent="0.25">
      <c r="A434" s="1">
        <v>0</v>
      </c>
      <c r="B434" s="1">
        <v>67</v>
      </c>
      <c r="C434" s="1">
        <v>9.61</v>
      </c>
      <c r="D434" s="1">
        <v>700</v>
      </c>
      <c r="E434" s="1">
        <v>1</v>
      </c>
      <c r="F434">
        <f t="shared" si="13"/>
        <v>0.878</v>
      </c>
      <c r="G434" s="45">
        <f t="shared" si="14"/>
        <v>-0.13010868534702039</v>
      </c>
    </row>
    <row r="435" spans="1:7" x14ac:dyDescent="0.25">
      <c r="A435" s="1">
        <v>0</v>
      </c>
      <c r="B435" s="1">
        <v>119</v>
      </c>
      <c r="C435" s="1">
        <v>15.03</v>
      </c>
      <c r="D435" s="1">
        <v>680</v>
      </c>
      <c r="E435" s="1">
        <v>1</v>
      </c>
      <c r="F435">
        <f t="shared" si="13"/>
        <v>0.82099999999999995</v>
      </c>
      <c r="G435" s="45">
        <f t="shared" si="14"/>
        <v>-0.1972321695297089</v>
      </c>
    </row>
    <row r="436" spans="1:7" x14ac:dyDescent="0.25">
      <c r="A436" s="1">
        <v>1</v>
      </c>
      <c r="B436" s="1">
        <v>45</v>
      </c>
      <c r="C436" s="1">
        <v>25.92</v>
      </c>
      <c r="D436" s="1">
        <v>675</v>
      </c>
      <c r="E436" s="1">
        <v>1</v>
      </c>
      <c r="F436">
        <f t="shared" si="13"/>
        <v>0.71699999999999997</v>
      </c>
      <c r="G436" s="45">
        <f t="shared" si="14"/>
        <v>-0.33267943838251673</v>
      </c>
    </row>
    <row r="437" spans="1:7" x14ac:dyDescent="0.25">
      <c r="A437" s="1">
        <v>1</v>
      </c>
      <c r="B437" s="1">
        <v>118</v>
      </c>
      <c r="C437" s="1">
        <v>11.1</v>
      </c>
      <c r="D437" s="1">
        <v>705</v>
      </c>
      <c r="E437" s="1">
        <v>1</v>
      </c>
      <c r="F437">
        <f t="shared" si="13"/>
        <v>0.82099999999999995</v>
      </c>
      <c r="G437" s="45">
        <f t="shared" si="14"/>
        <v>-0.1972321695297089</v>
      </c>
    </row>
    <row r="438" spans="1:7" x14ac:dyDescent="0.25">
      <c r="A438" s="1">
        <v>1</v>
      </c>
      <c r="B438" s="1">
        <v>40</v>
      </c>
      <c r="C438" s="1">
        <v>27.81</v>
      </c>
      <c r="D438" s="1">
        <v>665</v>
      </c>
      <c r="E438" s="1">
        <v>1</v>
      </c>
      <c r="F438">
        <f t="shared" si="13"/>
        <v>0.71699999999999997</v>
      </c>
      <c r="G438" s="45">
        <f t="shared" si="14"/>
        <v>-0.33267943838251673</v>
      </c>
    </row>
    <row r="439" spans="1:7" x14ac:dyDescent="0.25">
      <c r="A439" s="1">
        <v>0</v>
      </c>
      <c r="B439" s="1">
        <v>118</v>
      </c>
      <c r="C439" s="1">
        <v>28.81</v>
      </c>
      <c r="D439" s="1">
        <v>680</v>
      </c>
      <c r="E439" s="1">
        <v>0</v>
      </c>
      <c r="F439">
        <f t="shared" si="13"/>
        <v>0.66100000000000003</v>
      </c>
      <c r="G439" s="45">
        <f t="shared" si="14"/>
        <v>-1.0817551716016869</v>
      </c>
    </row>
    <row r="440" spans="1:7" x14ac:dyDescent="0.25">
      <c r="A440" s="1">
        <v>1</v>
      </c>
      <c r="B440" s="1">
        <v>119.6</v>
      </c>
      <c r="C440" s="1">
        <v>8.5</v>
      </c>
      <c r="D440" s="1">
        <v>695</v>
      </c>
      <c r="E440" s="1">
        <v>1</v>
      </c>
      <c r="F440">
        <f t="shared" si="13"/>
        <v>0.878</v>
      </c>
      <c r="G440" s="45">
        <f t="shared" si="14"/>
        <v>-0.13010868534702039</v>
      </c>
    </row>
    <row r="441" spans="1:7" x14ac:dyDescent="0.25">
      <c r="A441" s="1">
        <v>1</v>
      </c>
      <c r="B441" s="1">
        <v>25</v>
      </c>
      <c r="C441" s="1">
        <v>33.700000000000003</v>
      </c>
      <c r="D441" s="1">
        <v>665</v>
      </c>
      <c r="E441" s="1">
        <v>1</v>
      </c>
      <c r="F441">
        <f t="shared" si="13"/>
        <v>0.54600000000000004</v>
      </c>
      <c r="G441" s="45">
        <f t="shared" si="14"/>
        <v>-0.60513630323723189</v>
      </c>
    </row>
    <row r="442" spans="1:7" x14ac:dyDescent="0.25">
      <c r="A442" s="1">
        <v>1</v>
      </c>
      <c r="B442" s="1">
        <v>150.06100000000001</v>
      </c>
      <c r="C442" s="1">
        <v>10.45</v>
      </c>
      <c r="D442" s="1">
        <v>660</v>
      </c>
      <c r="E442" s="1">
        <v>1</v>
      </c>
      <c r="F442">
        <f t="shared" si="13"/>
        <v>0.82099999999999995</v>
      </c>
      <c r="G442" s="45">
        <f t="shared" si="14"/>
        <v>-0.1972321695297089</v>
      </c>
    </row>
    <row r="443" spans="1:7" x14ac:dyDescent="0.25">
      <c r="A443" s="1">
        <v>0</v>
      </c>
      <c r="B443" s="1">
        <v>23.92</v>
      </c>
      <c r="C443" s="1">
        <v>6.72</v>
      </c>
      <c r="D443" s="1">
        <v>690</v>
      </c>
      <c r="E443" s="1">
        <v>0</v>
      </c>
      <c r="F443">
        <f t="shared" si="13"/>
        <v>0.80600000000000005</v>
      </c>
      <c r="G443" s="45">
        <f t="shared" si="14"/>
        <v>-1.6398971199188093</v>
      </c>
    </row>
    <row r="444" spans="1:7" x14ac:dyDescent="0.25">
      <c r="A444" s="1">
        <v>1</v>
      </c>
      <c r="B444" s="1">
        <v>29.744</v>
      </c>
      <c r="C444" s="1">
        <v>20.54</v>
      </c>
      <c r="D444" s="1">
        <v>665</v>
      </c>
      <c r="E444" s="1">
        <v>1</v>
      </c>
      <c r="F444">
        <f t="shared" si="13"/>
        <v>0.71699999999999997</v>
      </c>
      <c r="G444" s="45">
        <f t="shared" si="14"/>
        <v>-0.33267943838251673</v>
      </c>
    </row>
    <row r="445" spans="1:7" x14ac:dyDescent="0.25">
      <c r="A445" s="1">
        <v>1</v>
      </c>
      <c r="B445" s="1">
        <v>31.8</v>
      </c>
      <c r="C445" s="1">
        <v>14.91</v>
      </c>
      <c r="D445" s="1">
        <v>675</v>
      </c>
      <c r="E445" s="1">
        <v>1</v>
      </c>
      <c r="F445">
        <f t="shared" si="13"/>
        <v>0.80600000000000005</v>
      </c>
      <c r="G445" s="45">
        <f t="shared" si="14"/>
        <v>-0.21567153647550871</v>
      </c>
    </row>
    <row r="446" spans="1:7" x14ac:dyDescent="0.25">
      <c r="A446" s="1">
        <v>1</v>
      </c>
      <c r="B446" s="1">
        <v>122</v>
      </c>
      <c r="C446" s="1">
        <v>12.18</v>
      </c>
      <c r="D446" s="1">
        <v>740</v>
      </c>
      <c r="E446" s="1">
        <v>1</v>
      </c>
      <c r="F446">
        <f t="shared" si="13"/>
        <v>0.92</v>
      </c>
      <c r="G446" s="45">
        <f t="shared" si="14"/>
        <v>-8.3381608939051013E-2</v>
      </c>
    </row>
    <row r="447" spans="1:7" x14ac:dyDescent="0.25">
      <c r="A447" s="1">
        <v>0</v>
      </c>
      <c r="B447" s="1">
        <v>90</v>
      </c>
      <c r="C447" s="1">
        <v>2.63</v>
      </c>
      <c r="D447" s="1">
        <v>675</v>
      </c>
      <c r="E447" s="1">
        <v>0</v>
      </c>
      <c r="F447">
        <f t="shared" si="13"/>
        <v>0.878</v>
      </c>
      <c r="G447" s="45">
        <f t="shared" si="14"/>
        <v>-2.1037342342488805</v>
      </c>
    </row>
    <row r="448" spans="1:7" x14ac:dyDescent="0.25">
      <c r="A448" s="1">
        <v>1</v>
      </c>
      <c r="B448" s="1">
        <v>40</v>
      </c>
      <c r="C448" s="1">
        <v>10.3</v>
      </c>
      <c r="D448" s="1">
        <v>660</v>
      </c>
      <c r="E448" s="1">
        <v>1</v>
      </c>
      <c r="F448">
        <f t="shared" si="13"/>
        <v>0.72899999999999998</v>
      </c>
      <c r="G448" s="45">
        <f t="shared" si="14"/>
        <v>-0.31608154697347896</v>
      </c>
    </row>
    <row r="449" spans="1:7" x14ac:dyDescent="0.25">
      <c r="A449" s="1">
        <v>0</v>
      </c>
      <c r="B449" s="1">
        <v>47.5</v>
      </c>
      <c r="C449" s="1">
        <v>13.83</v>
      </c>
      <c r="D449" s="1">
        <v>695</v>
      </c>
      <c r="E449" s="1">
        <v>1</v>
      </c>
      <c r="F449">
        <f t="shared" si="13"/>
        <v>0.80600000000000005</v>
      </c>
      <c r="G449" s="45">
        <f t="shared" si="14"/>
        <v>-0.21567153647550871</v>
      </c>
    </row>
    <row r="450" spans="1:7" x14ac:dyDescent="0.25">
      <c r="A450" s="1">
        <v>1</v>
      </c>
      <c r="B450" s="1">
        <v>30</v>
      </c>
      <c r="C450" s="1">
        <v>23.32</v>
      </c>
      <c r="D450" s="1">
        <v>675</v>
      </c>
      <c r="E450" s="1">
        <v>1</v>
      </c>
      <c r="F450">
        <f t="shared" si="13"/>
        <v>0.71699999999999997</v>
      </c>
      <c r="G450" s="45">
        <f t="shared" si="14"/>
        <v>-0.33267943838251673</v>
      </c>
    </row>
    <row r="451" spans="1:7" x14ac:dyDescent="0.25">
      <c r="A451" s="1">
        <v>0</v>
      </c>
      <c r="B451" s="1">
        <v>44.5</v>
      </c>
      <c r="C451" s="1">
        <v>21.06</v>
      </c>
      <c r="D451" s="1">
        <v>705</v>
      </c>
      <c r="E451" s="1">
        <v>1</v>
      </c>
      <c r="F451">
        <f t="shared" si="13"/>
        <v>0.79</v>
      </c>
      <c r="G451" s="45">
        <f t="shared" si="14"/>
        <v>-0.23572233352106983</v>
      </c>
    </row>
    <row r="452" spans="1:7" x14ac:dyDescent="0.25">
      <c r="A452" s="1">
        <v>1</v>
      </c>
      <c r="B452" s="1">
        <v>75.400000000000006</v>
      </c>
      <c r="C452" s="1">
        <v>28.55</v>
      </c>
      <c r="D452" s="1">
        <v>725</v>
      </c>
      <c r="E452" s="1">
        <v>1</v>
      </c>
      <c r="F452">
        <f t="shared" si="13"/>
        <v>0.79</v>
      </c>
      <c r="G452" s="45">
        <f t="shared" si="14"/>
        <v>-0.23572233352106983</v>
      </c>
    </row>
    <row r="453" spans="1:7" x14ac:dyDescent="0.25">
      <c r="A453" s="1">
        <v>1</v>
      </c>
      <c r="B453" s="1">
        <v>48</v>
      </c>
      <c r="C453" s="1">
        <v>18.48</v>
      </c>
      <c r="D453" s="1">
        <v>740</v>
      </c>
      <c r="E453" s="1">
        <v>1</v>
      </c>
      <c r="F453">
        <f t="shared" si="13"/>
        <v>0.92</v>
      </c>
      <c r="G453" s="45">
        <f t="shared" si="14"/>
        <v>-8.3381608939051013E-2</v>
      </c>
    </row>
    <row r="454" spans="1:7" x14ac:dyDescent="0.25">
      <c r="A454" s="1">
        <v>1</v>
      </c>
      <c r="B454" s="1">
        <v>95</v>
      </c>
      <c r="C454" s="1">
        <v>23.17</v>
      </c>
      <c r="D454" s="1">
        <v>705</v>
      </c>
      <c r="E454" s="1">
        <v>1</v>
      </c>
      <c r="F454">
        <f t="shared" ref="F454:F517" si="15">IF(C454&lt;=19.85,IF(D454&lt;=722.5,IF(B454&lt;=60.41,IF(D454&lt;=667.5,0.729,0.806),IF(C454&lt;=9.905,0.878,0.821)),0.92),IF(D454&lt;=687.5,IF(C454&lt;=31.375,IF(A454&lt;=0.5,0.661,0.717),0.546),IF(D454&lt;=727.5,IF(C454&lt;=29.88,0.79,0.693),0.855)))</f>
        <v>0.79</v>
      </c>
      <c r="G454" s="45">
        <f t="shared" ref="G454:G517" si="16">IF(E454=1,LN(F454),LN(1-F454))</f>
        <v>-0.23572233352106983</v>
      </c>
    </row>
    <row r="455" spans="1:7" x14ac:dyDescent="0.25">
      <c r="A455" s="1">
        <v>1</v>
      </c>
      <c r="B455" s="1">
        <v>40</v>
      </c>
      <c r="C455" s="1">
        <v>33.869999999999997</v>
      </c>
      <c r="D455" s="1">
        <v>710</v>
      </c>
      <c r="E455" s="1">
        <v>1</v>
      </c>
      <c r="F455">
        <f t="shared" si="15"/>
        <v>0.69299999999999995</v>
      </c>
      <c r="G455" s="45">
        <f t="shared" si="16"/>
        <v>-0.3667252797922339</v>
      </c>
    </row>
    <row r="456" spans="1:7" x14ac:dyDescent="0.25">
      <c r="A456" s="1">
        <v>1</v>
      </c>
      <c r="B456" s="1">
        <v>66</v>
      </c>
      <c r="C456" s="1">
        <v>17.850000000000001</v>
      </c>
      <c r="D456" s="1">
        <v>705</v>
      </c>
      <c r="E456" s="1">
        <v>1</v>
      </c>
      <c r="F456">
        <f t="shared" si="15"/>
        <v>0.82099999999999995</v>
      </c>
      <c r="G456" s="45">
        <f t="shared" si="16"/>
        <v>-0.1972321695297089</v>
      </c>
    </row>
    <row r="457" spans="1:7" x14ac:dyDescent="0.25">
      <c r="A457" s="1">
        <v>0</v>
      </c>
      <c r="B457" s="1">
        <v>51</v>
      </c>
      <c r="C457" s="1">
        <v>9.76</v>
      </c>
      <c r="D457" s="1">
        <v>725</v>
      </c>
      <c r="E457" s="1">
        <v>0</v>
      </c>
      <c r="F457">
        <f t="shared" si="15"/>
        <v>0.92</v>
      </c>
      <c r="G457" s="45">
        <f t="shared" si="16"/>
        <v>-2.5257286443082561</v>
      </c>
    </row>
    <row r="458" spans="1:7" x14ac:dyDescent="0.25">
      <c r="A458" s="1">
        <v>0</v>
      </c>
      <c r="B458" s="1">
        <v>61.1</v>
      </c>
      <c r="C458" s="1">
        <v>20.78</v>
      </c>
      <c r="D458" s="1">
        <v>765</v>
      </c>
      <c r="E458" s="1">
        <v>1</v>
      </c>
      <c r="F458">
        <f t="shared" si="15"/>
        <v>0.85499999999999998</v>
      </c>
      <c r="G458" s="45">
        <f t="shared" si="16"/>
        <v>-0.15665381004537685</v>
      </c>
    </row>
    <row r="459" spans="1:7" x14ac:dyDescent="0.25">
      <c r="A459" s="1">
        <v>1</v>
      </c>
      <c r="B459" s="1">
        <v>73.769000000000005</v>
      </c>
      <c r="C459" s="1">
        <v>11.13</v>
      </c>
      <c r="D459" s="1">
        <v>670</v>
      </c>
      <c r="E459" s="1">
        <v>1</v>
      </c>
      <c r="F459">
        <f t="shared" si="15"/>
        <v>0.82099999999999995</v>
      </c>
      <c r="G459" s="45">
        <f t="shared" si="16"/>
        <v>-0.1972321695297089</v>
      </c>
    </row>
    <row r="460" spans="1:7" x14ac:dyDescent="0.25">
      <c r="A460" s="1">
        <v>1</v>
      </c>
      <c r="B460" s="1">
        <v>60</v>
      </c>
      <c r="C460" s="1">
        <v>26.72</v>
      </c>
      <c r="D460" s="1">
        <v>675</v>
      </c>
      <c r="E460" s="1">
        <v>1</v>
      </c>
      <c r="F460">
        <f t="shared" si="15"/>
        <v>0.71699999999999997</v>
      </c>
      <c r="G460" s="45">
        <f t="shared" si="16"/>
        <v>-0.33267943838251673</v>
      </c>
    </row>
    <row r="461" spans="1:7" x14ac:dyDescent="0.25">
      <c r="A461" s="1">
        <v>1</v>
      </c>
      <c r="B461" s="1">
        <v>70</v>
      </c>
      <c r="C461" s="1">
        <v>15.05</v>
      </c>
      <c r="D461" s="1">
        <v>670</v>
      </c>
      <c r="E461" s="1">
        <v>0</v>
      </c>
      <c r="F461">
        <f t="shared" si="15"/>
        <v>0.82099999999999995</v>
      </c>
      <c r="G461" s="45">
        <f t="shared" si="16"/>
        <v>-1.7203694731413819</v>
      </c>
    </row>
    <row r="462" spans="1:7" x14ac:dyDescent="0.25">
      <c r="A462" s="1">
        <v>0</v>
      </c>
      <c r="B462" s="1">
        <v>85</v>
      </c>
      <c r="C462" s="1">
        <v>24.51</v>
      </c>
      <c r="D462" s="1">
        <v>680</v>
      </c>
      <c r="E462" s="1">
        <v>1</v>
      </c>
      <c r="F462">
        <f t="shared" si="15"/>
        <v>0.66100000000000003</v>
      </c>
      <c r="G462" s="45">
        <f t="shared" si="16"/>
        <v>-0.41400143913045073</v>
      </c>
    </row>
    <row r="463" spans="1:7" x14ac:dyDescent="0.25">
      <c r="A463" s="1">
        <v>1</v>
      </c>
      <c r="B463" s="1">
        <v>120</v>
      </c>
      <c r="C463" s="1">
        <v>19.54</v>
      </c>
      <c r="D463" s="1">
        <v>665</v>
      </c>
      <c r="E463" s="1">
        <v>1</v>
      </c>
      <c r="F463">
        <f t="shared" si="15"/>
        <v>0.82099999999999995</v>
      </c>
      <c r="G463" s="45">
        <f t="shared" si="16"/>
        <v>-0.1972321695297089</v>
      </c>
    </row>
    <row r="464" spans="1:7" x14ac:dyDescent="0.25">
      <c r="A464" s="1">
        <v>1</v>
      </c>
      <c r="B464" s="1">
        <v>75</v>
      </c>
      <c r="C464" s="1">
        <v>22.72</v>
      </c>
      <c r="D464" s="1">
        <v>670</v>
      </c>
      <c r="E464" s="1">
        <v>1</v>
      </c>
      <c r="F464">
        <f t="shared" si="15"/>
        <v>0.71699999999999997</v>
      </c>
      <c r="G464" s="45">
        <f t="shared" si="16"/>
        <v>-0.33267943838251673</v>
      </c>
    </row>
    <row r="465" spans="1:7" x14ac:dyDescent="0.25">
      <c r="A465" s="1">
        <v>0</v>
      </c>
      <c r="B465" s="1">
        <v>235</v>
      </c>
      <c r="C465" s="1">
        <v>21.81</v>
      </c>
      <c r="D465" s="1">
        <v>695</v>
      </c>
      <c r="E465" s="1">
        <v>0</v>
      </c>
      <c r="F465">
        <f t="shared" si="15"/>
        <v>0.79</v>
      </c>
      <c r="G465" s="45">
        <f t="shared" si="16"/>
        <v>-1.5606477482646686</v>
      </c>
    </row>
    <row r="466" spans="1:7" x14ac:dyDescent="0.25">
      <c r="A466" s="1">
        <v>0</v>
      </c>
      <c r="B466" s="1">
        <v>40</v>
      </c>
      <c r="C466" s="1">
        <v>21.12</v>
      </c>
      <c r="D466" s="1">
        <v>665</v>
      </c>
      <c r="E466" s="1">
        <v>1</v>
      </c>
      <c r="F466">
        <f t="shared" si="15"/>
        <v>0.66100000000000003</v>
      </c>
      <c r="G466" s="45">
        <f t="shared" si="16"/>
        <v>-0.41400143913045073</v>
      </c>
    </row>
    <row r="467" spans="1:7" x14ac:dyDescent="0.25">
      <c r="A467" s="1">
        <v>1</v>
      </c>
      <c r="B467" s="1">
        <v>123</v>
      </c>
      <c r="C467" s="1">
        <v>24.25</v>
      </c>
      <c r="D467" s="1">
        <v>700</v>
      </c>
      <c r="E467" s="1">
        <v>1</v>
      </c>
      <c r="F467">
        <f t="shared" si="15"/>
        <v>0.79</v>
      </c>
      <c r="G467" s="45">
        <f t="shared" si="16"/>
        <v>-0.23572233352106983</v>
      </c>
    </row>
    <row r="468" spans="1:7" x14ac:dyDescent="0.25">
      <c r="A468" s="1">
        <v>0</v>
      </c>
      <c r="B468" s="1">
        <v>120</v>
      </c>
      <c r="C468" s="1">
        <v>10.09</v>
      </c>
      <c r="D468" s="1">
        <v>660</v>
      </c>
      <c r="E468" s="1">
        <v>1</v>
      </c>
      <c r="F468">
        <f t="shared" si="15"/>
        <v>0.82099999999999995</v>
      </c>
      <c r="G468" s="45">
        <f t="shared" si="16"/>
        <v>-0.1972321695297089</v>
      </c>
    </row>
    <row r="469" spans="1:7" x14ac:dyDescent="0.25">
      <c r="A469" s="1">
        <v>1</v>
      </c>
      <c r="B469" s="1">
        <v>80</v>
      </c>
      <c r="C469" s="1">
        <v>12.35</v>
      </c>
      <c r="D469" s="1">
        <v>690</v>
      </c>
      <c r="E469" s="1">
        <v>1</v>
      </c>
      <c r="F469">
        <f t="shared" si="15"/>
        <v>0.82099999999999995</v>
      </c>
      <c r="G469" s="45">
        <f t="shared" si="16"/>
        <v>-0.1972321695297089</v>
      </c>
    </row>
    <row r="470" spans="1:7" x14ac:dyDescent="0.25">
      <c r="A470" s="1">
        <v>1</v>
      </c>
      <c r="B470" s="1">
        <v>122.4</v>
      </c>
      <c r="C470" s="1">
        <v>20.49</v>
      </c>
      <c r="D470" s="1">
        <v>710</v>
      </c>
      <c r="E470" s="1">
        <v>1</v>
      </c>
      <c r="F470">
        <f t="shared" si="15"/>
        <v>0.79</v>
      </c>
      <c r="G470" s="45">
        <f t="shared" si="16"/>
        <v>-0.23572233352106983</v>
      </c>
    </row>
    <row r="471" spans="1:7" x14ac:dyDescent="0.25">
      <c r="A471" s="1">
        <v>1</v>
      </c>
      <c r="B471" s="1">
        <v>110</v>
      </c>
      <c r="C471" s="1">
        <v>15.09</v>
      </c>
      <c r="D471" s="1">
        <v>735</v>
      </c>
      <c r="E471" s="1">
        <v>1</v>
      </c>
      <c r="F471">
        <f t="shared" si="15"/>
        <v>0.92</v>
      </c>
      <c r="G471" s="45">
        <f t="shared" si="16"/>
        <v>-8.3381608939051013E-2</v>
      </c>
    </row>
    <row r="472" spans="1:7" x14ac:dyDescent="0.25">
      <c r="A472" s="1">
        <v>1</v>
      </c>
      <c r="B472" s="1">
        <v>53</v>
      </c>
      <c r="C472" s="1">
        <v>22.42</v>
      </c>
      <c r="D472" s="1">
        <v>740</v>
      </c>
      <c r="E472" s="1">
        <v>1</v>
      </c>
      <c r="F472">
        <f t="shared" si="15"/>
        <v>0.85499999999999998</v>
      </c>
      <c r="G472" s="45">
        <f t="shared" si="16"/>
        <v>-0.15665381004537685</v>
      </c>
    </row>
    <row r="473" spans="1:7" x14ac:dyDescent="0.25">
      <c r="A473" s="1">
        <v>1</v>
      </c>
      <c r="B473" s="1">
        <v>70</v>
      </c>
      <c r="C473" s="1">
        <v>29.09</v>
      </c>
      <c r="D473" s="1">
        <v>690</v>
      </c>
      <c r="E473" s="1">
        <v>1</v>
      </c>
      <c r="F473">
        <f t="shared" si="15"/>
        <v>0.79</v>
      </c>
      <c r="G473" s="45">
        <f t="shared" si="16"/>
        <v>-0.23572233352106983</v>
      </c>
    </row>
    <row r="474" spans="1:7" x14ac:dyDescent="0.25">
      <c r="A474" s="1">
        <v>1</v>
      </c>
      <c r="B474" s="1">
        <v>60</v>
      </c>
      <c r="C474" s="1">
        <v>17.100000000000001</v>
      </c>
      <c r="D474" s="1">
        <v>660</v>
      </c>
      <c r="E474" s="1">
        <v>1</v>
      </c>
      <c r="F474">
        <f t="shared" si="15"/>
        <v>0.72899999999999998</v>
      </c>
      <c r="G474" s="45">
        <f t="shared" si="16"/>
        <v>-0.31608154697347896</v>
      </c>
    </row>
    <row r="475" spans="1:7" x14ac:dyDescent="0.25">
      <c r="A475" s="1">
        <v>1</v>
      </c>
      <c r="B475" s="1">
        <v>56</v>
      </c>
      <c r="C475" s="1">
        <v>22.89</v>
      </c>
      <c r="D475" s="1">
        <v>665</v>
      </c>
      <c r="E475" s="1">
        <v>1</v>
      </c>
      <c r="F475">
        <f t="shared" si="15"/>
        <v>0.71699999999999997</v>
      </c>
      <c r="G475" s="45">
        <f t="shared" si="16"/>
        <v>-0.33267943838251673</v>
      </c>
    </row>
    <row r="476" spans="1:7" x14ac:dyDescent="0.25">
      <c r="A476" s="1">
        <v>0</v>
      </c>
      <c r="B476" s="1">
        <v>36</v>
      </c>
      <c r="C476" s="1">
        <v>15.23</v>
      </c>
      <c r="D476" s="1">
        <v>680</v>
      </c>
      <c r="E476" s="1">
        <v>1</v>
      </c>
      <c r="F476">
        <f t="shared" si="15"/>
        <v>0.80600000000000005</v>
      </c>
      <c r="G476" s="45">
        <f t="shared" si="16"/>
        <v>-0.21567153647550871</v>
      </c>
    </row>
    <row r="477" spans="1:7" x14ac:dyDescent="0.25">
      <c r="A477" s="1">
        <v>1</v>
      </c>
      <c r="B477" s="1">
        <v>50</v>
      </c>
      <c r="C477" s="1">
        <v>3.86</v>
      </c>
      <c r="D477" s="1">
        <v>670</v>
      </c>
      <c r="E477" s="1">
        <v>1</v>
      </c>
      <c r="F477">
        <f t="shared" si="15"/>
        <v>0.80600000000000005</v>
      </c>
      <c r="G477" s="45">
        <f t="shared" si="16"/>
        <v>-0.21567153647550871</v>
      </c>
    </row>
    <row r="478" spans="1:7" x14ac:dyDescent="0.25">
      <c r="A478" s="1">
        <v>1</v>
      </c>
      <c r="B478" s="1">
        <v>43.5</v>
      </c>
      <c r="C478" s="1">
        <v>14.21</v>
      </c>
      <c r="D478" s="1">
        <v>695</v>
      </c>
      <c r="E478" s="1">
        <v>1</v>
      </c>
      <c r="F478">
        <f t="shared" si="15"/>
        <v>0.80600000000000005</v>
      </c>
      <c r="G478" s="45">
        <f t="shared" si="16"/>
        <v>-0.21567153647550871</v>
      </c>
    </row>
    <row r="479" spans="1:7" x14ac:dyDescent="0.25">
      <c r="A479" s="1">
        <v>1</v>
      </c>
      <c r="B479" s="1">
        <v>40.9</v>
      </c>
      <c r="C479" s="1">
        <v>21.77</v>
      </c>
      <c r="D479" s="1">
        <v>705</v>
      </c>
      <c r="E479" s="1">
        <v>1</v>
      </c>
      <c r="F479">
        <f t="shared" si="15"/>
        <v>0.79</v>
      </c>
      <c r="G479" s="45">
        <f t="shared" si="16"/>
        <v>-0.23572233352106983</v>
      </c>
    </row>
    <row r="480" spans="1:7" x14ac:dyDescent="0.25">
      <c r="A480" s="1">
        <v>1</v>
      </c>
      <c r="B480" s="1">
        <v>106</v>
      </c>
      <c r="C480" s="1">
        <v>7.44</v>
      </c>
      <c r="D480" s="1">
        <v>665</v>
      </c>
      <c r="E480" s="1">
        <v>1</v>
      </c>
      <c r="F480">
        <f t="shared" si="15"/>
        <v>0.878</v>
      </c>
      <c r="G480" s="45">
        <f t="shared" si="16"/>
        <v>-0.13010868534702039</v>
      </c>
    </row>
    <row r="481" spans="1:7" x14ac:dyDescent="0.25">
      <c r="A481" s="1">
        <v>1</v>
      </c>
      <c r="B481" s="1">
        <v>98.4</v>
      </c>
      <c r="C481" s="1">
        <v>12.93</v>
      </c>
      <c r="D481" s="1">
        <v>755</v>
      </c>
      <c r="E481" s="1">
        <v>1</v>
      </c>
      <c r="F481">
        <f t="shared" si="15"/>
        <v>0.92</v>
      </c>
      <c r="G481" s="45">
        <f t="shared" si="16"/>
        <v>-8.3381608939051013E-2</v>
      </c>
    </row>
    <row r="482" spans="1:7" x14ac:dyDescent="0.25">
      <c r="A482" s="1">
        <v>0</v>
      </c>
      <c r="B482" s="1">
        <v>79</v>
      </c>
      <c r="C482" s="1">
        <v>20.46</v>
      </c>
      <c r="D482" s="1">
        <v>690</v>
      </c>
      <c r="E482" s="1">
        <v>1</v>
      </c>
      <c r="F482">
        <f t="shared" si="15"/>
        <v>0.79</v>
      </c>
      <c r="G482" s="45">
        <f t="shared" si="16"/>
        <v>-0.23572233352106983</v>
      </c>
    </row>
    <row r="483" spans="1:7" x14ac:dyDescent="0.25">
      <c r="A483" s="1">
        <v>0</v>
      </c>
      <c r="B483" s="1">
        <v>43</v>
      </c>
      <c r="C483" s="1">
        <v>25.37</v>
      </c>
      <c r="D483" s="1">
        <v>735</v>
      </c>
      <c r="E483" s="1">
        <v>1</v>
      </c>
      <c r="F483">
        <f t="shared" si="15"/>
        <v>0.85499999999999998</v>
      </c>
      <c r="G483" s="45">
        <f t="shared" si="16"/>
        <v>-0.15665381004537685</v>
      </c>
    </row>
    <row r="484" spans="1:7" x14ac:dyDescent="0.25">
      <c r="A484" s="1">
        <v>1</v>
      </c>
      <c r="B484" s="1">
        <v>35</v>
      </c>
      <c r="C484" s="1">
        <v>13.51</v>
      </c>
      <c r="D484" s="1">
        <v>700</v>
      </c>
      <c r="E484" s="1">
        <v>1</v>
      </c>
      <c r="F484">
        <f t="shared" si="15"/>
        <v>0.80600000000000005</v>
      </c>
      <c r="G484" s="45">
        <f t="shared" si="16"/>
        <v>-0.21567153647550871</v>
      </c>
    </row>
    <row r="485" spans="1:7" x14ac:dyDescent="0.25">
      <c r="A485" s="1">
        <v>1</v>
      </c>
      <c r="B485" s="1">
        <v>74</v>
      </c>
      <c r="C485" s="1">
        <v>1.38</v>
      </c>
      <c r="D485" s="1">
        <v>785</v>
      </c>
      <c r="E485" s="1">
        <v>1</v>
      </c>
      <c r="F485">
        <f t="shared" si="15"/>
        <v>0.92</v>
      </c>
      <c r="G485" s="45">
        <f t="shared" si="16"/>
        <v>-8.3381608939051013E-2</v>
      </c>
    </row>
    <row r="486" spans="1:7" x14ac:dyDescent="0.25">
      <c r="A486" s="1">
        <v>1</v>
      </c>
      <c r="B486" s="1">
        <v>120</v>
      </c>
      <c r="C486" s="1">
        <v>7.97</v>
      </c>
      <c r="D486" s="1">
        <v>730</v>
      </c>
      <c r="E486" s="1">
        <v>1</v>
      </c>
      <c r="F486">
        <f t="shared" si="15"/>
        <v>0.92</v>
      </c>
      <c r="G486" s="45">
        <f t="shared" si="16"/>
        <v>-8.3381608939051013E-2</v>
      </c>
    </row>
    <row r="487" spans="1:7" x14ac:dyDescent="0.25">
      <c r="A487" s="1">
        <v>1</v>
      </c>
      <c r="B487" s="1">
        <v>50</v>
      </c>
      <c r="C487" s="1">
        <v>30.84</v>
      </c>
      <c r="D487" s="1">
        <v>690</v>
      </c>
      <c r="E487" s="1">
        <v>1</v>
      </c>
      <c r="F487">
        <f t="shared" si="15"/>
        <v>0.69299999999999995</v>
      </c>
      <c r="G487" s="45">
        <f t="shared" si="16"/>
        <v>-0.3667252797922339</v>
      </c>
    </row>
    <row r="488" spans="1:7" x14ac:dyDescent="0.25">
      <c r="A488" s="1">
        <v>1</v>
      </c>
      <c r="B488" s="1">
        <v>200</v>
      </c>
      <c r="C488" s="1">
        <v>12.02</v>
      </c>
      <c r="D488" s="1">
        <v>740</v>
      </c>
      <c r="E488" s="1">
        <v>1</v>
      </c>
      <c r="F488">
        <f t="shared" si="15"/>
        <v>0.92</v>
      </c>
      <c r="G488" s="45">
        <f t="shared" si="16"/>
        <v>-8.3381608939051013E-2</v>
      </c>
    </row>
    <row r="489" spans="1:7" x14ac:dyDescent="0.25">
      <c r="A489" s="1">
        <v>1</v>
      </c>
      <c r="B489" s="1">
        <v>78</v>
      </c>
      <c r="C489" s="1">
        <v>10.96</v>
      </c>
      <c r="D489" s="1">
        <v>720</v>
      </c>
      <c r="E489" s="1">
        <v>1</v>
      </c>
      <c r="F489">
        <f t="shared" si="15"/>
        <v>0.82099999999999995</v>
      </c>
      <c r="G489" s="45">
        <f t="shared" si="16"/>
        <v>-0.1972321695297089</v>
      </c>
    </row>
    <row r="490" spans="1:7" x14ac:dyDescent="0.25">
      <c r="A490" s="1">
        <v>1</v>
      </c>
      <c r="B490" s="1">
        <v>86</v>
      </c>
      <c r="C490" s="1">
        <v>9.4499999999999993</v>
      </c>
      <c r="D490" s="1">
        <v>700</v>
      </c>
      <c r="E490" s="1">
        <v>0</v>
      </c>
      <c r="F490">
        <f t="shared" si="15"/>
        <v>0.878</v>
      </c>
      <c r="G490" s="45">
        <f t="shared" si="16"/>
        <v>-2.1037342342488805</v>
      </c>
    </row>
    <row r="491" spans="1:7" x14ac:dyDescent="0.25">
      <c r="A491" s="1">
        <v>1</v>
      </c>
      <c r="B491" s="1">
        <v>68</v>
      </c>
      <c r="C491" s="1">
        <v>18.170000000000002</v>
      </c>
      <c r="D491" s="1">
        <v>690</v>
      </c>
      <c r="E491" s="1">
        <v>1</v>
      </c>
      <c r="F491">
        <f t="shared" si="15"/>
        <v>0.82099999999999995</v>
      </c>
      <c r="G491" s="45">
        <f t="shared" si="16"/>
        <v>-0.1972321695297089</v>
      </c>
    </row>
    <row r="492" spans="1:7" x14ac:dyDescent="0.25">
      <c r="A492" s="1">
        <v>1</v>
      </c>
      <c r="B492" s="1">
        <v>100</v>
      </c>
      <c r="C492" s="1">
        <v>12.88</v>
      </c>
      <c r="D492" s="1">
        <v>685</v>
      </c>
      <c r="E492" s="1">
        <v>0</v>
      </c>
      <c r="F492">
        <f t="shared" si="15"/>
        <v>0.82099999999999995</v>
      </c>
      <c r="G492" s="45">
        <f t="shared" si="16"/>
        <v>-1.7203694731413819</v>
      </c>
    </row>
    <row r="493" spans="1:7" x14ac:dyDescent="0.25">
      <c r="A493" s="1">
        <v>1</v>
      </c>
      <c r="B493" s="1">
        <v>192</v>
      </c>
      <c r="C493" s="1">
        <v>8.8800000000000008</v>
      </c>
      <c r="D493" s="1">
        <v>680</v>
      </c>
      <c r="E493" s="1">
        <v>1</v>
      </c>
      <c r="F493">
        <f t="shared" si="15"/>
        <v>0.878</v>
      </c>
      <c r="G493" s="45">
        <f t="shared" si="16"/>
        <v>-0.13010868534702039</v>
      </c>
    </row>
    <row r="494" spans="1:7" x14ac:dyDescent="0.25">
      <c r="A494" s="1">
        <v>0</v>
      </c>
      <c r="B494" s="1">
        <v>36.4</v>
      </c>
      <c r="C494" s="1">
        <v>22.48</v>
      </c>
      <c r="D494" s="1">
        <v>720</v>
      </c>
      <c r="E494" s="1">
        <v>1</v>
      </c>
      <c r="F494">
        <f t="shared" si="15"/>
        <v>0.79</v>
      </c>
      <c r="G494" s="45">
        <f t="shared" si="16"/>
        <v>-0.23572233352106983</v>
      </c>
    </row>
    <row r="495" spans="1:7" x14ac:dyDescent="0.25">
      <c r="A495" s="1">
        <v>1</v>
      </c>
      <c r="B495" s="1">
        <v>85</v>
      </c>
      <c r="C495" s="1">
        <v>16.72</v>
      </c>
      <c r="D495" s="1">
        <v>720</v>
      </c>
      <c r="E495" s="1">
        <v>1</v>
      </c>
      <c r="F495">
        <f t="shared" si="15"/>
        <v>0.82099999999999995</v>
      </c>
      <c r="G495" s="45">
        <f t="shared" si="16"/>
        <v>-0.1972321695297089</v>
      </c>
    </row>
    <row r="496" spans="1:7" x14ac:dyDescent="0.25">
      <c r="A496" s="1">
        <v>1</v>
      </c>
      <c r="B496" s="1">
        <v>75</v>
      </c>
      <c r="C496" s="1">
        <v>11.46</v>
      </c>
      <c r="D496" s="1">
        <v>700</v>
      </c>
      <c r="E496" s="1">
        <v>0</v>
      </c>
      <c r="F496">
        <f t="shared" si="15"/>
        <v>0.82099999999999995</v>
      </c>
      <c r="G496" s="45">
        <f t="shared" si="16"/>
        <v>-1.7203694731413819</v>
      </c>
    </row>
    <row r="497" spans="1:7" x14ac:dyDescent="0.25">
      <c r="A497" s="1">
        <v>1</v>
      </c>
      <c r="B497" s="1">
        <v>60</v>
      </c>
      <c r="C497" s="1">
        <v>16.7</v>
      </c>
      <c r="D497" s="1">
        <v>675</v>
      </c>
      <c r="E497" s="1">
        <v>1</v>
      </c>
      <c r="F497">
        <f t="shared" si="15"/>
        <v>0.80600000000000005</v>
      </c>
      <c r="G497" s="45">
        <f t="shared" si="16"/>
        <v>-0.21567153647550871</v>
      </c>
    </row>
    <row r="498" spans="1:7" x14ac:dyDescent="0.25">
      <c r="A498" s="1">
        <v>0</v>
      </c>
      <c r="B498" s="1">
        <v>32</v>
      </c>
      <c r="C498" s="1">
        <v>19.32</v>
      </c>
      <c r="D498" s="1">
        <v>690</v>
      </c>
      <c r="E498" s="1">
        <v>0</v>
      </c>
      <c r="F498">
        <f t="shared" si="15"/>
        <v>0.80600000000000005</v>
      </c>
      <c r="G498" s="45">
        <f t="shared" si="16"/>
        <v>-1.6398971199188093</v>
      </c>
    </row>
    <row r="499" spans="1:7" x14ac:dyDescent="0.25">
      <c r="A499" s="1">
        <v>0</v>
      </c>
      <c r="B499" s="1">
        <v>50</v>
      </c>
      <c r="C499" s="1">
        <v>18.41</v>
      </c>
      <c r="D499" s="1">
        <v>665</v>
      </c>
      <c r="E499" s="1">
        <v>1</v>
      </c>
      <c r="F499">
        <f t="shared" si="15"/>
        <v>0.72899999999999998</v>
      </c>
      <c r="G499" s="45">
        <f t="shared" si="16"/>
        <v>-0.31608154697347896</v>
      </c>
    </row>
    <row r="500" spans="1:7" x14ac:dyDescent="0.25">
      <c r="A500" s="1">
        <v>0</v>
      </c>
      <c r="B500" s="1">
        <v>53</v>
      </c>
      <c r="C500" s="1">
        <v>12.95</v>
      </c>
      <c r="D500" s="1">
        <v>675</v>
      </c>
      <c r="E500" s="1">
        <v>1</v>
      </c>
      <c r="F500">
        <f t="shared" si="15"/>
        <v>0.80600000000000005</v>
      </c>
      <c r="G500" s="45">
        <f t="shared" si="16"/>
        <v>-0.21567153647550871</v>
      </c>
    </row>
    <row r="501" spans="1:7" x14ac:dyDescent="0.25">
      <c r="A501" s="1">
        <v>0</v>
      </c>
      <c r="B501" s="1">
        <v>28</v>
      </c>
      <c r="C501" s="1">
        <v>26.14</v>
      </c>
      <c r="D501" s="1">
        <v>665</v>
      </c>
      <c r="E501" s="1">
        <v>0</v>
      </c>
      <c r="F501">
        <f t="shared" si="15"/>
        <v>0.66100000000000003</v>
      </c>
      <c r="G501" s="45">
        <f t="shared" si="16"/>
        <v>-1.0817551716016869</v>
      </c>
    </row>
    <row r="502" spans="1:7" x14ac:dyDescent="0.25">
      <c r="A502" s="1">
        <v>1</v>
      </c>
      <c r="B502" s="1">
        <v>51</v>
      </c>
      <c r="C502" s="1">
        <v>15.88</v>
      </c>
      <c r="D502" s="1">
        <v>705</v>
      </c>
      <c r="E502" s="1">
        <v>0</v>
      </c>
      <c r="F502">
        <f t="shared" si="15"/>
        <v>0.80600000000000005</v>
      </c>
      <c r="G502" s="45">
        <f t="shared" si="16"/>
        <v>-1.6398971199188093</v>
      </c>
    </row>
    <row r="503" spans="1:7" x14ac:dyDescent="0.25">
      <c r="A503" s="1">
        <v>1</v>
      </c>
      <c r="B503" s="1">
        <v>61</v>
      </c>
      <c r="C503" s="1">
        <v>33.29</v>
      </c>
      <c r="D503" s="1">
        <v>715</v>
      </c>
      <c r="E503" s="1">
        <v>1</v>
      </c>
      <c r="F503">
        <f t="shared" si="15"/>
        <v>0.69299999999999995</v>
      </c>
      <c r="G503" s="45">
        <f t="shared" si="16"/>
        <v>-0.3667252797922339</v>
      </c>
    </row>
    <row r="504" spans="1:7" x14ac:dyDescent="0.25">
      <c r="A504" s="1">
        <v>1</v>
      </c>
      <c r="B504" s="1">
        <v>200</v>
      </c>
      <c r="C504" s="1">
        <v>4.18</v>
      </c>
      <c r="D504" s="1">
        <v>735</v>
      </c>
      <c r="E504" s="1">
        <v>0</v>
      </c>
      <c r="F504">
        <f t="shared" si="15"/>
        <v>0.92</v>
      </c>
      <c r="G504" s="45">
        <f t="shared" si="16"/>
        <v>-2.5257286443082561</v>
      </c>
    </row>
    <row r="505" spans="1:7" x14ac:dyDescent="0.25">
      <c r="A505" s="1">
        <v>0</v>
      </c>
      <c r="B505" s="1">
        <v>55</v>
      </c>
      <c r="C505" s="1">
        <v>39.43</v>
      </c>
      <c r="D505" s="1">
        <v>680</v>
      </c>
      <c r="E505" s="1">
        <v>0</v>
      </c>
      <c r="F505">
        <f t="shared" si="15"/>
        <v>0.54600000000000004</v>
      </c>
      <c r="G505" s="45">
        <f t="shared" si="16"/>
        <v>-0.78965808094078915</v>
      </c>
    </row>
    <row r="506" spans="1:7" x14ac:dyDescent="0.25">
      <c r="A506" s="1">
        <v>1</v>
      </c>
      <c r="B506" s="1">
        <v>92</v>
      </c>
      <c r="C506" s="1">
        <v>17.02</v>
      </c>
      <c r="D506" s="1">
        <v>695</v>
      </c>
      <c r="E506" s="1">
        <v>1</v>
      </c>
      <c r="F506">
        <f t="shared" si="15"/>
        <v>0.82099999999999995</v>
      </c>
      <c r="G506" s="45">
        <f t="shared" si="16"/>
        <v>-0.1972321695297089</v>
      </c>
    </row>
    <row r="507" spans="1:7" x14ac:dyDescent="0.25">
      <c r="A507" s="1">
        <v>1</v>
      </c>
      <c r="B507" s="1">
        <v>75.599999999999994</v>
      </c>
      <c r="C507" s="1">
        <v>10.11</v>
      </c>
      <c r="D507" s="1">
        <v>740</v>
      </c>
      <c r="E507" s="1">
        <v>1</v>
      </c>
      <c r="F507">
        <f t="shared" si="15"/>
        <v>0.92</v>
      </c>
      <c r="G507" s="45">
        <f t="shared" si="16"/>
        <v>-8.3381608939051013E-2</v>
      </c>
    </row>
    <row r="508" spans="1:7" x14ac:dyDescent="0.25">
      <c r="A508" s="1">
        <v>1</v>
      </c>
      <c r="B508" s="1">
        <v>362.5</v>
      </c>
      <c r="C508" s="1">
        <v>10.36</v>
      </c>
      <c r="D508" s="1">
        <v>720</v>
      </c>
      <c r="E508" s="1">
        <v>1</v>
      </c>
      <c r="F508">
        <f t="shared" si="15"/>
        <v>0.82099999999999995</v>
      </c>
      <c r="G508" s="45">
        <f t="shared" si="16"/>
        <v>-0.1972321695297089</v>
      </c>
    </row>
    <row r="509" spans="1:7" x14ac:dyDescent="0.25">
      <c r="A509" s="1">
        <v>0</v>
      </c>
      <c r="B509" s="1">
        <v>65</v>
      </c>
      <c r="C509" s="1">
        <v>6.39</v>
      </c>
      <c r="D509" s="1">
        <v>660</v>
      </c>
      <c r="E509" s="1">
        <v>1</v>
      </c>
      <c r="F509">
        <f t="shared" si="15"/>
        <v>0.878</v>
      </c>
      <c r="G509" s="45">
        <f t="shared" si="16"/>
        <v>-0.13010868534702039</v>
      </c>
    </row>
    <row r="510" spans="1:7" x14ac:dyDescent="0.25">
      <c r="A510" s="1">
        <v>0</v>
      </c>
      <c r="B510" s="1">
        <v>37</v>
      </c>
      <c r="C510" s="1">
        <v>23.45</v>
      </c>
      <c r="D510" s="1">
        <v>745</v>
      </c>
      <c r="E510" s="1">
        <v>1</v>
      </c>
      <c r="F510">
        <f t="shared" si="15"/>
        <v>0.85499999999999998</v>
      </c>
      <c r="G510" s="45">
        <f t="shared" si="16"/>
        <v>-0.15665381004537685</v>
      </c>
    </row>
    <row r="511" spans="1:7" x14ac:dyDescent="0.25">
      <c r="A511" s="1">
        <v>0</v>
      </c>
      <c r="B511" s="1">
        <v>75</v>
      </c>
      <c r="C511" s="1">
        <v>5.93</v>
      </c>
      <c r="D511" s="1">
        <v>685</v>
      </c>
      <c r="E511" s="1">
        <v>0</v>
      </c>
      <c r="F511">
        <f t="shared" si="15"/>
        <v>0.878</v>
      </c>
      <c r="G511" s="45">
        <f t="shared" si="16"/>
        <v>-2.1037342342488805</v>
      </c>
    </row>
    <row r="512" spans="1:7" x14ac:dyDescent="0.25">
      <c r="A512" s="1">
        <v>0</v>
      </c>
      <c r="B512" s="1">
        <v>30</v>
      </c>
      <c r="C512" s="1">
        <v>32.799999999999997</v>
      </c>
      <c r="D512" s="1">
        <v>695</v>
      </c>
      <c r="E512" s="1">
        <v>1</v>
      </c>
      <c r="F512">
        <f t="shared" si="15"/>
        <v>0.69299999999999995</v>
      </c>
      <c r="G512" s="45">
        <f t="shared" si="16"/>
        <v>-0.3667252797922339</v>
      </c>
    </row>
    <row r="513" spans="1:7" x14ac:dyDescent="0.25">
      <c r="A513" s="1">
        <v>1</v>
      </c>
      <c r="B513" s="1">
        <v>91</v>
      </c>
      <c r="C513" s="1">
        <v>6.86</v>
      </c>
      <c r="D513" s="1">
        <v>690</v>
      </c>
      <c r="E513" s="1">
        <v>1</v>
      </c>
      <c r="F513">
        <f t="shared" si="15"/>
        <v>0.878</v>
      </c>
      <c r="G513" s="45">
        <f t="shared" si="16"/>
        <v>-0.13010868534702039</v>
      </c>
    </row>
    <row r="514" spans="1:7" x14ac:dyDescent="0.25">
      <c r="A514" s="1">
        <v>1</v>
      </c>
      <c r="B514" s="1">
        <v>54</v>
      </c>
      <c r="C514" s="1">
        <v>7.49</v>
      </c>
      <c r="D514" s="1">
        <v>715</v>
      </c>
      <c r="E514" s="1">
        <v>1</v>
      </c>
      <c r="F514">
        <f t="shared" si="15"/>
        <v>0.80600000000000005</v>
      </c>
      <c r="G514" s="45">
        <f t="shared" si="16"/>
        <v>-0.21567153647550871</v>
      </c>
    </row>
    <row r="515" spans="1:7" x14ac:dyDescent="0.25">
      <c r="A515" s="1">
        <v>1</v>
      </c>
      <c r="B515" s="1">
        <v>200</v>
      </c>
      <c r="C515" s="1">
        <v>7.92</v>
      </c>
      <c r="D515" s="1">
        <v>685</v>
      </c>
      <c r="E515" s="1">
        <v>1</v>
      </c>
      <c r="F515">
        <f t="shared" si="15"/>
        <v>0.878</v>
      </c>
      <c r="G515" s="45">
        <f t="shared" si="16"/>
        <v>-0.13010868534702039</v>
      </c>
    </row>
    <row r="516" spans="1:7" x14ac:dyDescent="0.25">
      <c r="A516" s="1">
        <v>0</v>
      </c>
      <c r="B516" s="1">
        <v>28.5</v>
      </c>
      <c r="C516" s="1">
        <v>21.73</v>
      </c>
      <c r="D516" s="1">
        <v>700</v>
      </c>
      <c r="E516" s="1">
        <v>1</v>
      </c>
      <c r="F516">
        <f t="shared" si="15"/>
        <v>0.79</v>
      </c>
      <c r="G516" s="45">
        <f t="shared" si="16"/>
        <v>-0.23572233352106983</v>
      </c>
    </row>
    <row r="517" spans="1:7" x14ac:dyDescent="0.25">
      <c r="A517" s="1">
        <v>1</v>
      </c>
      <c r="B517" s="1">
        <v>35</v>
      </c>
      <c r="C517" s="1">
        <v>17.52</v>
      </c>
      <c r="D517" s="1">
        <v>670</v>
      </c>
      <c r="E517" s="1">
        <v>1</v>
      </c>
      <c r="F517">
        <f t="shared" si="15"/>
        <v>0.80600000000000005</v>
      </c>
      <c r="G517" s="45">
        <f t="shared" si="16"/>
        <v>-0.21567153647550871</v>
      </c>
    </row>
    <row r="518" spans="1:7" x14ac:dyDescent="0.25">
      <c r="A518" s="1">
        <v>1</v>
      </c>
      <c r="B518" s="1">
        <v>100</v>
      </c>
      <c r="C518" s="1">
        <v>7.33</v>
      </c>
      <c r="D518" s="1">
        <v>675</v>
      </c>
      <c r="E518" s="1">
        <v>1</v>
      </c>
      <c r="F518">
        <f t="shared" ref="F518:F581" si="17">IF(C518&lt;=19.85,IF(D518&lt;=722.5,IF(B518&lt;=60.41,IF(D518&lt;=667.5,0.729,0.806),IF(C518&lt;=9.905,0.878,0.821)),0.92),IF(D518&lt;=687.5,IF(C518&lt;=31.375,IF(A518&lt;=0.5,0.661,0.717),0.546),IF(D518&lt;=727.5,IF(C518&lt;=29.88,0.79,0.693),0.855)))</f>
        <v>0.878</v>
      </c>
      <c r="G518" s="45">
        <f t="shared" ref="G518:G581" si="18">IF(E518=1,LN(F518),LN(1-F518))</f>
        <v>-0.13010868534702039</v>
      </c>
    </row>
    <row r="519" spans="1:7" x14ac:dyDescent="0.25">
      <c r="A519" s="1">
        <v>1</v>
      </c>
      <c r="B519" s="1">
        <v>83</v>
      </c>
      <c r="C519" s="1">
        <v>12.42</v>
      </c>
      <c r="D519" s="1">
        <v>695</v>
      </c>
      <c r="E519" s="1">
        <v>1</v>
      </c>
      <c r="F519">
        <f t="shared" si="17"/>
        <v>0.82099999999999995</v>
      </c>
      <c r="G519" s="45">
        <f t="shared" si="18"/>
        <v>-0.1972321695297089</v>
      </c>
    </row>
    <row r="520" spans="1:7" x14ac:dyDescent="0.25">
      <c r="A520" s="1">
        <v>1</v>
      </c>
      <c r="B520" s="1">
        <v>45</v>
      </c>
      <c r="C520" s="1">
        <v>17.63</v>
      </c>
      <c r="D520" s="1">
        <v>690</v>
      </c>
      <c r="E520" s="1">
        <v>1</v>
      </c>
      <c r="F520">
        <f t="shared" si="17"/>
        <v>0.80600000000000005</v>
      </c>
      <c r="G520" s="45">
        <f t="shared" si="18"/>
        <v>-0.21567153647550871</v>
      </c>
    </row>
    <row r="521" spans="1:7" x14ac:dyDescent="0.25">
      <c r="A521" s="1">
        <v>0</v>
      </c>
      <c r="B521" s="1">
        <v>65</v>
      </c>
      <c r="C521" s="1">
        <v>14.79</v>
      </c>
      <c r="D521" s="1">
        <v>685</v>
      </c>
      <c r="E521" s="1">
        <v>1</v>
      </c>
      <c r="F521">
        <f t="shared" si="17"/>
        <v>0.82099999999999995</v>
      </c>
      <c r="G521" s="45">
        <f t="shared" si="18"/>
        <v>-0.1972321695297089</v>
      </c>
    </row>
    <row r="522" spans="1:7" x14ac:dyDescent="0.25">
      <c r="A522" s="1">
        <v>0</v>
      </c>
      <c r="B522" s="1">
        <v>65</v>
      </c>
      <c r="C522" s="1">
        <v>21.25</v>
      </c>
      <c r="D522" s="1">
        <v>660</v>
      </c>
      <c r="E522" s="1">
        <v>0</v>
      </c>
      <c r="F522">
        <f t="shared" si="17"/>
        <v>0.66100000000000003</v>
      </c>
      <c r="G522" s="45">
        <f t="shared" si="18"/>
        <v>-1.0817551716016869</v>
      </c>
    </row>
    <row r="523" spans="1:7" x14ac:dyDescent="0.25">
      <c r="A523" s="1">
        <v>0</v>
      </c>
      <c r="B523" s="1">
        <v>103</v>
      </c>
      <c r="C523" s="1">
        <v>24.79</v>
      </c>
      <c r="D523" s="1">
        <v>675</v>
      </c>
      <c r="E523" s="1">
        <v>0</v>
      </c>
      <c r="F523">
        <f t="shared" si="17"/>
        <v>0.66100000000000003</v>
      </c>
      <c r="G523" s="45">
        <f t="shared" si="18"/>
        <v>-1.0817551716016869</v>
      </c>
    </row>
    <row r="524" spans="1:7" x14ac:dyDescent="0.25">
      <c r="A524" s="1">
        <v>0</v>
      </c>
      <c r="B524" s="1">
        <v>32.186</v>
      </c>
      <c r="C524" s="1">
        <v>22.67</v>
      </c>
      <c r="D524" s="1">
        <v>680</v>
      </c>
      <c r="E524" s="1">
        <v>0</v>
      </c>
      <c r="F524">
        <f t="shared" si="17"/>
        <v>0.66100000000000003</v>
      </c>
      <c r="G524" s="45">
        <f t="shared" si="18"/>
        <v>-1.0817551716016869</v>
      </c>
    </row>
    <row r="525" spans="1:7" x14ac:dyDescent="0.25">
      <c r="A525" s="1">
        <v>0</v>
      </c>
      <c r="B525" s="1">
        <v>70</v>
      </c>
      <c r="C525" s="1">
        <v>26.06</v>
      </c>
      <c r="D525" s="1">
        <v>715</v>
      </c>
      <c r="E525" s="1">
        <v>1</v>
      </c>
      <c r="F525">
        <f t="shared" si="17"/>
        <v>0.79</v>
      </c>
      <c r="G525" s="45">
        <f t="shared" si="18"/>
        <v>-0.23572233352106983</v>
      </c>
    </row>
    <row r="526" spans="1:7" x14ac:dyDescent="0.25">
      <c r="A526" s="1">
        <v>0</v>
      </c>
      <c r="B526" s="1">
        <v>56.42</v>
      </c>
      <c r="C526" s="1">
        <v>11.95</v>
      </c>
      <c r="D526" s="1">
        <v>720</v>
      </c>
      <c r="E526" s="1">
        <v>0</v>
      </c>
      <c r="F526">
        <f t="shared" si="17"/>
        <v>0.80600000000000005</v>
      </c>
      <c r="G526" s="45">
        <f t="shared" si="18"/>
        <v>-1.6398971199188093</v>
      </c>
    </row>
    <row r="527" spans="1:7" x14ac:dyDescent="0.25">
      <c r="A527" s="1">
        <v>0</v>
      </c>
      <c r="B527" s="1">
        <v>36</v>
      </c>
      <c r="C527" s="1">
        <v>14.8</v>
      </c>
      <c r="D527" s="1">
        <v>715</v>
      </c>
      <c r="E527" s="1">
        <v>0</v>
      </c>
      <c r="F527">
        <f t="shared" si="17"/>
        <v>0.80600000000000005</v>
      </c>
      <c r="G527" s="45">
        <f t="shared" si="18"/>
        <v>-1.6398971199188093</v>
      </c>
    </row>
    <row r="528" spans="1:7" x14ac:dyDescent="0.25">
      <c r="A528" s="1">
        <v>0</v>
      </c>
      <c r="B528" s="1">
        <v>140</v>
      </c>
      <c r="C528" s="1">
        <v>24.56</v>
      </c>
      <c r="D528" s="1">
        <v>675</v>
      </c>
      <c r="E528" s="1">
        <v>1</v>
      </c>
      <c r="F528">
        <f t="shared" si="17"/>
        <v>0.66100000000000003</v>
      </c>
      <c r="G528" s="45">
        <f t="shared" si="18"/>
        <v>-0.41400143913045073</v>
      </c>
    </row>
    <row r="529" spans="1:7" x14ac:dyDescent="0.25">
      <c r="A529" s="1">
        <v>1</v>
      </c>
      <c r="B529" s="1">
        <v>45.8</v>
      </c>
      <c r="C529" s="1">
        <v>22.38</v>
      </c>
      <c r="D529" s="1">
        <v>800</v>
      </c>
      <c r="E529" s="1">
        <v>1</v>
      </c>
      <c r="F529">
        <f t="shared" si="17"/>
        <v>0.85499999999999998</v>
      </c>
      <c r="G529" s="45">
        <f t="shared" si="18"/>
        <v>-0.15665381004537685</v>
      </c>
    </row>
    <row r="530" spans="1:7" x14ac:dyDescent="0.25">
      <c r="A530" s="1">
        <v>1</v>
      </c>
      <c r="B530" s="1">
        <v>59</v>
      </c>
      <c r="C530" s="1">
        <v>33.97</v>
      </c>
      <c r="D530" s="1">
        <v>675</v>
      </c>
      <c r="E530" s="1">
        <v>1</v>
      </c>
      <c r="F530">
        <f t="shared" si="17"/>
        <v>0.54600000000000004</v>
      </c>
      <c r="G530" s="45">
        <f t="shared" si="18"/>
        <v>-0.60513630323723189</v>
      </c>
    </row>
    <row r="531" spans="1:7" x14ac:dyDescent="0.25">
      <c r="A531" s="1">
        <v>0</v>
      </c>
      <c r="B531" s="1">
        <v>125</v>
      </c>
      <c r="C531" s="1">
        <v>6.71</v>
      </c>
      <c r="D531" s="1">
        <v>755</v>
      </c>
      <c r="E531" s="1">
        <v>0</v>
      </c>
      <c r="F531">
        <f t="shared" si="17"/>
        <v>0.92</v>
      </c>
      <c r="G531" s="45">
        <f t="shared" si="18"/>
        <v>-2.5257286443082561</v>
      </c>
    </row>
    <row r="532" spans="1:7" x14ac:dyDescent="0.25">
      <c r="A532" s="1">
        <v>1</v>
      </c>
      <c r="B532" s="1">
        <v>65</v>
      </c>
      <c r="C532" s="1">
        <v>21.62</v>
      </c>
      <c r="D532" s="1">
        <v>705</v>
      </c>
      <c r="E532" s="1">
        <v>1</v>
      </c>
      <c r="F532">
        <f t="shared" si="17"/>
        <v>0.79</v>
      </c>
      <c r="G532" s="45">
        <f t="shared" si="18"/>
        <v>-0.23572233352106983</v>
      </c>
    </row>
    <row r="533" spans="1:7" x14ac:dyDescent="0.25">
      <c r="A533" s="1">
        <v>1</v>
      </c>
      <c r="B533" s="1">
        <v>84</v>
      </c>
      <c r="C533" s="1">
        <v>14.04</v>
      </c>
      <c r="D533" s="1">
        <v>665</v>
      </c>
      <c r="E533" s="1">
        <v>0</v>
      </c>
      <c r="F533">
        <f t="shared" si="17"/>
        <v>0.82099999999999995</v>
      </c>
      <c r="G533" s="45">
        <f t="shared" si="18"/>
        <v>-1.7203694731413819</v>
      </c>
    </row>
    <row r="534" spans="1:7" x14ac:dyDescent="0.25">
      <c r="A534" s="1">
        <v>0</v>
      </c>
      <c r="B534" s="1">
        <v>38</v>
      </c>
      <c r="C534" s="1">
        <v>13.87</v>
      </c>
      <c r="D534" s="1">
        <v>665</v>
      </c>
      <c r="E534" s="1">
        <v>0</v>
      </c>
      <c r="F534">
        <f t="shared" si="17"/>
        <v>0.72899999999999998</v>
      </c>
      <c r="G534" s="45">
        <f t="shared" si="18"/>
        <v>-1.305636458102436</v>
      </c>
    </row>
    <row r="535" spans="1:7" x14ac:dyDescent="0.25">
      <c r="A535" s="1">
        <v>1</v>
      </c>
      <c r="B535" s="1">
        <v>125</v>
      </c>
      <c r="C535" s="1">
        <v>16.82</v>
      </c>
      <c r="D535" s="1">
        <v>725</v>
      </c>
      <c r="E535" s="1">
        <v>1</v>
      </c>
      <c r="F535">
        <f t="shared" si="17"/>
        <v>0.92</v>
      </c>
      <c r="G535" s="45">
        <f t="shared" si="18"/>
        <v>-8.3381608939051013E-2</v>
      </c>
    </row>
    <row r="536" spans="1:7" x14ac:dyDescent="0.25">
      <c r="A536" s="1">
        <v>0</v>
      </c>
      <c r="B536" s="1">
        <v>55</v>
      </c>
      <c r="C536" s="1">
        <v>28.19</v>
      </c>
      <c r="D536" s="1">
        <v>685</v>
      </c>
      <c r="E536" s="1">
        <v>0</v>
      </c>
      <c r="F536">
        <f t="shared" si="17"/>
        <v>0.66100000000000003</v>
      </c>
      <c r="G536" s="45">
        <f t="shared" si="18"/>
        <v>-1.0817551716016869</v>
      </c>
    </row>
    <row r="537" spans="1:7" x14ac:dyDescent="0.25">
      <c r="A537" s="1">
        <v>1</v>
      </c>
      <c r="B537" s="1">
        <v>80</v>
      </c>
      <c r="C537" s="1">
        <v>24.84</v>
      </c>
      <c r="D537" s="1">
        <v>700</v>
      </c>
      <c r="E537" s="1">
        <v>1</v>
      </c>
      <c r="F537">
        <f t="shared" si="17"/>
        <v>0.79</v>
      </c>
      <c r="G537" s="45">
        <f t="shared" si="18"/>
        <v>-0.23572233352106983</v>
      </c>
    </row>
    <row r="538" spans="1:7" x14ac:dyDescent="0.25">
      <c r="A538" s="1">
        <v>0</v>
      </c>
      <c r="B538" s="1">
        <v>100</v>
      </c>
      <c r="C538" s="1">
        <v>33.03</v>
      </c>
      <c r="D538" s="1">
        <v>680</v>
      </c>
      <c r="E538" s="1">
        <v>0</v>
      </c>
      <c r="F538">
        <f t="shared" si="17"/>
        <v>0.54600000000000004</v>
      </c>
      <c r="G538" s="45">
        <f t="shared" si="18"/>
        <v>-0.78965808094078915</v>
      </c>
    </row>
    <row r="539" spans="1:7" x14ac:dyDescent="0.25">
      <c r="A539" s="1">
        <v>1</v>
      </c>
      <c r="B539" s="1">
        <v>40</v>
      </c>
      <c r="C539" s="1">
        <v>6.42</v>
      </c>
      <c r="D539" s="1">
        <v>680</v>
      </c>
      <c r="E539" s="1">
        <v>0</v>
      </c>
      <c r="F539">
        <f t="shared" si="17"/>
        <v>0.80600000000000005</v>
      </c>
      <c r="G539" s="45">
        <f t="shared" si="18"/>
        <v>-1.6398971199188093</v>
      </c>
    </row>
    <row r="540" spans="1:7" x14ac:dyDescent="0.25">
      <c r="A540" s="1">
        <v>1</v>
      </c>
      <c r="B540" s="1">
        <v>55</v>
      </c>
      <c r="C540" s="1">
        <v>34.5</v>
      </c>
      <c r="D540" s="1">
        <v>745</v>
      </c>
      <c r="E540" s="1">
        <v>1</v>
      </c>
      <c r="F540">
        <f t="shared" si="17"/>
        <v>0.85499999999999998</v>
      </c>
      <c r="G540" s="45">
        <f t="shared" si="18"/>
        <v>-0.15665381004537685</v>
      </c>
    </row>
    <row r="541" spans="1:7" x14ac:dyDescent="0.25">
      <c r="A541" s="1">
        <v>1</v>
      </c>
      <c r="B541" s="1">
        <v>56</v>
      </c>
      <c r="C541" s="1">
        <v>19.489999999999998</v>
      </c>
      <c r="D541" s="1">
        <v>740</v>
      </c>
      <c r="E541" s="1">
        <v>1</v>
      </c>
      <c r="F541">
        <f t="shared" si="17"/>
        <v>0.92</v>
      </c>
      <c r="G541" s="45">
        <f t="shared" si="18"/>
        <v>-8.3381608939051013E-2</v>
      </c>
    </row>
    <row r="542" spans="1:7" x14ac:dyDescent="0.25">
      <c r="A542" s="1">
        <v>1</v>
      </c>
      <c r="B542" s="1">
        <v>135</v>
      </c>
      <c r="C542" s="1">
        <v>10.74</v>
      </c>
      <c r="D542" s="1">
        <v>685</v>
      </c>
      <c r="E542" s="1">
        <v>0</v>
      </c>
      <c r="F542">
        <f t="shared" si="17"/>
        <v>0.82099999999999995</v>
      </c>
      <c r="G542" s="45">
        <f t="shared" si="18"/>
        <v>-1.7203694731413819</v>
      </c>
    </row>
    <row r="543" spans="1:7" x14ac:dyDescent="0.25">
      <c r="A543" s="1">
        <v>1</v>
      </c>
      <c r="B543" s="1">
        <v>40</v>
      </c>
      <c r="C543" s="1">
        <v>9.27</v>
      </c>
      <c r="D543" s="1">
        <v>670</v>
      </c>
      <c r="E543" s="1">
        <v>1</v>
      </c>
      <c r="F543">
        <f t="shared" si="17"/>
        <v>0.80600000000000005</v>
      </c>
      <c r="G543" s="45">
        <f t="shared" si="18"/>
        <v>-0.21567153647550871</v>
      </c>
    </row>
    <row r="544" spans="1:7" x14ac:dyDescent="0.25">
      <c r="A544" s="1">
        <v>1</v>
      </c>
      <c r="B544" s="1">
        <v>42</v>
      </c>
      <c r="C544" s="1">
        <v>6.2</v>
      </c>
      <c r="D544" s="1">
        <v>685</v>
      </c>
      <c r="E544" s="1">
        <v>1</v>
      </c>
      <c r="F544">
        <f t="shared" si="17"/>
        <v>0.80600000000000005</v>
      </c>
      <c r="G544" s="45">
        <f t="shared" si="18"/>
        <v>-0.21567153647550871</v>
      </c>
    </row>
    <row r="545" spans="1:7" x14ac:dyDescent="0.25">
      <c r="A545" s="1">
        <v>1</v>
      </c>
      <c r="B545" s="1">
        <v>108</v>
      </c>
      <c r="C545" s="1">
        <v>19.670000000000002</v>
      </c>
      <c r="D545" s="1">
        <v>690</v>
      </c>
      <c r="E545" s="1">
        <v>0</v>
      </c>
      <c r="F545">
        <f t="shared" si="17"/>
        <v>0.82099999999999995</v>
      </c>
      <c r="G545" s="45">
        <f t="shared" si="18"/>
        <v>-1.7203694731413819</v>
      </c>
    </row>
    <row r="546" spans="1:7" x14ac:dyDescent="0.25">
      <c r="A546" s="1">
        <v>1</v>
      </c>
      <c r="B546" s="1">
        <v>100</v>
      </c>
      <c r="C546" s="1">
        <v>25.43</v>
      </c>
      <c r="D546" s="1">
        <v>690</v>
      </c>
      <c r="E546" s="1">
        <v>1</v>
      </c>
      <c r="F546">
        <f t="shared" si="17"/>
        <v>0.79</v>
      </c>
      <c r="G546" s="45">
        <f t="shared" si="18"/>
        <v>-0.23572233352106983</v>
      </c>
    </row>
    <row r="547" spans="1:7" x14ac:dyDescent="0.25">
      <c r="A547" s="1">
        <v>0</v>
      </c>
      <c r="B547" s="1">
        <v>70</v>
      </c>
      <c r="C547" s="1">
        <v>17.37</v>
      </c>
      <c r="D547" s="1">
        <v>685</v>
      </c>
      <c r="E547" s="1">
        <v>1</v>
      </c>
      <c r="F547">
        <f t="shared" si="17"/>
        <v>0.82099999999999995</v>
      </c>
      <c r="G547" s="45">
        <f t="shared" si="18"/>
        <v>-0.1972321695297089</v>
      </c>
    </row>
    <row r="548" spans="1:7" x14ac:dyDescent="0.25">
      <c r="A548" s="1">
        <v>1</v>
      </c>
      <c r="B548" s="1">
        <v>130</v>
      </c>
      <c r="C548" s="1">
        <v>15.79</v>
      </c>
      <c r="D548" s="1">
        <v>685</v>
      </c>
      <c r="E548" s="1">
        <v>1</v>
      </c>
      <c r="F548">
        <f t="shared" si="17"/>
        <v>0.82099999999999995</v>
      </c>
      <c r="G548" s="45">
        <f t="shared" si="18"/>
        <v>-0.1972321695297089</v>
      </c>
    </row>
    <row r="549" spans="1:7" x14ac:dyDescent="0.25">
      <c r="A549" s="1">
        <v>0</v>
      </c>
      <c r="B549" s="1">
        <v>49</v>
      </c>
      <c r="C549" s="1">
        <v>14.23</v>
      </c>
      <c r="D549" s="1">
        <v>660</v>
      </c>
      <c r="E549" s="1">
        <v>1</v>
      </c>
      <c r="F549">
        <f t="shared" si="17"/>
        <v>0.72899999999999998</v>
      </c>
      <c r="G549" s="45">
        <f t="shared" si="18"/>
        <v>-0.31608154697347896</v>
      </c>
    </row>
    <row r="550" spans="1:7" x14ac:dyDescent="0.25">
      <c r="A550" s="1">
        <v>1</v>
      </c>
      <c r="B550" s="1">
        <v>65</v>
      </c>
      <c r="C550" s="1">
        <v>28.4</v>
      </c>
      <c r="D550" s="1">
        <v>710</v>
      </c>
      <c r="E550" s="1">
        <v>1</v>
      </c>
      <c r="F550">
        <f t="shared" si="17"/>
        <v>0.79</v>
      </c>
      <c r="G550" s="45">
        <f t="shared" si="18"/>
        <v>-0.23572233352106983</v>
      </c>
    </row>
    <row r="551" spans="1:7" x14ac:dyDescent="0.25">
      <c r="A551" s="1">
        <v>0</v>
      </c>
      <c r="B551" s="1">
        <v>100</v>
      </c>
      <c r="C551" s="1">
        <v>20.95</v>
      </c>
      <c r="D551" s="1">
        <v>760</v>
      </c>
      <c r="E551" s="1">
        <v>0</v>
      </c>
      <c r="F551">
        <f t="shared" si="17"/>
        <v>0.85499999999999998</v>
      </c>
      <c r="G551" s="45">
        <f t="shared" si="18"/>
        <v>-1.9310215365615626</v>
      </c>
    </row>
    <row r="552" spans="1:7" x14ac:dyDescent="0.25">
      <c r="A552" s="1">
        <v>0</v>
      </c>
      <c r="B552" s="1">
        <v>57</v>
      </c>
      <c r="C552" s="1">
        <v>21.53</v>
      </c>
      <c r="D552" s="1">
        <v>695</v>
      </c>
      <c r="E552" s="1">
        <v>1</v>
      </c>
      <c r="F552">
        <f t="shared" si="17"/>
        <v>0.79</v>
      </c>
      <c r="G552" s="45">
        <f t="shared" si="18"/>
        <v>-0.23572233352106983</v>
      </c>
    </row>
    <row r="553" spans="1:7" x14ac:dyDescent="0.25">
      <c r="A553" s="1">
        <v>0</v>
      </c>
      <c r="B553" s="1">
        <v>70</v>
      </c>
      <c r="C553" s="1">
        <v>13.85</v>
      </c>
      <c r="D553" s="1">
        <v>690</v>
      </c>
      <c r="E553" s="1">
        <v>1</v>
      </c>
      <c r="F553">
        <f t="shared" si="17"/>
        <v>0.82099999999999995</v>
      </c>
      <c r="G553" s="45">
        <f t="shared" si="18"/>
        <v>-0.1972321695297089</v>
      </c>
    </row>
    <row r="554" spans="1:7" x14ac:dyDescent="0.25">
      <c r="A554" s="1">
        <v>0</v>
      </c>
      <c r="B554" s="1">
        <v>30</v>
      </c>
      <c r="C554" s="1">
        <v>10.72</v>
      </c>
      <c r="D554" s="1">
        <v>670</v>
      </c>
      <c r="E554" s="1">
        <v>1</v>
      </c>
      <c r="F554">
        <f t="shared" si="17"/>
        <v>0.80600000000000005</v>
      </c>
      <c r="G554" s="45">
        <f t="shared" si="18"/>
        <v>-0.21567153647550871</v>
      </c>
    </row>
    <row r="555" spans="1:7" x14ac:dyDescent="0.25">
      <c r="A555" s="1">
        <v>0</v>
      </c>
      <c r="B555" s="1">
        <v>40</v>
      </c>
      <c r="C555" s="1">
        <v>15.18</v>
      </c>
      <c r="D555" s="1">
        <v>685</v>
      </c>
      <c r="E555" s="1">
        <v>1</v>
      </c>
      <c r="F555">
        <f t="shared" si="17"/>
        <v>0.80600000000000005</v>
      </c>
      <c r="G555" s="45">
        <f t="shared" si="18"/>
        <v>-0.21567153647550871</v>
      </c>
    </row>
    <row r="556" spans="1:7" x14ac:dyDescent="0.25">
      <c r="A556" s="1">
        <v>0</v>
      </c>
      <c r="B556" s="1">
        <v>40</v>
      </c>
      <c r="C556" s="1">
        <v>19.29</v>
      </c>
      <c r="D556" s="1">
        <v>700</v>
      </c>
      <c r="E556" s="1">
        <v>1</v>
      </c>
      <c r="F556">
        <f t="shared" si="17"/>
        <v>0.80600000000000005</v>
      </c>
      <c r="G556" s="45">
        <f t="shared" si="18"/>
        <v>-0.21567153647550871</v>
      </c>
    </row>
    <row r="557" spans="1:7" x14ac:dyDescent="0.25">
      <c r="A557" s="1">
        <v>1</v>
      </c>
      <c r="B557" s="1">
        <v>65</v>
      </c>
      <c r="C557" s="1">
        <v>15.88</v>
      </c>
      <c r="D557" s="1">
        <v>660</v>
      </c>
      <c r="E557" s="1">
        <v>1</v>
      </c>
      <c r="F557">
        <f t="shared" si="17"/>
        <v>0.82099999999999995</v>
      </c>
      <c r="G557" s="45">
        <f t="shared" si="18"/>
        <v>-0.1972321695297089</v>
      </c>
    </row>
    <row r="558" spans="1:7" x14ac:dyDescent="0.25">
      <c r="A558" s="1">
        <v>1</v>
      </c>
      <c r="B558" s="1">
        <v>46.5</v>
      </c>
      <c r="C558" s="1">
        <v>29.37</v>
      </c>
      <c r="D558" s="1">
        <v>700</v>
      </c>
      <c r="E558" s="1">
        <v>1</v>
      </c>
      <c r="F558">
        <f t="shared" si="17"/>
        <v>0.79</v>
      </c>
      <c r="G558" s="45">
        <f t="shared" si="18"/>
        <v>-0.23572233352106983</v>
      </c>
    </row>
    <row r="559" spans="1:7" x14ac:dyDescent="0.25">
      <c r="A559" s="1">
        <v>0</v>
      </c>
      <c r="B559" s="1">
        <v>30</v>
      </c>
      <c r="C559" s="1">
        <v>14.8</v>
      </c>
      <c r="D559" s="1">
        <v>690</v>
      </c>
      <c r="E559" s="1">
        <v>0</v>
      </c>
      <c r="F559">
        <f t="shared" si="17"/>
        <v>0.80600000000000005</v>
      </c>
      <c r="G559" s="45">
        <f t="shared" si="18"/>
        <v>-1.6398971199188093</v>
      </c>
    </row>
    <row r="560" spans="1:7" x14ac:dyDescent="0.25">
      <c r="A560" s="1">
        <v>1</v>
      </c>
      <c r="B560" s="1">
        <v>54</v>
      </c>
      <c r="C560" s="1">
        <v>26.82</v>
      </c>
      <c r="D560" s="1">
        <v>675</v>
      </c>
      <c r="E560" s="1">
        <v>0</v>
      </c>
      <c r="F560">
        <f t="shared" si="17"/>
        <v>0.71699999999999997</v>
      </c>
      <c r="G560" s="45">
        <f t="shared" si="18"/>
        <v>-1.2623083813388993</v>
      </c>
    </row>
    <row r="561" spans="1:7" x14ac:dyDescent="0.25">
      <c r="A561" s="1">
        <v>1</v>
      </c>
      <c r="B561" s="1">
        <v>51.048000000000002</v>
      </c>
      <c r="C561" s="1">
        <v>12.39</v>
      </c>
      <c r="D561" s="1">
        <v>665</v>
      </c>
      <c r="E561" s="1">
        <v>1</v>
      </c>
      <c r="F561">
        <f t="shared" si="17"/>
        <v>0.72899999999999998</v>
      </c>
      <c r="G561" s="45">
        <f t="shared" si="18"/>
        <v>-0.31608154697347896</v>
      </c>
    </row>
    <row r="562" spans="1:7" x14ac:dyDescent="0.25">
      <c r="A562" s="1">
        <v>1</v>
      </c>
      <c r="B562" s="1">
        <v>120</v>
      </c>
      <c r="C562" s="1">
        <v>10.53</v>
      </c>
      <c r="D562" s="1">
        <v>705</v>
      </c>
      <c r="E562" s="1">
        <v>1</v>
      </c>
      <c r="F562">
        <f t="shared" si="17"/>
        <v>0.82099999999999995</v>
      </c>
      <c r="G562" s="45">
        <f t="shared" si="18"/>
        <v>-0.1972321695297089</v>
      </c>
    </row>
    <row r="563" spans="1:7" x14ac:dyDescent="0.25">
      <c r="A563" s="1">
        <v>0</v>
      </c>
      <c r="B563" s="1">
        <v>51</v>
      </c>
      <c r="C563" s="1">
        <v>19.04</v>
      </c>
      <c r="D563" s="1">
        <v>685</v>
      </c>
      <c r="E563" s="1">
        <v>1</v>
      </c>
      <c r="F563">
        <f t="shared" si="17"/>
        <v>0.80600000000000005</v>
      </c>
      <c r="G563" s="45">
        <f t="shared" si="18"/>
        <v>-0.21567153647550871</v>
      </c>
    </row>
    <row r="564" spans="1:7" x14ac:dyDescent="0.25">
      <c r="A564" s="1">
        <v>1</v>
      </c>
      <c r="B564" s="1">
        <v>180</v>
      </c>
      <c r="C564" s="1">
        <v>10.28</v>
      </c>
      <c r="D564" s="1">
        <v>705</v>
      </c>
      <c r="E564" s="1">
        <v>1</v>
      </c>
      <c r="F564">
        <f t="shared" si="17"/>
        <v>0.82099999999999995</v>
      </c>
      <c r="G564" s="45">
        <f t="shared" si="18"/>
        <v>-0.1972321695297089</v>
      </c>
    </row>
    <row r="565" spans="1:7" x14ac:dyDescent="0.25">
      <c r="A565" s="1">
        <v>0</v>
      </c>
      <c r="B565" s="1">
        <v>88</v>
      </c>
      <c r="C565" s="1">
        <v>27.63</v>
      </c>
      <c r="D565" s="1">
        <v>700</v>
      </c>
      <c r="E565" s="1">
        <v>1</v>
      </c>
      <c r="F565">
        <f t="shared" si="17"/>
        <v>0.79</v>
      </c>
      <c r="G565" s="45">
        <f t="shared" si="18"/>
        <v>-0.23572233352106983</v>
      </c>
    </row>
    <row r="566" spans="1:7" x14ac:dyDescent="0.25">
      <c r="A566" s="1">
        <v>0</v>
      </c>
      <c r="B566" s="1">
        <v>37</v>
      </c>
      <c r="C566" s="1">
        <v>29.48</v>
      </c>
      <c r="D566" s="1">
        <v>725</v>
      </c>
      <c r="E566" s="1">
        <v>1</v>
      </c>
      <c r="F566">
        <f t="shared" si="17"/>
        <v>0.79</v>
      </c>
      <c r="G566" s="45">
        <f t="shared" si="18"/>
        <v>-0.23572233352106983</v>
      </c>
    </row>
    <row r="567" spans="1:7" x14ac:dyDescent="0.25">
      <c r="A567" s="1">
        <v>1</v>
      </c>
      <c r="B567" s="1">
        <v>100</v>
      </c>
      <c r="C567" s="1">
        <v>11.23</v>
      </c>
      <c r="D567" s="1">
        <v>745</v>
      </c>
      <c r="E567" s="1">
        <v>1</v>
      </c>
      <c r="F567">
        <f t="shared" si="17"/>
        <v>0.92</v>
      </c>
      <c r="G567" s="45">
        <f t="shared" si="18"/>
        <v>-8.3381608939051013E-2</v>
      </c>
    </row>
    <row r="568" spans="1:7" x14ac:dyDescent="0.25">
      <c r="A568" s="1">
        <v>1</v>
      </c>
      <c r="B568" s="1">
        <v>65</v>
      </c>
      <c r="C568" s="1">
        <v>28.18</v>
      </c>
      <c r="D568" s="1">
        <v>665</v>
      </c>
      <c r="E568" s="1">
        <v>1</v>
      </c>
      <c r="F568">
        <f t="shared" si="17"/>
        <v>0.71699999999999997</v>
      </c>
      <c r="G568" s="45">
        <f t="shared" si="18"/>
        <v>-0.33267943838251673</v>
      </c>
    </row>
    <row r="569" spans="1:7" x14ac:dyDescent="0.25">
      <c r="A569" s="1">
        <v>1</v>
      </c>
      <c r="B569" s="1">
        <v>102</v>
      </c>
      <c r="C569" s="1">
        <v>7.92</v>
      </c>
      <c r="D569" s="1">
        <v>690</v>
      </c>
      <c r="E569" s="1">
        <v>1</v>
      </c>
      <c r="F569">
        <f t="shared" si="17"/>
        <v>0.878</v>
      </c>
      <c r="G569" s="45">
        <f t="shared" si="18"/>
        <v>-0.13010868534702039</v>
      </c>
    </row>
    <row r="570" spans="1:7" x14ac:dyDescent="0.25">
      <c r="A570" s="1">
        <v>0</v>
      </c>
      <c r="B570" s="1">
        <v>34</v>
      </c>
      <c r="C570" s="1">
        <v>16.27</v>
      </c>
      <c r="D570" s="1">
        <v>685</v>
      </c>
      <c r="E570" s="1">
        <v>1</v>
      </c>
      <c r="F570">
        <f t="shared" si="17"/>
        <v>0.80600000000000005</v>
      </c>
      <c r="G570" s="45">
        <f t="shared" si="18"/>
        <v>-0.21567153647550871</v>
      </c>
    </row>
    <row r="571" spans="1:7" x14ac:dyDescent="0.25">
      <c r="A571" s="1">
        <v>1</v>
      </c>
      <c r="B571" s="1">
        <v>65</v>
      </c>
      <c r="C571" s="1">
        <v>25.72</v>
      </c>
      <c r="D571" s="1">
        <v>700</v>
      </c>
      <c r="E571" s="1">
        <v>1</v>
      </c>
      <c r="F571">
        <f t="shared" si="17"/>
        <v>0.79</v>
      </c>
      <c r="G571" s="45">
        <f t="shared" si="18"/>
        <v>-0.23572233352106983</v>
      </c>
    </row>
    <row r="572" spans="1:7" x14ac:dyDescent="0.25">
      <c r="A572" s="1">
        <v>1</v>
      </c>
      <c r="B572" s="1">
        <v>160</v>
      </c>
      <c r="C572" s="1">
        <v>21.97</v>
      </c>
      <c r="D572" s="1">
        <v>695</v>
      </c>
      <c r="E572" s="1">
        <v>1</v>
      </c>
      <c r="F572">
        <f t="shared" si="17"/>
        <v>0.79</v>
      </c>
      <c r="G572" s="45">
        <f t="shared" si="18"/>
        <v>-0.23572233352106983</v>
      </c>
    </row>
    <row r="573" spans="1:7" x14ac:dyDescent="0.25">
      <c r="A573" s="1">
        <v>0</v>
      </c>
      <c r="B573" s="1">
        <v>40</v>
      </c>
      <c r="C573" s="1">
        <v>10.41</v>
      </c>
      <c r="D573" s="1">
        <v>660</v>
      </c>
      <c r="E573" s="1">
        <v>0</v>
      </c>
      <c r="F573">
        <f t="shared" si="17"/>
        <v>0.72899999999999998</v>
      </c>
      <c r="G573" s="45">
        <f t="shared" si="18"/>
        <v>-1.305636458102436</v>
      </c>
    </row>
    <row r="574" spans="1:7" x14ac:dyDescent="0.25">
      <c r="A574" s="1">
        <v>1</v>
      </c>
      <c r="B574" s="1">
        <v>95</v>
      </c>
      <c r="C574" s="1">
        <v>16.27</v>
      </c>
      <c r="D574" s="1">
        <v>775</v>
      </c>
      <c r="E574" s="1">
        <v>1</v>
      </c>
      <c r="F574">
        <f t="shared" si="17"/>
        <v>0.92</v>
      </c>
      <c r="G574" s="45">
        <f t="shared" si="18"/>
        <v>-8.3381608939051013E-2</v>
      </c>
    </row>
    <row r="575" spans="1:7" x14ac:dyDescent="0.25">
      <c r="A575" s="1">
        <v>1</v>
      </c>
      <c r="B575" s="1">
        <v>10</v>
      </c>
      <c r="C575" s="1">
        <v>9</v>
      </c>
      <c r="D575" s="1">
        <v>665</v>
      </c>
      <c r="E575" s="1">
        <v>0</v>
      </c>
      <c r="F575">
        <f t="shared" si="17"/>
        <v>0.72899999999999998</v>
      </c>
      <c r="G575" s="45">
        <f t="shared" si="18"/>
        <v>-1.305636458102436</v>
      </c>
    </row>
    <row r="576" spans="1:7" x14ac:dyDescent="0.25">
      <c r="A576" s="1">
        <v>0</v>
      </c>
      <c r="B576" s="1">
        <v>52</v>
      </c>
      <c r="C576" s="1">
        <v>31.69</v>
      </c>
      <c r="D576" s="1">
        <v>690</v>
      </c>
      <c r="E576" s="1">
        <v>0</v>
      </c>
      <c r="F576">
        <f t="shared" si="17"/>
        <v>0.69299999999999995</v>
      </c>
      <c r="G576" s="45">
        <f t="shared" si="18"/>
        <v>-1.1809075313949398</v>
      </c>
    </row>
    <row r="577" spans="1:7" x14ac:dyDescent="0.25">
      <c r="A577" s="1">
        <v>1</v>
      </c>
      <c r="B577" s="1">
        <v>125</v>
      </c>
      <c r="C577" s="1">
        <v>14.49</v>
      </c>
      <c r="D577" s="1">
        <v>710</v>
      </c>
      <c r="E577" s="1">
        <v>1</v>
      </c>
      <c r="F577">
        <f t="shared" si="17"/>
        <v>0.82099999999999995</v>
      </c>
      <c r="G577" s="45">
        <f t="shared" si="18"/>
        <v>-0.1972321695297089</v>
      </c>
    </row>
    <row r="578" spans="1:7" x14ac:dyDescent="0.25">
      <c r="A578" s="1">
        <v>1</v>
      </c>
      <c r="B578" s="1">
        <v>67</v>
      </c>
      <c r="C578" s="1">
        <v>28.86</v>
      </c>
      <c r="D578" s="1">
        <v>685</v>
      </c>
      <c r="E578" s="1">
        <v>0</v>
      </c>
      <c r="F578">
        <f t="shared" si="17"/>
        <v>0.71699999999999997</v>
      </c>
      <c r="G578" s="45">
        <f t="shared" si="18"/>
        <v>-1.2623083813388993</v>
      </c>
    </row>
    <row r="579" spans="1:7" x14ac:dyDescent="0.25">
      <c r="A579" s="1">
        <v>0</v>
      </c>
      <c r="B579" s="1">
        <v>50</v>
      </c>
      <c r="C579" s="1">
        <v>12.48</v>
      </c>
      <c r="D579" s="1">
        <v>695</v>
      </c>
      <c r="E579" s="1">
        <v>1</v>
      </c>
      <c r="F579">
        <f t="shared" si="17"/>
        <v>0.80600000000000005</v>
      </c>
      <c r="G579" s="45">
        <f t="shared" si="18"/>
        <v>-0.21567153647550871</v>
      </c>
    </row>
    <row r="580" spans="1:7" x14ac:dyDescent="0.25">
      <c r="A580" s="1">
        <v>0</v>
      </c>
      <c r="B580" s="1">
        <v>40.704000000000001</v>
      </c>
      <c r="C580" s="1">
        <v>16.829999999999998</v>
      </c>
      <c r="D580" s="1">
        <v>660</v>
      </c>
      <c r="E580" s="1">
        <v>1</v>
      </c>
      <c r="F580">
        <f t="shared" si="17"/>
        <v>0.72899999999999998</v>
      </c>
      <c r="G580" s="45">
        <f t="shared" si="18"/>
        <v>-0.31608154697347896</v>
      </c>
    </row>
    <row r="581" spans="1:7" x14ac:dyDescent="0.25">
      <c r="A581" s="1">
        <v>1</v>
      </c>
      <c r="B581" s="1">
        <v>49</v>
      </c>
      <c r="C581" s="1">
        <v>19.13</v>
      </c>
      <c r="D581" s="1">
        <v>690</v>
      </c>
      <c r="E581" s="1">
        <v>1</v>
      </c>
      <c r="F581">
        <f t="shared" si="17"/>
        <v>0.80600000000000005</v>
      </c>
      <c r="G581" s="45">
        <f t="shared" si="18"/>
        <v>-0.21567153647550871</v>
      </c>
    </row>
    <row r="582" spans="1:7" x14ac:dyDescent="0.25">
      <c r="A582" s="1">
        <v>1</v>
      </c>
      <c r="B582" s="1">
        <v>100</v>
      </c>
      <c r="C582" s="1">
        <v>11.42</v>
      </c>
      <c r="D582" s="1">
        <v>810</v>
      </c>
      <c r="E582" s="1">
        <v>1</v>
      </c>
      <c r="F582">
        <f t="shared" ref="F582:F645" si="19">IF(C582&lt;=19.85,IF(D582&lt;=722.5,IF(B582&lt;=60.41,IF(D582&lt;=667.5,0.729,0.806),IF(C582&lt;=9.905,0.878,0.821)),0.92),IF(D582&lt;=687.5,IF(C582&lt;=31.375,IF(A582&lt;=0.5,0.661,0.717),0.546),IF(D582&lt;=727.5,IF(C582&lt;=29.88,0.79,0.693),0.855)))</f>
        <v>0.92</v>
      </c>
      <c r="G582" s="45">
        <f t="shared" ref="G582:G645" si="20">IF(E582=1,LN(F582),LN(1-F582))</f>
        <v>-8.3381608939051013E-2</v>
      </c>
    </row>
    <row r="583" spans="1:7" x14ac:dyDescent="0.25">
      <c r="A583" s="1">
        <v>1</v>
      </c>
      <c r="B583" s="1">
        <v>120</v>
      </c>
      <c r="C583" s="1">
        <v>18.55</v>
      </c>
      <c r="D583" s="1">
        <v>685</v>
      </c>
      <c r="E583" s="1">
        <v>1</v>
      </c>
      <c r="F583">
        <f t="shared" si="19"/>
        <v>0.82099999999999995</v>
      </c>
      <c r="G583" s="45">
        <f t="shared" si="20"/>
        <v>-0.1972321695297089</v>
      </c>
    </row>
    <row r="584" spans="1:7" x14ac:dyDescent="0.25">
      <c r="A584" s="1">
        <v>1</v>
      </c>
      <c r="B584" s="1">
        <v>67.930999999999997</v>
      </c>
      <c r="C584" s="1">
        <v>14.06</v>
      </c>
      <c r="D584" s="1">
        <v>730</v>
      </c>
      <c r="E584" s="1">
        <v>1</v>
      </c>
      <c r="F584">
        <f t="shared" si="19"/>
        <v>0.92</v>
      </c>
      <c r="G584" s="45">
        <f t="shared" si="20"/>
        <v>-8.3381608939051013E-2</v>
      </c>
    </row>
    <row r="585" spans="1:7" x14ac:dyDescent="0.25">
      <c r="A585" s="1">
        <v>1</v>
      </c>
      <c r="B585" s="1">
        <v>48</v>
      </c>
      <c r="C585" s="1">
        <v>26.98</v>
      </c>
      <c r="D585" s="1">
        <v>685</v>
      </c>
      <c r="E585" s="1">
        <v>1</v>
      </c>
      <c r="F585">
        <f t="shared" si="19"/>
        <v>0.71699999999999997</v>
      </c>
      <c r="G585" s="45">
        <f t="shared" si="20"/>
        <v>-0.33267943838251673</v>
      </c>
    </row>
    <row r="586" spans="1:7" x14ac:dyDescent="0.25">
      <c r="A586" s="1">
        <v>1</v>
      </c>
      <c r="B586" s="1">
        <v>60</v>
      </c>
      <c r="C586" s="1">
        <v>23.28</v>
      </c>
      <c r="D586" s="1">
        <v>720</v>
      </c>
      <c r="E586" s="1">
        <v>1</v>
      </c>
      <c r="F586">
        <f t="shared" si="19"/>
        <v>0.79</v>
      </c>
      <c r="G586" s="45">
        <f t="shared" si="20"/>
        <v>-0.23572233352106983</v>
      </c>
    </row>
    <row r="587" spans="1:7" x14ac:dyDescent="0.25">
      <c r="A587" s="1">
        <v>1</v>
      </c>
      <c r="B587" s="1">
        <v>115</v>
      </c>
      <c r="C587" s="1">
        <v>16.41</v>
      </c>
      <c r="D587" s="1">
        <v>660</v>
      </c>
      <c r="E587" s="1">
        <v>1</v>
      </c>
      <c r="F587">
        <f t="shared" si="19"/>
        <v>0.82099999999999995</v>
      </c>
      <c r="G587" s="45">
        <f t="shared" si="20"/>
        <v>-0.1972321695297089</v>
      </c>
    </row>
    <row r="588" spans="1:7" x14ac:dyDescent="0.25">
      <c r="A588" s="1">
        <v>1</v>
      </c>
      <c r="B588" s="1">
        <v>52</v>
      </c>
      <c r="C588" s="1">
        <v>22.48</v>
      </c>
      <c r="D588" s="1">
        <v>685</v>
      </c>
      <c r="E588" s="1">
        <v>1</v>
      </c>
      <c r="F588">
        <f t="shared" si="19"/>
        <v>0.71699999999999997</v>
      </c>
      <c r="G588" s="45">
        <f t="shared" si="20"/>
        <v>-0.33267943838251673</v>
      </c>
    </row>
    <row r="589" spans="1:7" x14ac:dyDescent="0.25">
      <c r="A589" s="1">
        <v>1</v>
      </c>
      <c r="B589" s="1">
        <v>55</v>
      </c>
      <c r="C589" s="1">
        <v>30.85</v>
      </c>
      <c r="D589" s="1">
        <v>690</v>
      </c>
      <c r="E589" s="1">
        <v>1</v>
      </c>
      <c r="F589">
        <f t="shared" si="19"/>
        <v>0.69299999999999995</v>
      </c>
      <c r="G589" s="45">
        <f t="shared" si="20"/>
        <v>-0.3667252797922339</v>
      </c>
    </row>
    <row r="590" spans="1:7" x14ac:dyDescent="0.25">
      <c r="A590" s="1">
        <v>1</v>
      </c>
      <c r="B590" s="1">
        <v>52</v>
      </c>
      <c r="C590" s="1">
        <v>19.34</v>
      </c>
      <c r="D590" s="1">
        <v>690</v>
      </c>
      <c r="E590" s="1">
        <v>1</v>
      </c>
      <c r="F590">
        <f t="shared" si="19"/>
        <v>0.80600000000000005</v>
      </c>
      <c r="G590" s="45">
        <f t="shared" si="20"/>
        <v>-0.21567153647550871</v>
      </c>
    </row>
    <row r="591" spans="1:7" x14ac:dyDescent="0.25">
      <c r="A591" s="1">
        <v>1</v>
      </c>
      <c r="B591" s="1">
        <v>42</v>
      </c>
      <c r="C591" s="1">
        <v>38.97</v>
      </c>
      <c r="D591" s="1">
        <v>705</v>
      </c>
      <c r="E591" s="1">
        <v>1</v>
      </c>
      <c r="F591">
        <f t="shared" si="19"/>
        <v>0.69299999999999995</v>
      </c>
      <c r="G591" s="45">
        <f t="shared" si="20"/>
        <v>-0.3667252797922339</v>
      </c>
    </row>
    <row r="592" spans="1:7" x14ac:dyDescent="0.25">
      <c r="A592" s="1">
        <v>1</v>
      </c>
      <c r="B592" s="1">
        <v>100</v>
      </c>
      <c r="C592" s="1">
        <v>30.58</v>
      </c>
      <c r="D592" s="1">
        <v>720</v>
      </c>
      <c r="E592" s="1">
        <v>0</v>
      </c>
      <c r="F592">
        <f t="shared" si="19"/>
        <v>0.69299999999999995</v>
      </c>
      <c r="G592" s="45">
        <f t="shared" si="20"/>
        <v>-1.1809075313949398</v>
      </c>
    </row>
    <row r="593" spans="1:7" x14ac:dyDescent="0.25">
      <c r="A593" s="1">
        <v>1</v>
      </c>
      <c r="B593" s="1">
        <v>44.648000000000003</v>
      </c>
      <c r="C593" s="1">
        <v>24.49</v>
      </c>
      <c r="D593" s="1">
        <v>700</v>
      </c>
      <c r="E593" s="1">
        <v>1</v>
      </c>
      <c r="F593">
        <f t="shared" si="19"/>
        <v>0.79</v>
      </c>
      <c r="G593" s="45">
        <f t="shared" si="20"/>
        <v>-0.23572233352106983</v>
      </c>
    </row>
    <row r="594" spans="1:7" x14ac:dyDescent="0.25">
      <c r="A594" s="1">
        <v>1</v>
      </c>
      <c r="B594" s="1">
        <v>50</v>
      </c>
      <c r="C594" s="1">
        <v>20.52</v>
      </c>
      <c r="D594" s="1">
        <v>670</v>
      </c>
      <c r="E594" s="1">
        <v>0</v>
      </c>
      <c r="F594">
        <f t="shared" si="19"/>
        <v>0.71699999999999997</v>
      </c>
      <c r="G594" s="45">
        <f t="shared" si="20"/>
        <v>-1.2623083813388993</v>
      </c>
    </row>
    <row r="595" spans="1:7" x14ac:dyDescent="0.25">
      <c r="A595" s="1">
        <v>0</v>
      </c>
      <c r="B595" s="1">
        <v>60</v>
      </c>
      <c r="C595" s="1">
        <v>21.84</v>
      </c>
      <c r="D595" s="1">
        <v>720</v>
      </c>
      <c r="E595" s="1">
        <v>1</v>
      </c>
      <c r="F595">
        <f t="shared" si="19"/>
        <v>0.79</v>
      </c>
      <c r="G595" s="45">
        <f t="shared" si="20"/>
        <v>-0.23572233352106983</v>
      </c>
    </row>
    <row r="596" spans="1:7" x14ac:dyDescent="0.25">
      <c r="A596" s="1">
        <v>1</v>
      </c>
      <c r="B596" s="1">
        <v>65</v>
      </c>
      <c r="C596" s="1">
        <v>20.62</v>
      </c>
      <c r="D596" s="1">
        <v>670</v>
      </c>
      <c r="E596" s="1">
        <v>1</v>
      </c>
      <c r="F596">
        <f t="shared" si="19"/>
        <v>0.71699999999999997</v>
      </c>
      <c r="G596" s="45">
        <f t="shared" si="20"/>
        <v>-0.33267943838251673</v>
      </c>
    </row>
    <row r="597" spans="1:7" x14ac:dyDescent="0.25">
      <c r="A597" s="1">
        <v>0</v>
      </c>
      <c r="B597" s="1">
        <v>42</v>
      </c>
      <c r="C597" s="1">
        <v>20.29</v>
      </c>
      <c r="D597" s="1">
        <v>660</v>
      </c>
      <c r="E597" s="1">
        <v>0</v>
      </c>
      <c r="F597">
        <f t="shared" si="19"/>
        <v>0.66100000000000003</v>
      </c>
      <c r="G597" s="45">
        <f t="shared" si="20"/>
        <v>-1.0817551716016869</v>
      </c>
    </row>
    <row r="598" spans="1:7" x14ac:dyDescent="0.25">
      <c r="A598" s="1">
        <v>0</v>
      </c>
      <c r="B598" s="1">
        <v>105</v>
      </c>
      <c r="C598" s="1">
        <v>10.19</v>
      </c>
      <c r="D598" s="1">
        <v>700</v>
      </c>
      <c r="E598" s="1">
        <v>1</v>
      </c>
      <c r="F598">
        <f t="shared" si="19"/>
        <v>0.82099999999999995</v>
      </c>
      <c r="G598" s="45">
        <f t="shared" si="20"/>
        <v>-0.1972321695297089</v>
      </c>
    </row>
    <row r="599" spans="1:7" x14ac:dyDescent="0.25">
      <c r="A599" s="1">
        <v>1</v>
      </c>
      <c r="B599" s="1">
        <v>75</v>
      </c>
      <c r="C599" s="1">
        <v>36.979999999999997</v>
      </c>
      <c r="D599" s="1">
        <v>690</v>
      </c>
      <c r="E599" s="1">
        <v>1</v>
      </c>
      <c r="F599">
        <f t="shared" si="19"/>
        <v>0.69299999999999995</v>
      </c>
      <c r="G599" s="45">
        <f t="shared" si="20"/>
        <v>-0.3667252797922339</v>
      </c>
    </row>
    <row r="600" spans="1:7" x14ac:dyDescent="0.25">
      <c r="A600" s="1">
        <v>0</v>
      </c>
      <c r="B600" s="1">
        <v>85</v>
      </c>
      <c r="C600" s="1">
        <v>20.57</v>
      </c>
      <c r="D600" s="1">
        <v>675</v>
      </c>
      <c r="E600" s="1">
        <v>0</v>
      </c>
      <c r="F600">
        <f t="shared" si="19"/>
        <v>0.66100000000000003</v>
      </c>
      <c r="G600" s="45">
        <f t="shared" si="20"/>
        <v>-1.0817551716016869</v>
      </c>
    </row>
    <row r="601" spans="1:7" x14ac:dyDescent="0.25">
      <c r="A601" s="1">
        <v>1</v>
      </c>
      <c r="B601" s="1">
        <v>43</v>
      </c>
      <c r="C601" s="1">
        <v>23.44</v>
      </c>
      <c r="D601" s="1">
        <v>680</v>
      </c>
      <c r="E601" s="1">
        <v>1</v>
      </c>
      <c r="F601">
        <f t="shared" si="19"/>
        <v>0.71699999999999997</v>
      </c>
      <c r="G601" s="45">
        <f t="shared" si="20"/>
        <v>-0.33267943838251673</v>
      </c>
    </row>
    <row r="602" spans="1:7" x14ac:dyDescent="0.25">
      <c r="A602" s="1">
        <v>1</v>
      </c>
      <c r="B602" s="1">
        <v>31</v>
      </c>
      <c r="C602" s="1">
        <v>25.44</v>
      </c>
      <c r="D602" s="1">
        <v>675</v>
      </c>
      <c r="E602" s="1">
        <v>0</v>
      </c>
      <c r="F602">
        <f t="shared" si="19"/>
        <v>0.71699999999999997</v>
      </c>
      <c r="G602" s="45">
        <f t="shared" si="20"/>
        <v>-1.2623083813388993</v>
      </c>
    </row>
    <row r="603" spans="1:7" x14ac:dyDescent="0.25">
      <c r="A603" s="1">
        <v>1</v>
      </c>
      <c r="B603" s="1">
        <v>20</v>
      </c>
      <c r="C603" s="1">
        <v>31.75</v>
      </c>
      <c r="D603" s="1">
        <v>675</v>
      </c>
      <c r="E603" s="1">
        <v>1</v>
      </c>
      <c r="F603">
        <f t="shared" si="19"/>
        <v>0.54600000000000004</v>
      </c>
      <c r="G603" s="45">
        <f t="shared" si="20"/>
        <v>-0.60513630323723189</v>
      </c>
    </row>
    <row r="604" spans="1:7" x14ac:dyDescent="0.25">
      <c r="A604" s="1">
        <v>0</v>
      </c>
      <c r="B604" s="1">
        <v>38</v>
      </c>
      <c r="C604" s="1">
        <v>10.08</v>
      </c>
      <c r="D604" s="1">
        <v>670</v>
      </c>
      <c r="E604" s="1">
        <v>1</v>
      </c>
      <c r="F604">
        <f t="shared" si="19"/>
        <v>0.80600000000000005</v>
      </c>
      <c r="G604" s="45">
        <f t="shared" si="20"/>
        <v>-0.21567153647550871</v>
      </c>
    </row>
    <row r="605" spans="1:7" x14ac:dyDescent="0.25">
      <c r="A605" s="1">
        <v>1</v>
      </c>
      <c r="B605" s="1">
        <v>110</v>
      </c>
      <c r="C605" s="1">
        <v>24.98</v>
      </c>
      <c r="D605" s="1">
        <v>715</v>
      </c>
      <c r="E605" s="1">
        <v>1</v>
      </c>
      <c r="F605">
        <f t="shared" si="19"/>
        <v>0.79</v>
      </c>
      <c r="G605" s="45">
        <f t="shared" si="20"/>
        <v>-0.23572233352106983</v>
      </c>
    </row>
    <row r="606" spans="1:7" x14ac:dyDescent="0.25">
      <c r="A606" s="1">
        <v>1</v>
      </c>
      <c r="B606" s="1">
        <v>100</v>
      </c>
      <c r="C606" s="1">
        <v>11.36</v>
      </c>
      <c r="D606" s="1">
        <v>665</v>
      </c>
      <c r="E606" s="1">
        <v>1</v>
      </c>
      <c r="F606">
        <f t="shared" si="19"/>
        <v>0.82099999999999995</v>
      </c>
      <c r="G606" s="45">
        <f t="shared" si="20"/>
        <v>-0.1972321695297089</v>
      </c>
    </row>
    <row r="607" spans="1:7" x14ac:dyDescent="0.25">
      <c r="A607" s="1">
        <v>1</v>
      </c>
      <c r="B607" s="1">
        <v>50</v>
      </c>
      <c r="C607" s="1">
        <v>15.67</v>
      </c>
      <c r="D607" s="1">
        <v>670</v>
      </c>
      <c r="E607" s="1">
        <v>1</v>
      </c>
      <c r="F607">
        <f t="shared" si="19"/>
        <v>0.80600000000000005</v>
      </c>
      <c r="G607" s="45">
        <f t="shared" si="20"/>
        <v>-0.21567153647550871</v>
      </c>
    </row>
    <row r="608" spans="1:7" x14ac:dyDescent="0.25">
      <c r="A608" s="1">
        <v>1</v>
      </c>
      <c r="B608" s="1">
        <v>101</v>
      </c>
      <c r="C608" s="1">
        <v>9.5299999999999994</v>
      </c>
      <c r="D608" s="1">
        <v>715</v>
      </c>
      <c r="E608" s="1">
        <v>1</v>
      </c>
      <c r="F608">
        <f t="shared" si="19"/>
        <v>0.878</v>
      </c>
      <c r="G608" s="45">
        <f t="shared" si="20"/>
        <v>-0.13010868534702039</v>
      </c>
    </row>
    <row r="609" spans="1:7" x14ac:dyDescent="0.25">
      <c r="A609" s="1">
        <v>1</v>
      </c>
      <c r="B609" s="1">
        <v>80</v>
      </c>
      <c r="C609" s="1">
        <v>22.44</v>
      </c>
      <c r="D609" s="1">
        <v>680</v>
      </c>
      <c r="E609" s="1">
        <v>1</v>
      </c>
      <c r="F609">
        <f t="shared" si="19"/>
        <v>0.71699999999999997</v>
      </c>
      <c r="G609" s="45">
        <f t="shared" si="20"/>
        <v>-0.33267943838251673</v>
      </c>
    </row>
    <row r="610" spans="1:7" x14ac:dyDescent="0.25">
      <c r="A610" s="1">
        <v>0</v>
      </c>
      <c r="B610" s="1">
        <v>70</v>
      </c>
      <c r="C610" s="1">
        <v>14.73</v>
      </c>
      <c r="D610" s="1">
        <v>675</v>
      </c>
      <c r="E610" s="1">
        <v>1</v>
      </c>
      <c r="F610">
        <f t="shared" si="19"/>
        <v>0.82099999999999995</v>
      </c>
      <c r="G610" s="45">
        <f t="shared" si="20"/>
        <v>-0.1972321695297089</v>
      </c>
    </row>
    <row r="611" spans="1:7" x14ac:dyDescent="0.25">
      <c r="A611" s="1">
        <v>1</v>
      </c>
      <c r="B611" s="1">
        <v>67.183520000000001</v>
      </c>
      <c r="C611" s="1">
        <v>8.02</v>
      </c>
      <c r="D611" s="1">
        <v>685</v>
      </c>
      <c r="E611" s="1">
        <v>0</v>
      </c>
      <c r="F611">
        <f t="shared" si="19"/>
        <v>0.878</v>
      </c>
      <c r="G611" s="45">
        <f t="shared" si="20"/>
        <v>-2.1037342342488805</v>
      </c>
    </row>
    <row r="612" spans="1:7" x14ac:dyDescent="0.25">
      <c r="A612" s="1">
        <v>1</v>
      </c>
      <c r="B612" s="1">
        <v>29</v>
      </c>
      <c r="C612" s="1">
        <v>18.63</v>
      </c>
      <c r="D612" s="1">
        <v>665</v>
      </c>
      <c r="E612" s="1">
        <v>1</v>
      </c>
      <c r="F612">
        <f t="shared" si="19"/>
        <v>0.72899999999999998</v>
      </c>
      <c r="G612" s="45">
        <f t="shared" si="20"/>
        <v>-0.31608154697347896</v>
      </c>
    </row>
    <row r="613" spans="1:7" x14ac:dyDescent="0.25">
      <c r="A613" s="1">
        <v>1</v>
      </c>
      <c r="B613" s="1">
        <v>77</v>
      </c>
      <c r="C613" s="1">
        <v>22.96</v>
      </c>
      <c r="D613" s="1">
        <v>685</v>
      </c>
      <c r="E613" s="1">
        <v>1</v>
      </c>
      <c r="F613">
        <f t="shared" si="19"/>
        <v>0.71699999999999997</v>
      </c>
      <c r="G613" s="45">
        <f t="shared" si="20"/>
        <v>-0.33267943838251673</v>
      </c>
    </row>
    <row r="614" spans="1:7" x14ac:dyDescent="0.25">
      <c r="A614" s="1">
        <v>0</v>
      </c>
      <c r="B614" s="1">
        <v>72</v>
      </c>
      <c r="C614" s="1">
        <v>15.61</v>
      </c>
      <c r="D614" s="1">
        <v>685</v>
      </c>
      <c r="E614" s="1">
        <v>1</v>
      </c>
      <c r="F614">
        <f t="shared" si="19"/>
        <v>0.82099999999999995</v>
      </c>
      <c r="G614" s="45">
        <f t="shared" si="20"/>
        <v>-0.1972321695297089</v>
      </c>
    </row>
    <row r="615" spans="1:7" x14ac:dyDescent="0.25">
      <c r="A615" s="1">
        <v>1</v>
      </c>
      <c r="B615" s="1">
        <v>121</v>
      </c>
      <c r="C615" s="1">
        <v>0.25</v>
      </c>
      <c r="D615" s="1">
        <v>775</v>
      </c>
      <c r="E615" s="1">
        <v>1</v>
      </c>
      <c r="F615">
        <f t="shared" si="19"/>
        <v>0.92</v>
      </c>
      <c r="G615" s="45">
        <f t="shared" si="20"/>
        <v>-8.3381608939051013E-2</v>
      </c>
    </row>
    <row r="616" spans="1:7" x14ac:dyDescent="0.25">
      <c r="A616" s="1">
        <v>1</v>
      </c>
      <c r="B616" s="1">
        <v>43.2</v>
      </c>
      <c r="C616" s="1">
        <v>8.7200000000000006</v>
      </c>
      <c r="D616" s="1">
        <v>690</v>
      </c>
      <c r="E616" s="1">
        <v>1</v>
      </c>
      <c r="F616">
        <f t="shared" si="19"/>
        <v>0.80600000000000005</v>
      </c>
      <c r="G616" s="45">
        <f t="shared" si="20"/>
        <v>-0.21567153647550871</v>
      </c>
    </row>
    <row r="617" spans="1:7" x14ac:dyDescent="0.25">
      <c r="A617" s="1">
        <v>1</v>
      </c>
      <c r="B617" s="1">
        <v>60</v>
      </c>
      <c r="C617" s="1">
        <v>9.68</v>
      </c>
      <c r="D617" s="1">
        <v>725</v>
      </c>
      <c r="E617" s="1">
        <v>1</v>
      </c>
      <c r="F617">
        <f t="shared" si="19"/>
        <v>0.92</v>
      </c>
      <c r="G617" s="45">
        <f t="shared" si="20"/>
        <v>-8.3381608939051013E-2</v>
      </c>
    </row>
    <row r="618" spans="1:7" x14ac:dyDescent="0.25">
      <c r="A618" s="1">
        <v>0</v>
      </c>
      <c r="B618" s="1">
        <v>40</v>
      </c>
      <c r="C618" s="1">
        <v>24.27</v>
      </c>
      <c r="D618" s="1">
        <v>685</v>
      </c>
      <c r="E618" s="1">
        <v>1</v>
      </c>
      <c r="F618">
        <f t="shared" si="19"/>
        <v>0.66100000000000003</v>
      </c>
      <c r="G618" s="45">
        <f t="shared" si="20"/>
        <v>-0.41400143913045073</v>
      </c>
    </row>
    <row r="619" spans="1:7" x14ac:dyDescent="0.25">
      <c r="A619" s="1">
        <v>1</v>
      </c>
      <c r="B619" s="1">
        <v>75</v>
      </c>
      <c r="C619" s="1">
        <v>37.840000000000003</v>
      </c>
      <c r="D619" s="1">
        <v>690</v>
      </c>
      <c r="E619" s="1">
        <v>1</v>
      </c>
      <c r="F619">
        <f t="shared" si="19"/>
        <v>0.69299999999999995</v>
      </c>
      <c r="G619" s="45">
        <f t="shared" si="20"/>
        <v>-0.3667252797922339</v>
      </c>
    </row>
    <row r="620" spans="1:7" x14ac:dyDescent="0.25">
      <c r="A620" s="1">
        <v>1</v>
      </c>
      <c r="B620" s="1">
        <v>175</v>
      </c>
      <c r="C620" s="1">
        <v>16.37</v>
      </c>
      <c r="D620" s="1">
        <v>715</v>
      </c>
      <c r="E620" s="1">
        <v>1</v>
      </c>
      <c r="F620">
        <f t="shared" si="19"/>
        <v>0.82099999999999995</v>
      </c>
      <c r="G620" s="45">
        <f t="shared" si="20"/>
        <v>-0.1972321695297089</v>
      </c>
    </row>
    <row r="621" spans="1:7" x14ac:dyDescent="0.25">
      <c r="A621" s="1">
        <v>0</v>
      </c>
      <c r="B621" s="1">
        <v>36</v>
      </c>
      <c r="C621" s="1">
        <v>27.79</v>
      </c>
      <c r="D621" s="1">
        <v>675</v>
      </c>
      <c r="E621" s="1">
        <v>1</v>
      </c>
      <c r="F621">
        <f t="shared" si="19"/>
        <v>0.66100000000000003</v>
      </c>
      <c r="G621" s="45">
        <f t="shared" si="20"/>
        <v>-0.41400143913045073</v>
      </c>
    </row>
    <row r="622" spans="1:7" x14ac:dyDescent="0.25">
      <c r="A622" s="1">
        <v>1</v>
      </c>
      <c r="B622" s="1">
        <v>89</v>
      </c>
      <c r="C622" s="1">
        <v>12.77</v>
      </c>
      <c r="D622" s="1">
        <v>795</v>
      </c>
      <c r="E622" s="1">
        <v>1</v>
      </c>
      <c r="F622">
        <f t="shared" si="19"/>
        <v>0.92</v>
      </c>
      <c r="G622" s="45">
        <f t="shared" si="20"/>
        <v>-8.3381608939051013E-2</v>
      </c>
    </row>
    <row r="623" spans="1:7" x14ac:dyDescent="0.25">
      <c r="A623" s="1">
        <v>0</v>
      </c>
      <c r="B623" s="1">
        <v>86.94</v>
      </c>
      <c r="C623" s="1">
        <v>13.76</v>
      </c>
      <c r="D623" s="1">
        <v>785</v>
      </c>
      <c r="E623" s="1">
        <v>1</v>
      </c>
      <c r="F623">
        <f t="shared" si="19"/>
        <v>0.92</v>
      </c>
      <c r="G623" s="45">
        <f t="shared" si="20"/>
        <v>-8.3381608939051013E-2</v>
      </c>
    </row>
    <row r="624" spans="1:7" x14ac:dyDescent="0.25">
      <c r="A624" s="1">
        <v>1</v>
      </c>
      <c r="B624" s="1">
        <v>70</v>
      </c>
      <c r="C624" s="1">
        <v>25.13</v>
      </c>
      <c r="D624" s="1">
        <v>680</v>
      </c>
      <c r="E624" s="1">
        <v>0</v>
      </c>
      <c r="F624">
        <f t="shared" si="19"/>
        <v>0.71699999999999997</v>
      </c>
      <c r="G624" s="45">
        <f t="shared" si="20"/>
        <v>-1.2623083813388993</v>
      </c>
    </row>
    <row r="625" spans="1:7" x14ac:dyDescent="0.25">
      <c r="A625" s="1">
        <v>0</v>
      </c>
      <c r="B625" s="1">
        <v>40</v>
      </c>
      <c r="C625" s="1">
        <v>14.88</v>
      </c>
      <c r="D625" s="1">
        <v>660</v>
      </c>
      <c r="E625" s="1">
        <v>1</v>
      </c>
      <c r="F625">
        <f t="shared" si="19"/>
        <v>0.72899999999999998</v>
      </c>
      <c r="G625" s="45">
        <f t="shared" si="20"/>
        <v>-0.31608154697347896</v>
      </c>
    </row>
    <row r="626" spans="1:7" x14ac:dyDescent="0.25">
      <c r="A626" s="1">
        <v>1</v>
      </c>
      <c r="B626" s="1">
        <v>104.236</v>
      </c>
      <c r="C626" s="1">
        <v>9.3000000000000007</v>
      </c>
      <c r="D626" s="1">
        <v>675</v>
      </c>
      <c r="E626" s="1">
        <v>1</v>
      </c>
      <c r="F626">
        <f t="shared" si="19"/>
        <v>0.878</v>
      </c>
      <c r="G626" s="45">
        <f t="shared" si="20"/>
        <v>-0.13010868534702039</v>
      </c>
    </row>
    <row r="627" spans="1:7" x14ac:dyDescent="0.25">
      <c r="A627" s="1">
        <v>0</v>
      </c>
      <c r="B627" s="1">
        <v>40</v>
      </c>
      <c r="C627" s="1">
        <v>22.65</v>
      </c>
      <c r="D627" s="1">
        <v>685</v>
      </c>
      <c r="E627" s="1">
        <v>0</v>
      </c>
      <c r="F627">
        <f t="shared" si="19"/>
        <v>0.66100000000000003</v>
      </c>
      <c r="G627" s="45">
        <f t="shared" si="20"/>
        <v>-1.0817551716016869</v>
      </c>
    </row>
    <row r="628" spans="1:7" x14ac:dyDescent="0.25">
      <c r="A628" s="1">
        <v>1</v>
      </c>
      <c r="B628" s="1">
        <v>26</v>
      </c>
      <c r="C628" s="1">
        <v>20.78</v>
      </c>
      <c r="D628" s="1">
        <v>725</v>
      </c>
      <c r="E628" s="1">
        <v>0</v>
      </c>
      <c r="F628">
        <f t="shared" si="19"/>
        <v>0.79</v>
      </c>
      <c r="G628" s="45">
        <f t="shared" si="20"/>
        <v>-1.5606477482646686</v>
      </c>
    </row>
    <row r="629" spans="1:7" x14ac:dyDescent="0.25">
      <c r="A629" s="1">
        <v>0</v>
      </c>
      <c r="B629" s="1">
        <v>75</v>
      </c>
      <c r="C629" s="1">
        <v>8.1</v>
      </c>
      <c r="D629" s="1">
        <v>670</v>
      </c>
      <c r="E629" s="1">
        <v>1</v>
      </c>
      <c r="F629">
        <f t="shared" si="19"/>
        <v>0.878</v>
      </c>
      <c r="G629" s="45">
        <f t="shared" si="20"/>
        <v>-0.13010868534702039</v>
      </c>
    </row>
    <row r="630" spans="1:7" x14ac:dyDescent="0.25">
      <c r="A630" s="1">
        <v>0</v>
      </c>
      <c r="B630" s="1">
        <v>98.5</v>
      </c>
      <c r="C630" s="1">
        <v>11.76</v>
      </c>
      <c r="D630" s="1">
        <v>685</v>
      </c>
      <c r="E630" s="1">
        <v>1</v>
      </c>
      <c r="F630">
        <f t="shared" si="19"/>
        <v>0.82099999999999995</v>
      </c>
      <c r="G630" s="45">
        <f t="shared" si="20"/>
        <v>-0.1972321695297089</v>
      </c>
    </row>
    <row r="631" spans="1:7" x14ac:dyDescent="0.25">
      <c r="A631" s="1">
        <v>0</v>
      </c>
      <c r="B631" s="1">
        <v>32</v>
      </c>
      <c r="C631" s="1">
        <v>29.63</v>
      </c>
      <c r="D631" s="1">
        <v>700</v>
      </c>
      <c r="E631" s="1">
        <v>1</v>
      </c>
      <c r="F631">
        <f t="shared" si="19"/>
        <v>0.79</v>
      </c>
      <c r="G631" s="45">
        <f t="shared" si="20"/>
        <v>-0.23572233352106983</v>
      </c>
    </row>
    <row r="632" spans="1:7" x14ac:dyDescent="0.25">
      <c r="A632" s="1">
        <v>0</v>
      </c>
      <c r="B632" s="1">
        <v>54</v>
      </c>
      <c r="C632" s="1">
        <v>14.32</v>
      </c>
      <c r="D632" s="1">
        <v>670</v>
      </c>
      <c r="E632" s="1">
        <v>1</v>
      </c>
      <c r="F632">
        <f t="shared" si="19"/>
        <v>0.80600000000000005</v>
      </c>
      <c r="G632" s="45">
        <f t="shared" si="20"/>
        <v>-0.21567153647550871</v>
      </c>
    </row>
    <row r="633" spans="1:7" x14ac:dyDescent="0.25">
      <c r="A633" s="1">
        <v>0</v>
      </c>
      <c r="B633" s="1">
        <v>31</v>
      </c>
      <c r="C633" s="1">
        <v>17.23</v>
      </c>
      <c r="D633" s="1">
        <v>695</v>
      </c>
      <c r="E633" s="1">
        <v>0</v>
      </c>
      <c r="F633">
        <f t="shared" si="19"/>
        <v>0.80600000000000005</v>
      </c>
      <c r="G633" s="45">
        <f t="shared" si="20"/>
        <v>-1.6398971199188093</v>
      </c>
    </row>
    <row r="634" spans="1:7" x14ac:dyDescent="0.25">
      <c r="A634" s="1">
        <v>0</v>
      </c>
      <c r="B634" s="1">
        <v>57</v>
      </c>
      <c r="C634" s="1">
        <v>0.19</v>
      </c>
      <c r="D634" s="1">
        <v>755</v>
      </c>
      <c r="E634" s="1">
        <v>1</v>
      </c>
      <c r="F634">
        <f t="shared" si="19"/>
        <v>0.92</v>
      </c>
      <c r="G634" s="45">
        <f t="shared" si="20"/>
        <v>-8.3381608939051013E-2</v>
      </c>
    </row>
    <row r="635" spans="1:7" x14ac:dyDescent="0.25">
      <c r="A635" s="1">
        <v>1</v>
      </c>
      <c r="B635" s="1">
        <v>55.3</v>
      </c>
      <c r="C635" s="1">
        <v>15.08</v>
      </c>
      <c r="D635" s="1">
        <v>740</v>
      </c>
      <c r="E635" s="1">
        <v>1</v>
      </c>
      <c r="F635">
        <f t="shared" si="19"/>
        <v>0.92</v>
      </c>
      <c r="G635" s="45">
        <f t="shared" si="20"/>
        <v>-8.3381608939051013E-2</v>
      </c>
    </row>
    <row r="636" spans="1:7" x14ac:dyDescent="0.25">
      <c r="A636" s="1">
        <v>1</v>
      </c>
      <c r="B636" s="1">
        <v>260</v>
      </c>
      <c r="C636" s="1">
        <v>13.1</v>
      </c>
      <c r="D636" s="1">
        <v>720</v>
      </c>
      <c r="E636" s="1">
        <v>1</v>
      </c>
      <c r="F636">
        <f t="shared" si="19"/>
        <v>0.82099999999999995</v>
      </c>
      <c r="G636" s="45">
        <f t="shared" si="20"/>
        <v>-0.1972321695297089</v>
      </c>
    </row>
    <row r="637" spans="1:7" x14ac:dyDescent="0.25">
      <c r="A637" s="1">
        <v>1</v>
      </c>
      <c r="B637" s="1">
        <v>160</v>
      </c>
      <c r="C637" s="1">
        <v>7.19</v>
      </c>
      <c r="D637" s="1">
        <v>735</v>
      </c>
      <c r="E637" s="1">
        <v>1</v>
      </c>
      <c r="F637">
        <f t="shared" si="19"/>
        <v>0.92</v>
      </c>
      <c r="G637" s="45">
        <f t="shared" si="20"/>
        <v>-8.3381608939051013E-2</v>
      </c>
    </row>
    <row r="638" spans="1:7" x14ac:dyDescent="0.25">
      <c r="A638" s="1">
        <v>1</v>
      </c>
      <c r="B638" s="1">
        <v>65</v>
      </c>
      <c r="C638" s="1">
        <v>25.72</v>
      </c>
      <c r="D638" s="1">
        <v>745</v>
      </c>
      <c r="E638" s="1">
        <v>1</v>
      </c>
      <c r="F638">
        <f t="shared" si="19"/>
        <v>0.85499999999999998</v>
      </c>
      <c r="G638" s="45">
        <f t="shared" si="20"/>
        <v>-0.15665381004537685</v>
      </c>
    </row>
    <row r="639" spans="1:7" x14ac:dyDescent="0.25">
      <c r="A639" s="1">
        <v>1</v>
      </c>
      <c r="B639" s="1">
        <v>160</v>
      </c>
      <c r="C639" s="1">
        <v>7.37</v>
      </c>
      <c r="D639" s="1">
        <v>695</v>
      </c>
      <c r="E639" s="1">
        <v>1</v>
      </c>
      <c r="F639">
        <f t="shared" si="19"/>
        <v>0.878</v>
      </c>
      <c r="G639" s="45">
        <f t="shared" si="20"/>
        <v>-0.13010868534702039</v>
      </c>
    </row>
    <row r="640" spans="1:7" x14ac:dyDescent="0.25">
      <c r="A640" s="1">
        <v>1</v>
      </c>
      <c r="B640" s="1">
        <v>65</v>
      </c>
      <c r="C640" s="1">
        <v>24.7</v>
      </c>
      <c r="D640" s="1">
        <v>695</v>
      </c>
      <c r="E640" s="1">
        <v>1</v>
      </c>
      <c r="F640">
        <f t="shared" si="19"/>
        <v>0.79</v>
      </c>
      <c r="G640" s="45">
        <f t="shared" si="20"/>
        <v>-0.23572233352106983</v>
      </c>
    </row>
    <row r="641" spans="1:7" x14ac:dyDescent="0.25">
      <c r="A641" s="1">
        <v>1</v>
      </c>
      <c r="B641" s="1">
        <v>32.5</v>
      </c>
      <c r="C641" s="1">
        <v>18.28</v>
      </c>
      <c r="D641" s="1">
        <v>725</v>
      </c>
      <c r="E641" s="1">
        <v>1</v>
      </c>
      <c r="F641">
        <f t="shared" si="19"/>
        <v>0.92</v>
      </c>
      <c r="G641" s="45">
        <f t="shared" si="20"/>
        <v>-8.3381608939051013E-2</v>
      </c>
    </row>
    <row r="642" spans="1:7" x14ac:dyDescent="0.25">
      <c r="A642" s="1">
        <v>1</v>
      </c>
      <c r="B642" s="1">
        <v>55</v>
      </c>
      <c r="C642" s="1">
        <v>19.510000000000002</v>
      </c>
      <c r="D642" s="1">
        <v>765</v>
      </c>
      <c r="E642" s="1">
        <v>1</v>
      </c>
      <c r="F642">
        <f t="shared" si="19"/>
        <v>0.92</v>
      </c>
      <c r="G642" s="45">
        <f t="shared" si="20"/>
        <v>-8.3381608939051013E-2</v>
      </c>
    </row>
    <row r="643" spans="1:7" x14ac:dyDescent="0.25">
      <c r="A643" s="1">
        <v>1</v>
      </c>
      <c r="B643" s="1">
        <v>76</v>
      </c>
      <c r="C643" s="1">
        <v>13.31</v>
      </c>
      <c r="D643" s="1">
        <v>735</v>
      </c>
      <c r="E643" s="1">
        <v>1</v>
      </c>
      <c r="F643">
        <f t="shared" si="19"/>
        <v>0.92</v>
      </c>
      <c r="G643" s="45">
        <f t="shared" si="20"/>
        <v>-8.3381608939051013E-2</v>
      </c>
    </row>
    <row r="644" spans="1:7" x14ac:dyDescent="0.25">
      <c r="A644" s="1">
        <v>0</v>
      </c>
      <c r="B644" s="1">
        <v>50</v>
      </c>
      <c r="C644" s="1">
        <v>20.55</v>
      </c>
      <c r="D644" s="1">
        <v>685</v>
      </c>
      <c r="E644" s="1">
        <v>0</v>
      </c>
      <c r="F644">
        <f t="shared" si="19"/>
        <v>0.66100000000000003</v>
      </c>
      <c r="G644" s="45">
        <f t="shared" si="20"/>
        <v>-1.0817551716016869</v>
      </c>
    </row>
    <row r="645" spans="1:7" x14ac:dyDescent="0.25">
      <c r="A645" s="1">
        <v>1</v>
      </c>
      <c r="B645" s="1">
        <v>50</v>
      </c>
      <c r="C645" s="1">
        <v>8.59</v>
      </c>
      <c r="D645" s="1">
        <v>710</v>
      </c>
      <c r="E645" s="1">
        <v>1</v>
      </c>
      <c r="F645">
        <f t="shared" si="19"/>
        <v>0.80600000000000005</v>
      </c>
      <c r="G645" s="45">
        <f t="shared" si="20"/>
        <v>-0.21567153647550871</v>
      </c>
    </row>
    <row r="646" spans="1:7" x14ac:dyDescent="0.25">
      <c r="A646" s="1">
        <v>0</v>
      </c>
      <c r="B646" s="1">
        <v>85</v>
      </c>
      <c r="C646" s="1">
        <v>19.55</v>
      </c>
      <c r="D646" s="1">
        <v>685</v>
      </c>
      <c r="E646" s="1">
        <v>1</v>
      </c>
      <c r="F646">
        <f t="shared" ref="F646:F709" si="21">IF(C646&lt;=19.85,IF(D646&lt;=722.5,IF(B646&lt;=60.41,IF(D646&lt;=667.5,0.729,0.806),IF(C646&lt;=9.905,0.878,0.821)),0.92),IF(D646&lt;=687.5,IF(C646&lt;=31.375,IF(A646&lt;=0.5,0.661,0.717),0.546),IF(D646&lt;=727.5,IF(C646&lt;=29.88,0.79,0.693),0.855)))</f>
        <v>0.82099999999999995</v>
      </c>
      <c r="G646" s="45">
        <f t="shared" ref="G646:G709" si="22">IF(E646=1,LN(F646),LN(1-F646))</f>
        <v>-0.1972321695297089</v>
      </c>
    </row>
    <row r="647" spans="1:7" x14ac:dyDescent="0.25">
      <c r="A647" s="1">
        <v>0</v>
      </c>
      <c r="B647" s="1">
        <v>32</v>
      </c>
      <c r="C647" s="1">
        <v>6.49</v>
      </c>
      <c r="D647" s="1">
        <v>680</v>
      </c>
      <c r="E647" s="1">
        <v>1</v>
      </c>
      <c r="F647">
        <f t="shared" si="21"/>
        <v>0.80600000000000005</v>
      </c>
      <c r="G647" s="45">
        <f t="shared" si="22"/>
        <v>-0.21567153647550871</v>
      </c>
    </row>
    <row r="648" spans="1:7" x14ac:dyDescent="0.25">
      <c r="A648" s="1">
        <v>0</v>
      </c>
      <c r="B648" s="1">
        <v>90</v>
      </c>
      <c r="C648" s="1">
        <v>9.07</v>
      </c>
      <c r="D648" s="1">
        <v>680</v>
      </c>
      <c r="E648" s="1">
        <v>1</v>
      </c>
      <c r="F648">
        <f t="shared" si="21"/>
        <v>0.878</v>
      </c>
      <c r="G648" s="45">
        <f t="shared" si="22"/>
        <v>-0.13010868534702039</v>
      </c>
    </row>
    <row r="649" spans="1:7" x14ac:dyDescent="0.25">
      <c r="A649" s="1">
        <v>1</v>
      </c>
      <c r="B649" s="1">
        <v>92</v>
      </c>
      <c r="C649" s="1">
        <v>8.67</v>
      </c>
      <c r="D649" s="1">
        <v>680</v>
      </c>
      <c r="E649" s="1">
        <v>1</v>
      </c>
      <c r="F649">
        <f t="shared" si="21"/>
        <v>0.878</v>
      </c>
      <c r="G649" s="45">
        <f t="shared" si="22"/>
        <v>-0.13010868534702039</v>
      </c>
    </row>
    <row r="650" spans="1:7" x14ac:dyDescent="0.25">
      <c r="A650" s="1">
        <v>0</v>
      </c>
      <c r="B650" s="1">
        <v>63.15</v>
      </c>
      <c r="C650" s="1">
        <v>22.14</v>
      </c>
      <c r="D650" s="1">
        <v>735</v>
      </c>
      <c r="E650" s="1">
        <v>1</v>
      </c>
      <c r="F650">
        <f t="shared" si="21"/>
        <v>0.85499999999999998</v>
      </c>
      <c r="G650" s="45">
        <f t="shared" si="22"/>
        <v>-0.15665381004537685</v>
      </c>
    </row>
    <row r="651" spans="1:7" x14ac:dyDescent="0.25">
      <c r="A651" s="1">
        <v>0</v>
      </c>
      <c r="B651" s="1">
        <v>55</v>
      </c>
      <c r="C651" s="1">
        <v>21.15</v>
      </c>
      <c r="D651" s="1">
        <v>740</v>
      </c>
      <c r="E651" s="1">
        <v>1</v>
      </c>
      <c r="F651">
        <f t="shared" si="21"/>
        <v>0.85499999999999998</v>
      </c>
      <c r="G651" s="45">
        <f t="shared" si="22"/>
        <v>-0.15665381004537685</v>
      </c>
    </row>
    <row r="652" spans="1:7" x14ac:dyDescent="0.25">
      <c r="A652" s="1">
        <v>1</v>
      </c>
      <c r="B652" s="1">
        <v>108</v>
      </c>
      <c r="C652" s="1">
        <v>15.84</v>
      </c>
      <c r="D652" s="1">
        <v>735</v>
      </c>
      <c r="E652" s="1">
        <v>1</v>
      </c>
      <c r="F652">
        <f t="shared" si="21"/>
        <v>0.92</v>
      </c>
      <c r="G652" s="45">
        <f t="shared" si="22"/>
        <v>-8.3381608939051013E-2</v>
      </c>
    </row>
    <row r="653" spans="1:7" x14ac:dyDescent="0.25">
      <c r="A653" s="1">
        <v>0</v>
      </c>
      <c r="B653" s="1">
        <v>126</v>
      </c>
      <c r="C653" s="1">
        <v>14.24</v>
      </c>
      <c r="D653" s="1">
        <v>680</v>
      </c>
      <c r="E653" s="1">
        <v>1</v>
      </c>
      <c r="F653">
        <f t="shared" si="21"/>
        <v>0.82099999999999995</v>
      </c>
      <c r="G653" s="45">
        <f t="shared" si="22"/>
        <v>-0.1972321695297089</v>
      </c>
    </row>
    <row r="654" spans="1:7" x14ac:dyDescent="0.25">
      <c r="A654" s="1">
        <v>1</v>
      </c>
      <c r="B654" s="1">
        <v>95</v>
      </c>
      <c r="C654" s="1">
        <v>32.54</v>
      </c>
      <c r="D654" s="1">
        <v>665</v>
      </c>
      <c r="E654" s="1">
        <v>1</v>
      </c>
      <c r="F654">
        <f t="shared" si="21"/>
        <v>0.54600000000000004</v>
      </c>
      <c r="G654" s="45">
        <f t="shared" si="22"/>
        <v>-0.60513630323723189</v>
      </c>
    </row>
    <row r="655" spans="1:7" x14ac:dyDescent="0.25">
      <c r="A655" s="1">
        <v>1</v>
      </c>
      <c r="B655" s="1">
        <v>90</v>
      </c>
      <c r="C655" s="1">
        <v>12.37</v>
      </c>
      <c r="D655" s="1">
        <v>710</v>
      </c>
      <c r="E655" s="1">
        <v>0</v>
      </c>
      <c r="F655">
        <f t="shared" si="21"/>
        <v>0.82099999999999995</v>
      </c>
      <c r="G655" s="45">
        <f t="shared" si="22"/>
        <v>-1.7203694731413819</v>
      </c>
    </row>
    <row r="656" spans="1:7" x14ac:dyDescent="0.25">
      <c r="A656" s="1">
        <v>1</v>
      </c>
      <c r="B656" s="1">
        <v>35</v>
      </c>
      <c r="C656" s="1">
        <v>25.33</v>
      </c>
      <c r="D656" s="1">
        <v>670</v>
      </c>
      <c r="E656" s="1">
        <v>1</v>
      </c>
      <c r="F656">
        <f t="shared" si="21"/>
        <v>0.71699999999999997</v>
      </c>
      <c r="G656" s="45">
        <f t="shared" si="22"/>
        <v>-0.33267943838251673</v>
      </c>
    </row>
    <row r="657" spans="1:7" x14ac:dyDescent="0.25">
      <c r="A657" s="1">
        <v>0</v>
      </c>
      <c r="B657" s="1">
        <v>30</v>
      </c>
      <c r="C657" s="1">
        <v>5.72</v>
      </c>
      <c r="D657" s="1">
        <v>685</v>
      </c>
      <c r="E657" s="1">
        <v>1</v>
      </c>
      <c r="F657">
        <f t="shared" si="21"/>
        <v>0.80600000000000005</v>
      </c>
      <c r="G657" s="45">
        <f t="shared" si="22"/>
        <v>-0.21567153647550871</v>
      </c>
    </row>
    <row r="658" spans="1:7" x14ac:dyDescent="0.25">
      <c r="A658" s="1">
        <v>1</v>
      </c>
      <c r="B658" s="1">
        <v>75</v>
      </c>
      <c r="C658" s="1">
        <v>2.68</v>
      </c>
      <c r="D658" s="1">
        <v>675</v>
      </c>
      <c r="E658" s="1">
        <v>1</v>
      </c>
      <c r="F658">
        <f t="shared" si="21"/>
        <v>0.878</v>
      </c>
      <c r="G658" s="45">
        <f t="shared" si="22"/>
        <v>-0.13010868534702039</v>
      </c>
    </row>
    <row r="659" spans="1:7" x14ac:dyDescent="0.25">
      <c r="A659" s="1">
        <v>0</v>
      </c>
      <c r="B659" s="1">
        <v>56</v>
      </c>
      <c r="C659" s="1">
        <v>21.17</v>
      </c>
      <c r="D659" s="1">
        <v>675</v>
      </c>
      <c r="E659" s="1">
        <v>1</v>
      </c>
      <c r="F659">
        <f t="shared" si="21"/>
        <v>0.66100000000000003</v>
      </c>
      <c r="G659" s="45">
        <f t="shared" si="22"/>
        <v>-0.41400143913045073</v>
      </c>
    </row>
    <row r="660" spans="1:7" x14ac:dyDescent="0.25">
      <c r="A660" s="1">
        <v>1</v>
      </c>
      <c r="B660" s="1">
        <v>80</v>
      </c>
      <c r="C660" s="1">
        <v>19.68</v>
      </c>
      <c r="D660" s="1">
        <v>665</v>
      </c>
      <c r="E660" s="1">
        <v>1</v>
      </c>
      <c r="F660">
        <f t="shared" si="21"/>
        <v>0.82099999999999995</v>
      </c>
      <c r="G660" s="45">
        <f t="shared" si="22"/>
        <v>-0.1972321695297089</v>
      </c>
    </row>
    <row r="661" spans="1:7" x14ac:dyDescent="0.25">
      <c r="A661" s="1">
        <v>0</v>
      </c>
      <c r="B661" s="1">
        <v>40</v>
      </c>
      <c r="C661" s="1">
        <v>22.17</v>
      </c>
      <c r="D661" s="1">
        <v>705</v>
      </c>
      <c r="E661" s="1">
        <v>1</v>
      </c>
      <c r="F661">
        <f t="shared" si="21"/>
        <v>0.79</v>
      </c>
      <c r="G661" s="45">
        <f t="shared" si="22"/>
        <v>-0.23572233352106983</v>
      </c>
    </row>
    <row r="662" spans="1:7" x14ac:dyDescent="0.25">
      <c r="A662" s="1">
        <v>1</v>
      </c>
      <c r="B662" s="1">
        <v>169</v>
      </c>
      <c r="C662" s="1">
        <v>21.42</v>
      </c>
      <c r="D662" s="1">
        <v>685</v>
      </c>
      <c r="E662" s="1">
        <v>1</v>
      </c>
      <c r="F662">
        <f t="shared" si="21"/>
        <v>0.71699999999999997</v>
      </c>
      <c r="G662" s="45">
        <f t="shared" si="22"/>
        <v>-0.33267943838251673</v>
      </c>
    </row>
    <row r="663" spans="1:7" x14ac:dyDescent="0.25">
      <c r="A663" s="1">
        <v>1</v>
      </c>
      <c r="B663" s="1">
        <v>46</v>
      </c>
      <c r="C663" s="1">
        <v>20.04</v>
      </c>
      <c r="D663" s="1">
        <v>660</v>
      </c>
      <c r="E663" s="1">
        <v>0</v>
      </c>
      <c r="F663">
        <f t="shared" si="21"/>
        <v>0.71699999999999997</v>
      </c>
      <c r="G663" s="45">
        <f t="shared" si="22"/>
        <v>-1.2623083813388993</v>
      </c>
    </row>
    <row r="664" spans="1:7" x14ac:dyDescent="0.25">
      <c r="A664" s="1">
        <v>1</v>
      </c>
      <c r="B664" s="1">
        <v>80</v>
      </c>
      <c r="C664" s="1">
        <v>18.149999999999999</v>
      </c>
      <c r="D664" s="1">
        <v>690</v>
      </c>
      <c r="E664" s="1">
        <v>1</v>
      </c>
      <c r="F664">
        <f t="shared" si="21"/>
        <v>0.82099999999999995</v>
      </c>
      <c r="G664" s="45">
        <f t="shared" si="22"/>
        <v>-0.1972321695297089</v>
      </c>
    </row>
    <row r="665" spans="1:7" x14ac:dyDescent="0.25">
      <c r="A665" s="1">
        <v>1</v>
      </c>
      <c r="B665" s="1">
        <v>85</v>
      </c>
      <c r="C665" s="1">
        <v>25.77</v>
      </c>
      <c r="D665" s="1">
        <v>675</v>
      </c>
      <c r="E665" s="1">
        <v>1</v>
      </c>
      <c r="F665">
        <f t="shared" si="21"/>
        <v>0.71699999999999997</v>
      </c>
      <c r="G665" s="45">
        <f t="shared" si="22"/>
        <v>-0.33267943838251673</v>
      </c>
    </row>
    <row r="666" spans="1:7" x14ac:dyDescent="0.25">
      <c r="A666" s="1">
        <v>1</v>
      </c>
      <c r="B666" s="1">
        <v>27</v>
      </c>
      <c r="C666" s="1">
        <v>17.64</v>
      </c>
      <c r="D666" s="1">
        <v>685</v>
      </c>
      <c r="E666" s="1">
        <v>1</v>
      </c>
      <c r="F666">
        <f t="shared" si="21"/>
        <v>0.80600000000000005</v>
      </c>
      <c r="G666" s="45">
        <f t="shared" si="22"/>
        <v>-0.21567153647550871</v>
      </c>
    </row>
    <row r="667" spans="1:7" x14ac:dyDescent="0.25">
      <c r="A667" s="1">
        <v>1</v>
      </c>
      <c r="B667" s="1">
        <v>70</v>
      </c>
      <c r="C667" s="1">
        <v>24.38</v>
      </c>
      <c r="D667" s="1">
        <v>690</v>
      </c>
      <c r="E667" s="1">
        <v>0</v>
      </c>
      <c r="F667">
        <f t="shared" si="21"/>
        <v>0.79</v>
      </c>
      <c r="G667" s="45">
        <f t="shared" si="22"/>
        <v>-1.5606477482646686</v>
      </c>
    </row>
    <row r="668" spans="1:7" x14ac:dyDescent="0.25">
      <c r="A668" s="1">
        <v>1</v>
      </c>
      <c r="B668" s="1">
        <v>95</v>
      </c>
      <c r="C668" s="1">
        <v>26.96</v>
      </c>
      <c r="D668" s="1">
        <v>680</v>
      </c>
      <c r="E668" s="1">
        <v>1</v>
      </c>
      <c r="F668">
        <f t="shared" si="21"/>
        <v>0.71699999999999997</v>
      </c>
      <c r="G668" s="45">
        <f t="shared" si="22"/>
        <v>-0.33267943838251673</v>
      </c>
    </row>
    <row r="669" spans="1:7" x14ac:dyDescent="0.25">
      <c r="A669" s="1">
        <v>1</v>
      </c>
      <c r="B669" s="1">
        <v>74.88</v>
      </c>
      <c r="C669" s="1">
        <v>12.32</v>
      </c>
      <c r="D669" s="1">
        <v>670</v>
      </c>
      <c r="E669" s="1">
        <v>1</v>
      </c>
      <c r="F669">
        <f t="shared" si="21"/>
        <v>0.82099999999999995</v>
      </c>
      <c r="G669" s="45">
        <f t="shared" si="22"/>
        <v>-0.1972321695297089</v>
      </c>
    </row>
    <row r="670" spans="1:7" x14ac:dyDescent="0.25">
      <c r="A670" s="1">
        <v>0</v>
      </c>
      <c r="B670" s="1">
        <v>30</v>
      </c>
      <c r="C670" s="1">
        <v>10.88</v>
      </c>
      <c r="D670" s="1">
        <v>695</v>
      </c>
      <c r="E670" s="1">
        <v>1</v>
      </c>
      <c r="F670">
        <f t="shared" si="21"/>
        <v>0.80600000000000005</v>
      </c>
      <c r="G670" s="45">
        <f t="shared" si="22"/>
        <v>-0.21567153647550871</v>
      </c>
    </row>
    <row r="671" spans="1:7" x14ac:dyDescent="0.25">
      <c r="A671" s="1">
        <v>1</v>
      </c>
      <c r="B671" s="1">
        <v>32</v>
      </c>
      <c r="C671" s="1">
        <v>31.96</v>
      </c>
      <c r="D671" s="1">
        <v>670</v>
      </c>
      <c r="E671" s="1">
        <v>1</v>
      </c>
      <c r="F671">
        <f t="shared" si="21"/>
        <v>0.54600000000000004</v>
      </c>
      <c r="G671" s="45">
        <f t="shared" si="22"/>
        <v>-0.60513630323723189</v>
      </c>
    </row>
    <row r="672" spans="1:7" x14ac:dyDescent="0.25">
      <c r="A672" s="1">
        <v>1</v>
      </c>
      <c r="B672" s="1">
        <v>50</v>
      </c>
      <c r="C672" s="1">
        <v>31.37</v>
      </c>
      <c r="D672" s="1">
        <v>670</v>
      </c>
      <c r="E672" s="1">
        <v>1</v>
      </c>
      <c r="F672">
        <f t="shared" si="21"/>
        <v>0.71699999999999997</v>
      </c>
      <c r="G672" s="45">
        <f t="shared" si="22"/>
        <v>-0.33267943838251673</v>
      </c>
    </row>
    <row r="673" spans="1:7" x14ac:dyDescent="0.25">
      <c r="A673" s="1">
        <v>0</v>
      </c>
      <c r="B673" s="1">
        <v>30</v>
      </c>
      <c r="C673" s="1">
        <v>8.68</v>
      </c>
      <c r="D673" s="1">
        <v>665</v>
      </c>
      <c r="E673" s="1">
        <v>1</v>
      </c>
      <c r="F673">
        <f t="shared" si="21"/>
        <v>0.72899999999999998</v>
      </c>
      <c r="G673" s="45">
        <f t="shared" si="22"/>
        <v>-0.31608154697347896</v>
      </c>
    </row>
    <row r="674" spans="1:7" x14ac:dyDescent="0.25">
      <c r="A674" s="1">
        <v>1</v>
      </c>
      <c r="B674" s="1">
        <v>90</v>
      </c>
      <c r="C674" s="1">
        <v>31.33</v>
      </c>
      <c r="D674" s="1">
        <v>715</v>
      </c>
      <c r="E674" s="1">
        <v>1</v>
      </c>
      <c r="F674">
        <f t="shared" si="21"/>
        <v>0.69299999999999995</v>
      </c>
      <c r="G674" s="45">
        <f t="shared" si="22"/>
        <v>-0.3667252797922339</v>
      </c>
    </row>
    <row r="675" spans="1:7" x14ac:dyDescent="0.25">
      <c r="A675" s="1">
        <v>1</v>
      </c>
      <c r="B675" s="1">
        <v>54.323999999999998</v>
      </c>
      <c r="C675" s="1">
        <v>28.85</v>
      </c>
      <c r="D675" s="1">
        <v>685</v>
      </c>
      <c r="E675" s="1">
        <v>0</v>
      </c>
      <c r="F675">
        <f t="shared" si="21"/>
        <v>0.71699999999999997</v>
      </c>
      <c r="G675" s="45">
        <f t="shared" si="22"/>
        <v>-1.2623083813388993</v>
      </c>
    </row>
    <row r="676" spans="1:7" x14ac:dyDescent="0.25">
      <c r="A676" s="1">
        <v>1</v>
      </c>
      <c r="B676" s="1">
        <v>90</v>
      </c>
      <c r="C676" s="1">
        <v>25.88</v>
      </c>
      <c r="D676" s="1">
        <v>705</v>
      </c>
      <c r="E676" s="1">
        <v>1</v>
      </c>
      <c r="F676">
        <f t="shared" si="21"/>
        <v>0.79</v>
      </c>
      <c r="G676" s="45">
        <f t="shared" si="22"/>
        <v>-0.23572233352106983</v>
      </c>
    </row>
    <row r="677" spans="1:7" x14ac:dyDescent="0.25">
      <c r="A677" s="1">
        <v>0</v>
      </c>
      <c r="B677" s="1">
        <v>42</v>
      </c>
      <c r="C677" s="1">
        <v>15.47</v>
      </c>
      <c r="D677" s="1">
        <v>660</v>
      </c>
      <c r="E677" s="1">
        <v>1</v>
      </c>
      <c r="F677">
        <f t="shared" si="21"/>
        <v>0.72899999999999998</v>
      </c>
      <c r="G677" s="45">
        <f t="shared" si="22"/>
        <v>-0.31608154697347896</v>
      </c>
    </row>
    <row r="678" spans="1:7" x14ac:dyDescent="0.25">
      <c r="A678" s="1">
        <v>1</v>
      </c>
      <c r="B678" s="1">
        <v>122.5</v>
      </c>
      <c r="C678" s="1">
        <v>26.17</v>
      </c>
      <c r="D678" s="1">
        <v>740</v>
      </c>
      <c r="E678" s="1">
        <v>1</v>
      </c>
      <c r="F678">
        <f t="shared" si="21"/>
        <v>0.85499999999999998</v>
      </c>
      <c r="G678" s="45">
        <f t="shared" si="22"/>
        <v>-0.15665381004537685</v>
      </c>
    </row>
    <row r="679" spans="1:7" x14ac:dyDescent="0.25">
      <c r="A679" s="1">
        <v>1</v>
      </c>
      <c r="B679" s="1">
        <v>37.5</v>
      </c>
      <c r="C679" s="1">
        <v>23.52</v>
      </c>
      <c r="D679" s="1">
        <v>720</v>
      </c>
      <c r="E679" s="1">
        <v>1</v>
      </c>
      <c r="F679">
        <f t="shared" si="21"/>
        <v>0.79</v>
      </c>
      <c r="G679" s="45">
        <f t="shared" si="22"/>
        <v>-0.23572233352106983</v>
      </c>
    </row>
    <row r="680" spans="1:7" x14ac:dyDescent="0.25">
      <c r="A680" s="1">
        <v>1</v>
      </c>
      <c r="B680" s="1">
        <v>95.5</v>
      </c>
      <c r="C680" s="1">
        <v>5.74</v>
      </c>
      <c r="D680" s="1">
        <v>685</v>
      </c>
      <c r="E680" s="1">
        <v>1</v>
      </c>
      <c r="F680">
        <f t="shared" si="21"/>
        <v>0.878</v>
      </c>
      <c r="G680" s="45">
        <f t="shared" si="22"/>
        <v>-0.13010868534702039</v>
      </c>
    </row>
    <row r="681" spans="1:7" x14ac:dyDescent="0.25">
      <c r="A681" s="1">
        <v>1</v>
      </c>
      <c r="B681" s="1">
        <v>10</v>
      </c>
      <c r="C681" s="1">
        <v>15.37</v>
      </c>
      <c r="D681" s="1">
        <v>715</v>
      </c>
      <c r="E681" s="1">
        <v>1</v>
      </c>
      <c r="F681">
        <f t="shared" si="21"/>
        <v>0.80600000000000005</v>
      </c>
      <c r="G681" s="45">
        <f t="shared" si="22"/>
        <v>-0.21567153647550871</v>
      </c>
    </row>
    <row r="682" spans="1:7" x14ac:dyDescent="0.25">
      <c r="A682" s="1">
        <v>1</v>
      </c>
      <c r="B682" s="1">
        <v>53</v>
      </c>
      <c r="C682" s="1">
        <v>17</v>
      </c>
      <c r="D682" s="1">
        <v>660</v>
      </c>
      <c r="E682" s="1">
        <v>1</v>
      </c>
      <c r="F682">
        <f t="shared" si="21"/>
        <v>0.72899999999999998</v>
      </c>
      <c r="G682" s="45">
        <f t="shared" si="22"/>
        <v>-0.31608154697347896</v>
      </c>
    </row>
    <row r="683" spans="1:7" x14ac:dyDescent="0.25">
      <c r="A683" s="1">
        <v>1</v>
      </c>
      <c r="B683" s="1">
        <v>46.5</v>
      </c>
      <c r="C683" s="1">
        <v>18.66</v>
      </c>
      <c r="D683" s="1">
        <v>725</v>
      </c>
      <c r="E683" s="1">
        <v>1</v>
      </c>
      <c r="F683">
        <f t="shared" si="21"/>
        <v>0.92</v>
      </c>
      <c r="G683" s="45">
        <f t="shared" si="22"/>
        <v>-8.3381608939051013E-2</v>
      </c>
    </row>
    <row r="684" spans="1:7" x14ac:dyDescent="0.25">
      <c r="A684" s="1">
        <v>1</v>
      </c>
      <c r="B684" s="1">
        <v>53</v>
      </c>
      <c r="C684" s="1">
        <v>22.92</v>
      </c>
      <c r="D684" s="1">
        <v>685</v>
      </c>
      <c r="E684" s="1">
        <v>1</v>
      </c>
      <c r="F684">
        <f t="shared" si="21"/>
        <v>0.71699999999999997</v>
      </c>
      <c r="G684" s="45">
        <f t="shared" si="22"/>
        <v>-0.33267943838251673</v>
      </c>
    </row>
    <row r="685" spans="1:7" x14ac:dyDescent="0.25">
      <c r="A685" s="1">
        <v>1</v>
      </c>
      <c r="B685" s="1">
        <v>38</v>
      </c>
      <c r="C685" s="1">
        <v>17.43</v>
      </c>
      <c r="D685" s="1">
        <v>710</v>
      </c>
      <c r="E685" s="1">
        <v>1</v>
      </c>
      <c r="F685">
        <f t="shared" si="21"/>
        <v>0.80600000000000005</v>
      </c>
      <c r="G685" s="45">
        <f t="shared" si="22"/>
        <v>-0.21567153647550871</v>
      </c>
    </row>
    <row r="686" spans="1:7" x14ac:dyDescent="0.25">
      <c r="A686" s="1">
        <v>0</v>
      </c>
      <c r="B686" s="1">
        <v>75</v>
      </c>
      <c r="C686" s="1">
        <v>24.01</v>
      </c>
      <c r="D686" s="1">
        <v>715</v>
      </c>
      <c r="E686" s="1">
        <v>1</v>
      </c>
      <c r="F686">
        <f t="shared" si="21"/>
        <v>0.79</v>
      </c>
      <c r="G686" s="45">
        <f t="shared" si="22"/>
        <v>-0.23572233352106983</v>
      </c>
    </row>
    <row r="687" spans="1:7" x14ac:dyDescent="0.25">
      <c r="A687" s="1">
        <v>1</v>
      </c>
      <c r="B687" s="1">
        <v>30</v>
      </c>
      <c r="C687" s="1">
        <v>2.36</v>
      </c>
      <c r="D687" s="1">
        <v>775</v>
      </c>
      <c r="E687" s="1">
        <v>1</v>
      </c>
      <c r="F687">
        <f t="shared" si="21"/>
        <v>0.92</v>
      </c>
      <c r="G687" s="45">
        <f t="shared" si="22"/>
        <v>-8.3381608939051013E-2</v>
      </c>
    </row>
    <row r="688" spans="1:7" x14ac:dyDescent="0.25">
      <c r="A688" s="1">
        <v>0</v>
      </c>
      <c r="B688" s="1">
        <v>50</v>
      </c>
      <c r="C688" s="1">
        <v>32.74</v>
      </c>
      <c r="D688" s="1">
        <v>665</v>
      </c>
      <c r="E688" s="1">
        <v>1</v>
      </c>
      <c r="F688">
        <f t="shared" si="21"/>
        <v>0.54600000000000004</v>
      </c>
      <c r="G688" s="45">
        <f t="shared" si="22"/>
        <v>-0.60513630323723189</v>
      </c>
    </row>
    <row r="689" spans="1:7" x14ac:dyDescent="0.25">
      <c r="A689" s="1">
        <v>0</v>
      </c>
      <c r="B689" s="1">
        <v>60</v>
      </c>
      <c r="C689" s="1">
        <v>17.440000000000001</v>
      </c>
      <c r="D689" s="1">
        <v>690</v>
      </c>
      <c r="E689" s="1">
        <v>1</v>
      </c>
      <c r="F689">
        <f t="shared" si="21"/>
        <v>0.80600000000000005</v>
      </c>
      <c r="G689" s="45">
        <f t="shared" si="22"/>
        <v>-0.21567153647550871</v>
      </c>
    </row>
    <row r="690" spans="1:7" x14ac:dyDescent="0.25">
      <c r="A690" s="1">
        <v>1</v>
      </c>
      <c r="B690" s="1">
        <v>52</v>
      </c>
      <c r="C690" s="1">
        <v>8.86</v>
      </c>
      <c r="D690" s="1">
        <v>670</v>
      </c>
      <c r="E690" s="1">
        <v>0</v>
      </c>
      <c r="F690">
        <f t="shared" si="21"/>
        <v>0.80600000000000005</v>
      </c>
      <c r="G690" s="45">
        <f t="shared" si="22"/>
        <v>-1.6398971199188093</v>
      </c>
    </row>
    <row r="691" spans="1:7" x14ac:dyDescent="0.25">
      <c r="A691" s="1">
        <v>0</v>
      </c>
      <c r="B691" s="1">
        <v>44.8</v>
      </c>
      <c r="C691" s="1">
        <v>24</v>
      </c>
      <c r="D691" s="1">
        <v>675</v>
      </c>
      <c r="E691" s="1">
        <v>0</v>
      </c>
      <c r="F691">
        <f t="shared" si="21"/>
        <v>0.66100000000000003</v>
      </c>
      <c r="G691" s="45">
        <f t="shared" si="22"/>
        <v>-1.0817551716016869</v>
      </c>
    </row>
    <row r="692" spans="1:7" x14ac:dyDescent="0.25">
      <c r="A692" s="1">
        <v>1</v>
      </c>
      <c r="B692" s="1">
        <v>60</v>
      </c>
      <c r="C692" s="1">
        <v>13.28</v>
      </c>
      <c r="D692" s="1">
        <v>670</v>
      </c>
      <c r="E692" s="1">
        <v>1</v>
      </c>
      <c r="F692">
        <f t="shared" si="21"/>
        <v>0.80600000000000005</v>
      </c>
      <c r="G692" s="45">
        <f t="shared" si="22"/>
        <v>-0.21567153647550871</v>
      </c>
    </row>
    <row r="693" spans="1:7" x14ac:dyDescent="0.25">
      <c r="A693" s="1">
        <v>1</v>
      </c>
      <c r="B693" s="1">
        <v>66</v>
      </c>
      <c r="C693" s="1">
        <v>30.56</v>
      </c>
      <c r="D693" s="1">
        <v>660</v>
      </c>
      <c r="E693" s="1">
        <v>1</v>
      </c>
      <c r="F693">
        <f t="shared" si="21"/>
        <v>0.71699999999999997</v>
      </c>
      <c r="G693" s="45">
        <f t="shared" si="22"/>
        <v>-0.33267943838251673</v>
      </c>
    </row>
    <row r="694" spans="1:7" x14ac:dyDescent="0.25">
      <c r="A694" s="1">
        <v>1</v>
      </c>
      <c r="B694" s="1">
        <v>80</v>
      </c>
      <c r="C694" s="1">
        <v>14.73</v>
      </c>
      <c r="D694" s="1">
        <v>690</v>
      </c>
      <c r="E694" s="1">
        <v>1</v>
      </c>
      <c r="F694">
        <f t="shared" si="21"/>
        <v>0.82099999999999995</v>
      </c>
      <c r="G694" s="45">
        <f t="shared" si="22"/>
        <v>-0.1972321695297089</v>
      </c>
    </row>
    <row r="695" spans="1:7" x14ac:dyDescent="0.25">
      <c r="A695" s="1">
        <v>1</v>
      </c>
      <c r="B695" s="1">
        <v>103.5</v>
      </c>
      <c r="C695" s="1">
        <v>0.87</v>
      </c>
      <c r="D695" s="1">
        <v>695</v>
      </c>
      <c r="E695" s="1">
        <v>1</v>
      </c>
      <c r="F695">
        <f t="shared" si="21"/>
        <v>0.878</v>
      </c>
      <c r="G695" s="45">
        <f t="shared" si="22"/>
        <v>-0.13010868534702039</v>
      </c>
    </row>
    <row r="696" spans="1:7" x14ac:dyDescent="0.25">
      <c r="A696" s="1">
        <v>1</v>
      </c>
      <c r="B696" s="1">
        <v>82.153999999999996</v>
      </c>
      <c r="C696" s="1">
        <v>23.28</v>
      </c>
      <c r="D696" s="1">
        <v>740</v>
      </c>
      <c r="E696" s="1">
        <v>1</v>
      </c>
      <c r="F696">
        <f t="shared" si="21"/>
        <v>0.85499999999999998</v>
      </c>
      <c r="G696" s="45">
        <f t="shared" si="22"/>
        <v>-0.15665381004537685</v>
      </c>
    </row>
    <row r="697" spans="1:7" x14ac:dyDescent="0.25">
      <c r="A697" s="1">
        <v>1</v>
      </c>
      <c r="B697" s="1">
        <v>74</v>
      </c>
      <c r="C697" s="1">
        <v>4.09</v>
      </c>
      <c r="D697" s="1">
        <v>665</v>
      </c>
      <c r="E697" s="1">
        <v>1</v>
      </c>
      <c r="F697">
        <f t="shared" si="21"/>
        <v>0.878</v>
      </c>
      <c r="G697" s="45">
        <f t="shared" si="22"/>
        <v>-0.13010868534702039</v>
      </c>
    </row>
    <row r="698" spans="1:7" x14ac:dyDescent="0.25">
      <c r="A698" s="1">
        <v>1</v>
      </c>
      <c r="B698" s="1">
        <v>55</v>
      </c>
      <c r="C698" s="1">
        <v>19.53</v>
      </c>
      <c r="D698" s="1">
        <v>660</v>
      </c>
      <c r="E698" s="1">
        <v>0</v>
      </c>
      <c r="F698">
        <f t="shared" si="21"/>
        <v>0.72899999999999998</v>
      </c>
      <c r="G698" s="45">
        <f t="shared" si="22"/>
        <v>-1.305636458102436</v>
      </c>
    </row>
    <row r="699" spans="1:7" x14ac:dyDescent="0.25">
      <c r="A699" s="1">
        <v>1</v>
      </c>
      <c r="B699" s="1">
        <v>46</v>
      </c>
      <c r="C699" s="1">
        <v>24.5</v>
      </c>
      <c r="D699" s="1">
        <v>740</v>
      </c>
      <c r="E699" s="1">
        <v>1</v>
      </c>
      <c r="F699">
        <f t="shared" si="21"/>
        <v>0.85499999999999998</v>
      </c>
      <c r="G699" s="45">
        <f t="shared" si="22"/>
        <v>-0.15665381004537685</v>
      </c>
    </row>
    <row r="700" spans="1:7" x14ac:dyDescent="0.25">
      <c r="A700" s="1">
        <v>1</v>
      </c>
      <c r="B700" s="1">
        <v>47</v>
      </c>
      <c r="C700" s="1">
        <v>16.93</v>
      </c>
      <c r="D700" s="1">
        <v>695</v>
      </c>
      <c r="E700" s="1">
        <v>1</v>
      </c>
      <c r="F700">
        <f t="shared" si="21"/>
        <v>0.80600000000000005</v>
      </c>
      <c r="G700" s="45">
        <f t="shared" si="22"/>
        <v>-0.21567153647550871</v>
      </c>
    </row>
    <row r="701" spans="1:7" x14ac:dyDescent="0.25">
      <c r="A701" s="1">
        <v>1</v>
      </c>
      <c r="B701" s="1">
        <v>99</v>
      </c>
      <c r="C701" s="1">
        <v>7.67</v>
      </c>
      <c r="D701" s="1">
        <v>765</v>
      </c>
      <c r="E701" s="1">
        <v>1</v>
      </c>
      <c r="F701">
        <f t="shared" si="21"/>
        <v>0.92</v>
      </c>
      <c r="G701" s="45">
        <f t="shared" si="22"/>
        <v>-8.3381608939051013E-2</v>
      </c>
    </row>
    <row r="702" spans="1:7" x14ac:dyDescent="0.25">
      <c r="A702" s="1">
        <v>0</v>
      </c>
      <c r="B702" s="1">
        <v>106.58114</v>
      </c>
      <c r="C702" s="1">
        <v>12.57</v>
      </c>
      <c r="D702" s="1">
        <v>695</v>
      </c>
      <c r="E702" s="1">
        <v>1</v>
      </c>
      <c r="F702">
        <f t="shared" si="21"/>
        <v>0.82099999999999995</v>
      </c>
      <c r="G702" s="45">
        <f t="shared" si="22"/>
        <v>-0.1972321695297089</v>
      </c>
    </row>
    <row r="703" spans="1:7" x14ac:dyDescent="0.25">
      <c r="A703" s="1">
        <v>1</v>
      </c>
      <c r="B703" s="1">
        <v>120</v>
      </c>
      <c r="C703" s="1">
        <v>19.809999999999999</v>
      </c>
      <c r="D703" s="1">
        <v>665</v>
      </c>
      <c r="E703" s="1">
        <v>0</v>
      </c>
      <c r="F703">
        <f t="shared" si="21"/>
        <v>0.82099999999999995</v>
      </c>
      <c r="G703" s="45">
        <f t="shared" si="22"/>
        <v>-1.7203694731413819</v>
      </c>
    </row>
    <row r="704" spans="1:7" x14ac:dyDescent="0.25">
      <c r="A704" s="1">
        <v>1</v>
      </c>
      <c r="B704" s="1">
        <v>50</v>
      </c>
      <c r="C704" s="1">
        <v>24.15</v>
      </c>
      <c r="D704" s="1">
        <v>705</v>
      </c>
      <c r="E704" s="1">
        <v>1</v>
      </c>
      <c r="F704">
        <f t="shared" si="21"/>
        <v>0.79</v>
      </c>
      <c r="G704" s="45">
        <f t="shared" si="22"/>
        <v>-0.23572233352106983</v>
      </c>
    </row>
    <row r="705" spans="1:7" x14ac:dyDescent="0.25">
      <c r="A705" s="1">
        <v>1</v>
      </c>
      <c r="B705" s="1">
        <v>54</v>
      </c>
      <c r="C705" s="1">
        <v>23.04</v>
      </c>
      <c r="D705" s="1">
        <v>670</v>
      </c>
      <c r="E705" s="1">
        <v>1</v>
      </c>
      <c r="F705">
        <f t="shared" si="21"/>
        <v>0.71699999999999997</v>
      </c>
      <c r="G705" s="45">
        <f t="shared" si="22"/>
        <v>-0.33267943838251673</v>
      </c>
    </row>
    <row r="706" spans="1:7" x14ac:dyDescent="0.25">
      <c r="A706" s="1">
        <v>1</v>
      </c>
      <c r="B706" s="1">
        <v>57</v>
      </c>
      <c r="C706" s="1">
        <v>22.53</v>
      </c>
      <c r="D706" s="1">
        <v>670</v>
      </c>
      <c r="E706" s="1">
        <v>1</v>
      </c>
      <c r="F706">
        <f t="shared" si="21"/>
        <v>0.71699999999999997</v>
      </c>
      <c r="G706" s="45">
        <f t="shared" si="22"/>
        <v>-0.33267943838251673</v>
      </c>
    </row>
    <row r="707" spans="1:7" x14ac:dyDescent="0.25">
      <c r="A707" s="1">
        <v>1</v>
      </c>
      <c r="B707" s="1">
        <v>62</v>
      </c>
      <c r="C707" s="1">
        <v>15.01</v>
      </c>
      <c r="D707" s="1">
        <v>675</v>
      </c>
      <c r="E707" s="1">
        <v>1</v>
      </c>
      <c r="F707">
        <f t="shared" si="21"/>
        <v>0.82099999999999995</v>
      </c>
      <c r="G707" s="45">
        <f t="shared" si="22"/>
        <v>-0.1972321695297089</v>
      </c>
    </row>
    <row r="708" spans="1:7" x14ac:dyDescent="0.25">
      <c r="A708" s="1">
        <v>1</v>
      </c>
      <c r="B708" s="1">
        <v>50</v>
      </c>
      <c r="C708" s="1">
        <v>17.760000000000002</v>
      </c>
      <c r="D708" s="1">
        <v>695</v>
      </c>
      <c r="E708" s="1">
        <v>1</v>
      </c>
      <c r="F708">
        <f t="shared" si="21"/>
        <v>0.80600000000000005</v>
      </c>
      <c r="G708" s="45">
        <f t="shared" si="22"/>
        <v>-0.21567153647550871</v>
      </c>
    </row>
    <row r="709" spans="1:7" x14ac:dyDescent="0.25">
      <c r="A709" s="1">
        <v>1</v>
      </c>
      <c r="B709" s="1">
        <v>104</v>
      </c>
      <c r="C709" s="1">
        <v>10.27</v>
      </c>
      <c r="D709" s="1">
        <v>765</v>
      </c>
      <c r="E709" s="1">
        <v>0</v>
      </c>
      <c r="F709">
        <f t="shared" si="21"/>
        <v>0.92</v>
      </c>
      <c r="G709" s="45">
        <f t="shared" si="22"/>
        <v>-2.5257286443082561</v>
      </c>
    </row>
    <row r="710" spans="1:7" x14ac:dyDescent="0.25">
      <c r="A710" s="1">
        <v>1</v>
      </c>
      <c r="B710" s="1">
        <v>65</v>
      </c>
      <c r="C710" s="1">
        <v>3.23</v>
      </c>
      <c r="D710" s="1">
        <v>750</v>
      </c>
      <c r="E710" s="1">
        <v>1</v>
      </c>
      <c r="F710">
        <f t="shared" ref="F710:F773" si="23">IF(C710&lt;=19.85,IF(D710&lt;=722.5,IF(B710&lt;=60.41,IF(D710&lt;=667.5,0.729,0.806),IF(C710&lt;=9.905,0.878,0.821)),0.92),IF(D710&lt;=687.5,IF(C710&lt;=31.375,IF(A710&lt;=0.5,0.661,0.717),0.546),IF(D710&lt;=727.5,IF(C710&lt;=29.88,0.79,0.693),0.855)))</f>
        <v>0.92</v>
      </c>
      <c r="G710" s="45">
        <f t="shared" ref="G710:G773" si="24">IF(E710=1,LN(F710),LN(1-F710))</f>
        <v>-8.3381608939051013E-2</v>
      </c>
    </row>
    <row r="711" spans="1:7" x14ac:dyDescent="0.25">
      <c r="A711" s="1">
        <v>0</v>
      </c>
      <c r="B711" s="1">
        <v>70</v>
      </c>
      <c r="C711" s="1">
        <v>16.850000000000001</v>
      </c>
      <c r="D711" s="1">
        <v>665</v>
      </c>
      <c r="E711" s="1">
        <v>1</v>
      </c>
      <c r="F711">
        <f t="shared" si="23"/>
        <v>0.82099999999999995</v>
      </c>
      <c r="G711" s="45">
        <f t="shared" si="24"/>
        <v>-0.1972321695297089</v>
      </c>
    </row>
    <row r="712" spans="1:7" x14ac:dyDescent="0.25">
      <c r="A712" s="1">
        <v>1</v>
      </c>
      <c r="B712" s="1">
        <v>58</v>
      </c>
      <c r="C712" s="1">
        <v>18.93</v>
      </c>
      <c r="D712" s="1">
        <v>670</v>
      </c>
      <c r="E712" s="1">
        <v>1</v>
      </c>
      <c r="F712">
        <f t="shared" si="23"/>
        <v>0.80600000000000005</v>
      </c>
      <c r="G712" s="45">
        <f t="shared" si="24"/>
        <v>-0.21567153647550871</v>
      </c>
    </row>
    <row r="713" spans="1:7" x14ac:dyDescent="0.25">
      <c r="A713" s="1">
        <v>1</v>
      </c>
      <c r="B713" s="1">
        <v>124</v>
      </c>
      <c r="C713" s="1">
        <v>2.84</v>
      </c>
      <c r="D713" s="1">
        <v>725</v>
      </c>
      <c r="E713" s="1">
        <v>1</v>
      </c>
      <c r="F713">
        <f t="shared" si="23"/>
        <v>0.92</v>
      </c>
      <c r="G713" s="45">
        <f t="shared" si="24"/>
        <v>-8.3381608939051013E-2</v>
      </c>
    </row>
    <row r="714" spans="1:7" x14ac:dyDescent="0.25">
      <c r="A714" s="1">
        <v>1</v>
      </c>
      <c r="B714" s="1">
        <v>100</v>
      </c>
      <c r="C714" s="1">
        <v>24.47</v>
      </c>
      <c r="D714" s="1">
        <v>685</v>
      </c>
      <c r="E714" s="1">
        <v>1</v>
      </c>
      <c r="F714">
        <f t="shared" si="23"/>
        <v>0.71699999999999997</v>
      </c>
      <c r="G714" s="45">
        <f t="shared" si="24"/>
        <v>-0.33267943838251673</v>
      </c>
    </row>
    <row r="715" spans="1:7" x14ac:dyDescent="0.25">
      <c r="A715" s="1">
        <v>0</v>
      </c>
      <c r="B715" s="1">
        <v>34</v>
      </c>
      <c r="C715" s="1">
        <v>28.59</v>
      </c>
      <c r="D715" s="1">
        <v>660</v>
      </c>
      <c r="E715" s="1">
        <v>0</v>
      </c>
      <c r="F715">
        <f t="shared" si="23"/>
        <v>0.66100000000000003</v>
      </c>
      <c r="G715" s="45">
        <f t="shared" si="24"/>
        <v>-1.0817551716016869</v>
      </c>
    </row>
    <row r="716" spans="1:7" x14ac:dyDescent="0.25">
      <c r="A716" s="1">
        <v>1</v>
      </c>
      <c r="B716" s="1">
        <v>75</v>
      </c>
      <c r="C716" s="1">
        <v>12.16</v>
      </c>
      <c r="D716" s="1">
        <v>675</v>
      </c>
      <c r="E716" s="1">
        <v>1</v>
      </c>
      <c r="F716">
        <f t="shared" si="23"/>
        <v>0.82099999999999995</v>
      </c>
      <c r="G716" s="45">
        <f t="shared" si="24"/>
        <v>-0.1972321695297089</v>
      </c>
    </row>
    <row r="717" spans="1:7" x14ac:dyDescent="0.25">
      <c r="A717" s="1">
        <v>0</v>
      </c>
      <c r="B717" s="1">
        <v>30</v>
      </c>
      <c r="C717" s="1">
        <v>12.96</v>
      </c>
      <c r="D717" s="1">
        <v>675</v>
      </c>
      <c r="E717" s="1">
        <v>1</v>
      </c>
      <c r="F717">
        <f t="shared" si="23"/>
        <v>0.80600000000000005</v>
      </c>
      <c r="G717" s="45">
        <f t="shared" si="24"/>
        <v>-0.21567153647550871</v>
      </c>
    </row>
    <row r="718" spans="1:7" x14ac:dyDescent="0.25">
      <c r="A718" s="1">
        <v>0</v>
      </c>
      <c r="B718" s="1">
        <v>35</v>
      </c>
      <c r="C718" s="1">
        <v>27.16</v>
      </c>
      <c r="D718" s="1">
        <v>725</v>
      </c>
      <c r="E718" s="1">
        <v>1</v>
      </c>
      <c r="F718">
        <f t="shared" si="23"/>
        <v>0.79</v>
      </c>
      <c r="G718" s="45">
        <f t="shared" si="24"/>
        <v>-0.23572233352106983</v>
      </c>
    </row>
    <row r="719" spans="1:7" x14ac:dyDescent="0.25">
      <c r="A719" s="1">
        <v>1</v>
      </c>
      <c r="B719" s="1">
        <v>68</v>
      </c>
      <c r="C719" s="1">
        <v>17.829999999999998</v>
      </c>
      <c r="D719" s="1">
        <v>705</v>
      </c>
      <c r="E719" s="1">
        <v>1</v>
      </c>
      <c r="F719">
        <f t="shared" si="23"/>
        <v>0.82099999999999995</v>
      </c>
      <c r="G719" s="45">
        <f t="shared" si="24"/>
        <v>-0.1972321695297089</v>
      </c>
    </row>
    <row r="720" spans="1:7" x14ac:dyDescent="0.25">
      <c r="A720" s="1">
        <v>1</v>
      </c>
      <c r="B720" s="1">
        <v>16.584</v>
      </c>
      <c r="C720" s="1">
        <v>20.69</v>
      </c>
      <c r="D720" s="1">
        <v>695</v>
      </c>
      <c r="E720" s="1">
        <v>0</v>
      </c>
      <c r="F720">
        <f t="shared" si="23"/>
        <v>0.79</v>
      </c>
      <c r="G720" s="45">
        <f t="shared" si="24"/>
        <v>-1.5606477482646686</v>
      </c>
    </row>
    <row r="721" spans="1:7" x14ac:dyDescent="0.25">
      <c r="A721" s="1">
        <v>0</v>
      </c>
      <c r="B721" s="1">
        <v>29.390400000000003</v>
      </c>
      <c r="C721" s="1">
        <v>27.15</v>
      </c>
      <c r="D721" s="1">
        <v>670</v>
      </c>
      <c r="E721" s="1">
        <v>1</v>
      </c>
      <c r="F721">
        <f t="shared" si="23"/>
        <v>0.66100000000000003</v>
      </c>
      <c r="G721" s="45">
        <f t="shared" si="24"/>
        <v>-0.41400143913045073</v>
      </c>
    </row>
    <row r="722" spans="1:7" x14ac:dyDescent="0.25">
      <c r="A722" s="1">
        <v>1</v>
      </c>
      <c r="B722" s="1">
        <v>60</v>
      </c>
      <c r="C722" s="1">
        <v>24.88</v>
      </c>
      <c r="D722" s="1">
        <v>670</v>
      </c>
      <c r="E722" s="1">
        <v>0</v>
      </c>
      <c r="F722">
        <f t="shared" si="23"/>
        <v>0.71699999999999997</v>
      </c>
      <c r="G722" s="45">
        <f t="shared" si="24"/>
        <v>-1.2623083813388993</v>
      </c>
    </row>
    <row r="723" spans="1:7" x14ac:dyDescent="0.25">
      <c r="A723" s="1">
        <v>1</v>
      </c>
      <c r="B723" s="1">
        <v>82</v>
      </c>
      <c r="C723" s="1">
        <v>7.46</v>
      </c>
      <c r="D723" s="1">
        <v>670</v>
      </c>
      <c r="E723" s="1">
        <v>1</v>
      </c>
      <c r="F723">
        <f t="shared" si="23"/>
        <v>0.878</v>
      </c>
      <c r="G723" s="45">
        <f t="shared" si="24"/>
        <v>-0.13010868534702039</v>
      </c>
    </row>
    <row r="724" spans="1:7" x14ac:dyDescent="0.25">
      <c r="A724" s="1">
        <v>0</v>
      </c>
      <c r="B724" s="1">
        <v>33.28</v>
      </c>
      <c r="C724" s="1">
        <v>29.19</v>
      </c>
      <c r="D724" s="1">
        <v>675</v>
      </c>
      <c r="E724" s="1">
        <v>0</v>
      </c>
      <c r="F724">
        <f t="shared" si="23"/>
        <v>0.66100000000000003</v>
      </c>
      <c r="G724" s="45">
        <f t="shared" si="24"/>
        <v>-1.0817551716016869</v>
      </c>
    </row>
    <row r="725" spans="1:7" x14ac:dyDescent="0.25">
      <c r="A725" s="1">
        <v>1</v>
      </c>
      <c r="B725" s="1">
        <v>112</v>
      </c>
      <c r="C725" s="1">
        <v>22.97</v>
      </c>
      <c r="D725" s="1">
        <v>765</v>
      </c>
      <c r="E725" s="1">
        <v>1</v>
      </c>
      <c r="F725">
        <f t="shared" si="23"/>
        <v>0.85499999999999998</v>
      </c>
      <c r="G725" s="45">
        <f t="shared" si="24"/>
        <v>-0.15665381004537685</v>
      </c>
    </row>
    <row r="726" spans="1:7" x14ac:dyDescent="0.25">
      <c r="A726" s="1">
        <v>1</v>
      </c>
      <c r="B726" s="1">
        <v>225</v>
      </c>
      <c r="C726" s="1">
        <v>18.66</v>
      </c>
      <c r="D726" s="1">
        <v>685</v>
      </c>
      <c r="E726" s="1">
        <v>1</v>
      </c>
      <c r="F726">
        <f t="shared" si="23"/>
        <v>0.82099999999999995</v>
      </c>
      <c r="G726" s="45">
        <f t="shared" si="24"/>
        <v>-0.1972321695297089</v>
      </c>
    </row>
    <row r="727" spans="1:7" x14ac:dyDescent="0.25">
      <c r="A727" s="1">
        <v>1</v>
      </c>
      <c r="B727" s="1">
        <v>127</v>
      </c>
      <c r="C727" s="1">
        <v>24.06</v>
      </c>
      <c r="D727" s="1">
        <v>710</v>
      </c>
      <c r="E727" s="1">
        <v>1</v>
      </c>
      <c r="F727">
        <f t="shared" si="23"/>
        <v>0.79</v>
      </c>
      <c r="G727" s="45">
        <f t="shared" si="24"/>
        <v>-0.23572233352106983</v>
      </c>
    </row>
    <row r="728" spans="1:7" x14ac:dyDescent="0.25">
      <c r="A728" s="1">
        <v>0</v>
      </c>
      <c r="B728" s="1">
        <v>43</v>
      </c>
      <c r="C728" s="1">
        <v>4.72</v>
      </c>
      <c r="D728" s="1">
        <v>685</v>
      </c>
      <c r="E728" s="1">
        <v>1</v>
      </c>
      <c r="F728">
        <f t="shared" si="23"/>
        <v>0.80600000000000005</v>
      </c>
      <c r="G728" s="45">
        <f t="shared" si="24"/>
        <v>-0.21567153647550871</v>
      </c>
    </row>
    <row r="729" spans="1:7" x14ac:dyDescent="0.25">
      <c r="A729" s="1">
        <v>0</v>
      </c>
      <c r="B729" s="1">
        <v>70</v>
      </c>
      <c r="C729" s="1">
        <v>17.190000000000001</v>
      </c>
      <c r="D729" s="1">
        <v>670</v>
      </c>
      <c r="E729" s="1">
        <v>1</v>
      </c>
      <c r="F729">
        <f t="shared" si="23"/>
        <v>0.82099999999999995</v>
      </c>
      <c r="G729" s="45">
        <f t="shared" si="24"/>
        <v>-0.1972321695297089</v>
      </c>
    </row>
    <row r="730" spans="1:7" x14ac:dyDescent="0.25">
      <c r="A730" s="1">
        <v>1</v>
      </c>
      <c r="B730" s="1">
        <v>60</v>
      </c>
      <c r="C730" s="1">
        <v>14.8</v>
      </c>
      <c r="D730" s="1">
        <v>715</v>
      </c>
      <c r="E730" s="1">
        <v>1</v>
      </c>
      <c r="F730">
        <f t="shared" si="23"/>
        <v>0.80600000000000005</v>
      </c>
      <c r="G730" s="45">
        <f t="shared" si="24"/>
        <v>-0.21567153647550871</v>
      </c>
    </row>
    <row r="731" spans="1:7" x14ac:dyDescent="0.25">
      <c r="A731" s="1">
        <v>0</v>
      </c>
      <c r="B731" s="1">
        <v>24</v>
      </c>
      <c r="C731" s="1">
        <v>34.299999999999997</v>
      </c>
      <c r="D731" s="1">
        <v>695</v>
      </c>
      <c r="E731" s="1">
        <v>1</v>
      </c>
      <c r="F731">
        <f t="shared" si="23"/>
        <v>0.69299999999999995</v>
      </c>
      <c r="G731" s="45">
        <f t="shared" si="24"/>
        <v>-0.3667252797922339</v>
      </c>
    </row>
    <row r="732" spans="1:7" x14ac:dyDescent="0.25">
      <c r="A732" s="1">
        <v>1</v>
      </c>
      <c r="B732" s="1">
        <v>24</v>
      </c>
      <c r="C732" s="1">
        <v>5.35</v>
      </c>
      <c r="D732" s="1">
        <v>680</v>
      </c>
      <c r="E732" s="1">
        <v>1</v>
      </c>
      <c r="F732">
        <f t="shared" si="23"/>
        <v>0.80600000000000005</v>
      </c>
      <c r="G732" s="45">
        <f t="shared" si="24"/>
        <v>-0.21567153647550871</v>
      </c>
    </row>
    <row r="733" spans="1:7" x14ac:dyDescent="0.25">
      <c r="A733" s="1">
        <v>0</v>
      </c>
      <c r="B733" s="1">
        <v>36</v>
      </c>
      <c r="C733" s="1">
        <v>6.9</v>
      </c>
      <c r="D733" s="1">
        <v>690</v>
      </c>
      <c r="E733" s="1">
        <v>0</v>
      </c>
      <c r="F733">
        <f t="shared" si="23"/>
        <v>0.80600000000000005</v>
      </c>
      <c r="G733" s="45">
        <f t="shared" si="24"/>
        <v>-1.6398971199188093</v>
      </c>
    </row>
    <row r="734" spans="1:7" x14ac:dyDescent="0.25">
      <c r="A734" s="1">
        <v>0</v>
      </c>
      <c r="B734" s="1">
        <v>113</v>
      </c>
      <c r="C734" s="1">
        <v>6.84</v>
      </c>
      <c r="D734" s="1">
        <v>765</v>
      </c>
      <c r="E734" s="1">
        <v>1</v>
      </c>
      <c r="F734">
        <f t="shared" si="23"/>
        <v>0.92</v>
      </c>
      <c r="G734" s="45">
        <f t="shared" si="24"/>
        <v>-8.3381608939051013E-2</v>
      </c>
    </row>
    <row r="735" spans="1:7" x14ac:dyDescent="0.25">
      <c r="A735" s="1">
        <v>1</v>
      </c>
      <c r="B735" s="1">
        <v>250</v>
      </c>
      <c r="C735" s="1">
        <v>9.7799999999999994</v>
      </c>
      <c r="D735" s="1">
        <v>710</v>
      </c>
      <c r="E735" s="1">
        <v>1</v>
      </c>
      <c r="F735">
        <f t="shared" si="23"/>
        <v>0.878</v>
      </c>
      <c r="G735" s="45">
        <f t="shared" si="24"/>
        <v>-0.13010868534702039</v>
      </c>
    </row>
    <row r="736" spans="1:7" x14ac:dyDescent="0.25">
      <c r="A736" s="1">
        <v>0</v>
      </c>
      <c r="B736" s="1">
        <v>45</v>
      </c>
      <c r="C736" s="1">
        <v>14.05</v>
      </c>
      <c r="D736" s="1">
        <v>665</v>
      </c>
      <c r="E736" s="1">
        <v>1</v>
      </c>
      <c r="F736">
        <f t="shared" si="23"/>
        <v>0.72899999999999998</v>
      </c>
      <c r="G736" s="45">
        <f t="shared" si="24"/>
        <v>-0.31608154697347896</v>
      </c>
    </row>
    <row r="737" spans="1:7" x14ac:dyDescent="0.25">
      <c r="A737" s="1">
        <v>1</v>
      </c>
      <c r="B737" s="1">
        <v>74</v>
      </c>
      <c r="C737" s="1">
        <v>20.58</v>
      </c>
      <c r="D737" s="1">
        <v>665</v>
      </c>
      <c r="E737" s="1">
        <v>1</v>
      </c>
      <c r="F737">
        <f t="shared" si="23"/>
        <v>0.71699999999999997</v>
      </c>
      <c r="G737" s="45">
        <f t="shared" si="24"/>
        <v>-0.33267943838251673</v>
      </c>
    </row>
    <row r="738" spans="1:7" x14ac:dyDescent="0.25">
      <c r="A738" s="1">
        <v>1</v>
      </c>
      <c r="B738" s="1">
        <v>65</v>
      </c>
      <c r="C738" s="1">
        <v>15.42</v>
      </c>
      <c r="D738" s="1">
        <v>665</v>
      </c>
      <c r="E738" s="1">
        <v>1</v>
      </c>
      <c r="F738">
        <f t="shared" si="23"/>
        <v>0.82099999999999995</v>
      </c>
      <c r="G738" s="45">
        <f t="shared" si="24"/>
        <v>-0.1972321695297089</v>
      </c>
    </row>
    <row r="739" spans="1:7" x14ac:dyDescent="0.25">
      <c r="A739" s="1">
        <v>0</v>
      </c>
      <c r="B739" s="1">
        <v>160</v>
      </c>
      <c r="C739" s="1">
        <v>12.42</v>
      </c>
      <c r="D739" s="1">
        <v>695</v>
      </c>
      <c r="E739" s="1">
        <v>1</v>
      </c>
      <c r="F739">
        <f t="shared" si="23"/>
        <v>0.82099999999999995</v>
      </c>
      <c r="G739" s="45">
        <f t="shared" si="24"/>
        <v>-0.1972321695297089</v>
      </c>
    </row>
    <row r="740" spans="1:7" x14ac:dyDescent="0.25">
      <c r="A740" s="1">
        <v>1</v>
      </c>
      <c r="B740" s="1">
        <v>171</v>
      </c>
      <c r="C740" s="1">
        <v>4.62</v>
      </c>
      <c r="D740" s="1">
        <v>740</v>
      </c>
      <c r="E740" s="1">
        <v>1</v>
      </c>
      <c r="F740">
        <f t="shared" si="23"/>
        <v>0.92</v>
      </c>
      <c r="G740" s="45">
        <f t="shared" si="24"/>
        <v>-8.3381608939051013E-2</v>
      </c>
    </row>
    <row r="741" spans="1:7" x14ac:dyDescent="0.25">
      <c r="A741" s="1">
        <v>1</v>
      </c>
      <c r="B741" s="1">
        <v>180</v>
      </c>
      <c r="C741" s="1">
        <v>21.07</v>
      </c>
      <c r="D741" s="1">
        <v>695</v>
      </c>
      <c r="E741" s="1">
        <v>1</v>
      </c>
      <c r="F741">
        <f t="shared" si="23"/>
        <v>0.79</v>
      </c>
      <c r="G741" s="45">
        <f t="shared" si="24"/>
        <v>-0.23572233352106983</v>
      </c>
    </row>
    <row r="742" spans="1:7" x14ac:dyDescent="0.25">
      <c r="A742" s="1">
        <v>1</v>
      </c>
      <c r="B742" s="1">
        <v>144</v>
      </c>
      <c r="C742" s="1">
        <v>8.3000000000000007</v>
      </c>
      <c r="D742" s="1">
        <v>660</v>
      </c>
      <c r="E742" s="1">
        <v>1</v>
      </c>
      <c r="F742">
        <f t="shared" si="23"/>
        <v>0.878</v>
      </c>
      <c r="G742" s="45">
        <f t="shared" si="24"/>
        <v>-0.13010868534702039</v>
      </c>
    </row>
    <row r="743" spans="1:7" x14ac:dyDescent="0.25">
      <c r="A743" s="1">
        <v>0</v>
      </c>
      <c r="B743" s="1">
        <v>52</v>
      </c>
      <c r="C743" s="1">
        <v>40.57</v>
      </c>
      <c r="D743" s="1">
        <v>690</v>
      </c>
      <c r="E743" s="1">
        <v>1</v>
      </c>
      <c r="F743">
        <f t="shared" si="23"/>
        <v>0.69299999999999995</v>
      </c>
      <c r="G743" s="45">
        <f t="shared" si="24"/>
        <v>-0.3667252797922339</v>
      </c>
    </row>
    <row r="744" spans="1:7" x14ac:dyDescent="0.25">
      <c r="A744" s="1">
        <v>1</v>
      </c>
      <c r="B744" s="1">
        <v>50</v>
      </c>
      <c r="C744" s="1">
        <v>24.15</v>
      </c>
      <c r="D744" s="1">
        <v>720</v>
      </c>
      <c r="E744" s="1">
        <v>1</v>
      </c>
      <c r="F744">
        <f t="shared" si="23"/>
        <v>0.79</v>
      </c>
      <c r="G744" s="45">
        <f t="shared" si="24"/>
        <v>-0.23572233352106983</v>
      </c>
    </row>
    <row r="745" spans="1:7" x14ac:dyDescent="0.25">
      <c r="A745" s="1">
        <v>1</v>
      </c>
      <c r="B745" s="1">
        <v>100</v>
      </c>
      <c r="C745" s="1">
        <v>10.98</v>
      </c>
      <c r="D745" s="1">
        <v>665</v>
      </c>
      <c r="E745" s="1">
        <v>1</v>
      </c>
      <c r="F745">
        <f t="shared" si="23"/>
        <v>0.82099999999999995</v>
      </c>
      <c r="G745" s="45">
        <f t="shared" si="24"/>
        <v>-0.1972321695297089</v>
      </c>
    </row>
    <row r="746" spans="1:7" x14ac:dyDescent="0.25">
      <c r="A746" s="1">
        <v>1</v>
      </c>
      <c r="B746" s="1">
        <v>63.5</v>
      </c>
      <c r="C746" s="1">
        <v>15.38</v>
      </c>
      <c r="D746" s="1">
        <v>685</v>
      </c>
      <c r="E746" s="1">
        <v>1</v>
      </c>
      <c r="F746">
        <f t="shared" si="23"/>
        <v>0.82099999999999995</v>
      </c>
      <c r="G746" s="45">
        <f t="shared" si="24"/>
        <v>-0.1972321695297089</v>
      </c>
    </row>
    <row r="747" spans="1:7" x14ac:dyDescent="0.25">
      <c r="A747" s="1">
        <v>1</v>
      </c>
      <c r="B747" s="1">
        <v>56</v>
      </c>
      <c r="C747" s="1">
        <v>20.420000000000002</v>
      </c>
      <c r="D747" s="1">
        <v>710</v>
      </c>
      <c r="E747" s="1">
        <v>1</v>
      </c>
      <c r="F747">
        <f t="shared" si="23"/>
        <v>0.79</v>
      </c>
      <c r="G747" s="45">
        <f t="shared" si="24"/>
        <v>-0.23572233352106983</v>
      </c>
    </row>
    <row r="748" spans="1:7" x14ac:dyDescent="0.25">
      <c r="A748" s="1">
        <v>0</v>
      </c>
      <c r="B748" s="1">
        <v>84</v>
      </c>
      <c r="C748" s="1">
        <v>13.9</v>
      </c>
      <c r="D748" s="1">
        <v>695</v>
      </c>
      <c r="E748" s="1">
        <v>0</v>
      </c>
      <c r="F748">
        <f t="shared" si="23"/>
        <v>0.82099999999999995</v>
      </c>
      <c r="G748" s="45">
        <f t="shared" si="24"/>
        <v>-1.7203694731413819</v>
      </c>
    </row>
    <row r="749" spans="1:7" x14ac:dyDescent="0.25">
      <c r="A749" s="1">
        <v>0</v>
      </c>
      <c r="B749" s="1">
        <v>50</v>
      </c>
      <c r="C749" s="1">
        <v>20.45</v>
      </c>
      <c r="D749" s="1">
        <v>735</v>
      </c>
      <c r="E749" s="1">
        <v>1</v>
      </c>
      <c r="F749">
        <f t="shared" si="23"/>
        <v>0.85499999999999998</v>
      </c>
      <c r="G749" s="45">
        <f t="shared" si="24"/>
        <v>-0.15665381004537685</v>
      </c>
    </row>
    <row r="750" spans="1:7" x14ac:dyDescent="0.25">
      <c r="A750" s="1">
        <v>1</v>
      </c>
      <c r="B750" s="1">
        <v>43</v>
      </c>
      <c r="C750" s="1">
        <v>30.14</v>
      </c>
      <c r="D750" s="1">
        <v>695</v>
      </c>
      <c r="E750" s="1">
        <v>0</v>
      </c>
      <c r="F750">
        <f t="shared" si="23"/>
        <v>0.69299999999999995</v>
      </c>
      <c r="G750" s="45">
        <f t="shared" si="24"/>
        <v>-1.1809075313949398</v>
      </c>
    </row>
    <row r="751" spans="1:7" x14ac:dyDescent="0.25">
      <c r="A751" s="1">
        <v>1</v>
      </c>
      <c r="B751" s="1">
        <v>125</v>
      </c>
      <c r="C751" s="1">
        <v>25.14</v>
      </c>
      <c r="D751" s="1">
        <v>695</v>
      </c>
      <c r="E751" s="1">
        <v>1</v>
      </c>
      <c r="F751">
        <f t="shared" si="23"/>
        <v>0.79</v>
      </c>
      <c r="G751" s="45">
        <f t="shared" si="24"/>
        <v>-0.23572233352106983</v>
      </c>
    </row>
    <row r="752" spans="1:7" x14ac:dyDescent="0.25">
      <c r="A752" s="1">
        <v>1</v>
      </c>
      <c r="B752" s="1">
        <v>89</v>
      </c>
      <c r="C752" s="1">
        <v>33.090000000000003</v>
      </c>
      <c r="D752" s="1">
        <v>685</v>
      </c>
      <c r="E752" s="1">
        <v>1</v>
      </c>
      <c r="F752">
        <f t="shared" si="23"/>
        <v>0.54600000000000004</v>
      </c>
      <c r="G752" s="45">
        <f t="shared" si="24"/>
        <v>-0.60513630323723189</v>
      </c>
    </row>
    <row r="753" spans="1:7" x14ac:dyDescent="0.25">
      <c r="A753" s="1">
        <v>1</v>
      </c>
      <c r="B753" s="1">
        <v>81</v>
      </c>
      <c r="C753" s="1">
        <v>9.33</v>
      </c>
      <c r="D753" s="1">
        <v>665</v>
      </c>
      <c r="E753" s="1">
        <v>1</v>
      </c>
      <c r="F753">
        <f t="shared" si="23"/>
        <v>0.878</v>
      </c>
      <c r="G753" s="45">
        <f t="shared" si="24"/>
        <v>-0.13010868534702039</v>
      </c>
    </row>
    <row r="754" spans="1:7" x14ac:dyDescent="0.25">
      <c r="A754" s="1">
        <v>0</v>
      </c>
      <c r="B754" s="1">
        <v>40</v>
      </c>
      <c r="C754" s="1">
        <v>19.170000000000002</v>
      </c>
      <c r="D754" s="1">
        <v>705</v>
      </c>
      <c r="E754" s="1">
        <v>1</v>
      </c>
      <c r="F754">
        <f t="shared" si="23"/>
        <v>0.80600000000000005</v>
      </c>
      <c r="G754" s="45">
        <f t="shared" si="24"/>
        <v>-0.21567153647550871</v>
      </c>
    </row>
    <row r="755" spans="1:7" x14ac:dyDescent="0.25">
      <c r="A755" s="1">
        <v>1</v>
      </c>
      <c r="B755" s="1">
        <v>200</v>
      </c>
      <c r="C755" s="1">
        <v>11.72</v>
      </c>
      <c r="D755" s="1">
        <v>730</v>
      </c>
      <c r="E755" s="1">
        <v>1</v>
      </c>
      <c r="F755">
        <f t="shared" si="23"/>
        <v>0.92</v>
      </c>
      <c r="G755" s="45">
        <f t="shared" si="24"/>
        <v>-8.3381608939051013E-2</v>
      </c>
    </row>
    <row r="756" spans="1:7" x14ac:dyDescent="0.25">
      <c r="A756" s="1">
        <v>1</v>
      </c>
      <c r="B756" s="1">
        <v>26</v>
      </c>
      <c r="C756" s="1">
        <v>35.229999999999997</v>
      </c>
      <c r="D756" s="1">
        <v>720</v>
      </c>
      <c r="E756" s="1">
        <v>1</v>
      </c>
      <c r="F756">
        <f t="shared" si="23"/>
        <v>0.69299999999999995</v>
      </c>
      <c r="G756" s="45">
        <f t="shared" si="24"/>
        <v>-0.3667252797922339</v>
      </c>
    </row>
    <row r="757" spans="1:7" x14ac:dyDescent="0.25">
      <c r="A757" s="1">
        <v>1</v>
      </c>
      <c r="B757" s="1">
        <v>40</v>
      </c>
      <c r="C757" s="1">
        <v>10.11</v>
      </c>
      <c r="D757" s="1">
        <v>695</v>
      </c>
      <c r="E757" s="1">
        <v>1</v>
      </c>
      <c r="F757">
        <f t="shared" si="23"/>
        <v>0.80600000000000005</v>
      </c>
      <c r="G757" s="45">
        <f t="shared" si="24"/>
        <v>-0.21567153647550871</v>
      </c>
    </row>
    <row r="758" spans="1:7" x14ac:dyDescent="0.25">
      <c r="A758" s="1">
        <v>1</v>
      </c>
      <c r="B758" s="1">
        <v>50.7</v>
      </c>
      <c r="C758" s="1">
        <v>18.63</v>
      </c>
      <c r="D758" s="1">
        <v>705</v>
      </c>
      <c r="E758" s="1">
        <v>1</v>
      </c>
      <c r="F758">
        <f t="shared" si="23"/>
        <v>0.80600000000000005</v>
      </c>
      <c r="G758" s="45">
        <f t="shared" si="24"/>
        <v>-0.21567153647550871</v>
      </c>
    </row>
    <row r="759" spans="1:7" x14ac:dyDescent="0.25">
      <c r="A759" s="1">
        <v>1</v>
      </c>
      <c r="B759" s="1">
        <v>74.400000000000006</v>
      </c>
      <c r="C759" s="1">
        <v>21.82</v>
      </c>
      <c r="D759" s="1">
        <v>660</v>
      </c>
      <c r="E759" s="1">
        <v>1</v>
      </c>
      <c r="F759">
        <f t="shared" si="23"/>
        <v>0.71699999999999997</v>
      </c>
      <c r="G759" s="45">
        <f t="shared" si="24"/>
        <v>-0.33267943838251673</v>
      </c>
    </row>
    <row r="760" spans="1:7" x14ac:dyDescent="0.25">
      <c r="A760" s="1">
        <v>1</v>
      </c>
      <c r="B760" s="1">
        <v>145</v>
      </c>
      <c r="C760" s="1">
        <v>11.97</v>
      </c>
      <c r="D760" s="1">
        <v>660</v>
      </c>
      <c r="E760" s="1">
        <v>1</v>
      </c>
      <c r="F760">
        <f t="shared" si="23"/>
        <v>0.82099999999999995</v>
      </c>
      <c r="G760" s="45">
        <f t="shared" si="24"/>
        <v>-0.1972321695297089</v>
      </c>
    </row>
    <row r="761" spans="1:7" x14ac:dyDescent="0.25">
      <c r="A761" s="1">
        <v>1</v>
      </c>
      <c r="B761" s="1">
        <v>70</v>
      </c>
      <c r="C761" s="1">
        <v>11.01</v>
      </c>
      <c r="D761" s="1">
        <v>685</v>
      </c>
      <c r="E761" s="1">
        <v>1</v>
      </c>
      <c r="F761">
        <f t="shared" si="23"/>
        <v>0.82099999999999995</v>
      </c>
      <c r="G761" s="45">
        <f t="shared" si="24"/>
        <v>-0.1972321695297089</v>
      </c>
    </row>
    <row r="762" spans="1:7" x14ac:dyDescent="0.25">
      <c r="A762" s="1">
        <v>0</v>
      </c>
      <c r="B762" s="1">
        <v>107</v>
      </c>
      <c r="C762" s="1">
        <v>10.09</v>
      </c>
      <c r="D762" s="1">
        <v>705</v>
      </c>
      <c r="E762" s="1">
        <v>1</v>
      </c>
      <c r="F762">
        <f t="shared" si="23"/>
        <v>0.82099999999999995</v>
      </c>
      <c r="G762" s="45">
        <f t="shared" si="24"/>
        <v>-0.1972321695297089</v>
      </c>
    </row>
    <row r="763" spans="1:7" x14ac:dyDescent="0.25">
      <c r="A763" s="1">
        <v>0</v>
      </c>
      <c r="B763" s="1">
        <v>139</v>
      </c>
      <c r="C763" s="1">
        <v>16.7</v>
      </c>
      <c r="D763" s="1">
        <v>670</v>
      </c>
      <c r="E763" s="1">
        <v>1</v>
      </c>
      <c r="F763">
        <f t="shared" si="23"/>
        <v>0.82099999999999995</v>
      </c>
      <c r="G763" s="45">
        <f t="shared" si="24"/>
        <v>-0.1972321695297089</v>
      </c>
    </row>
    <row r="764" spans="1:7" x14ac:dyDescent="0.25">
      <c r="A764" s="1">
        <v>1</v>
      </c>
      <c r="B764" s="1">
        <v>55</v>
      </c>
      <c r="C764" s="1">
        <v>16.12</v>
      </c>
      <c r="D764" s="1">
        <v>670</v>
      </c>
      <c r="E764" s="1">
        <v>1</v>
      </c>
      <c r="F764">
        <f t="shared" si="23"/>
        <v>0.80600000000000005</v>
      </c>
      <c r="G764" s="45">
        <f t="shared" si="24"/>
        <v>-0.21567153647550871</v>
      </c>
    </row>
    <row r="765" spans="1:7" x14ac:dyDescent="0.25">
      <c r="A765" s="1">
        <v>1</v>
      </c>
      <c r="B765" s="1">
        <v>89.412000000000006</v>
      </c>
      <c r="C765" s="1">
        <v>19</v>
      </c>
      <c r="D765" s="1">
        <v>695</v>
      </c>
      <c r="E765" s="1">
        <v>1</v>
      </c>
      <c r="F765">
        <f t="shared" si="23"/>
        <v>0.82099999999999995</v>
      </c>
      <c r="G765" s="45">
        <f t="shared" si="24"/>
        <v>-0.1972321695297089</v>
      </c>
    </row>
    <row r="766" spans="1:7" x14ac:dyDescent="0.25">
      <c r="A766" s="1">
        <v>1</v>
      </c>
      <c r="B766" s="1">
        <v>80</v>
      </c>
      <c r="C766" s="1">
        <v>27.59</v>
      </c>
      <c r="D766" s="1">
        <v>660</v>
      </c>
      <c r="E766" s="1">
        <v>1</v>
      </c>
      <c r="F766">
        <f t="shared" si="23"/>
        <v>0.71699999999999997</v>
      </c>
      <c r="G766" s="45">
        <f t="shared" si="24"/>
        <v>-0.33267943838251673</v>
      </c>
    </row>
    <row r="767" spans="1:7" x14ac:dyDescent="0.25">
      <c r="A767" s="1">
        <v>1</v>
      </c>
      <c r="B767" s="1">
        <v>90</v>
      </c>
      <c r="C767" s="1">
        <v>22.61</v>
      </c>
      <c r="D767" s="1">
        <v>710</v>
      </c>
      <c r="E767" s="1">
        <v>1</v>
      </c>
      <c r="F767">
        <f t="shared" si="23"/>
        <v>0.79</v>
      </c>
      <c r="G767" s="45">
        <f t="shared" si="24"/>
        <v>-0.23572233352106983</v>
      </c>
    </row>
    <row r="768" spans="1:7" x14ac:dyDescent="0.25">
      <c r="A768" s="1">
        <v>0</v>
      </c>
      <c r="B768" s="1">
        <v>50.4</v>
      </c>
      <c r="C768" s="1">
        <v>20.05</v>
      </c>
      <c r="D768" s="1">
        <v>710</v>
      </c>
      <c r="E768" s="1">
        <v>1</v>
      </c>
      <c r="F768">
        <f t="shared" si="23"/>
        <v>0.79</v>
      </c>
      <c r="G768" s="45">
        <f t="shared" si="24"/>
        <v>-0.23572233352106983</v>
      </c>
    </row>
    <row r="769" spans="1:7" x14ac:dyDescent="0.25">
      <c r="A769" s="1">
        <v>0</v>
      </c>
      <c r="B769" s="1">
        <v>45</v>
      </c>
      <c r="C769" s="1">
        <v>14.88</v>
      </c>
      <c r="D769" s="1">
        <v>715</v>
      </c>
      <c r="E769" s="1">
        <v>1</v>
      </c>
      <c r="F769">
        <f t="shared" si="23"/>
        <v>0.80600000000000005</v>
      </c>
      <c r="G769" s="45">
        <f t="shared" si="24"/>
        <v>-0.21567153647550871</v>
      </c>
    </row>
    <row r="770" spans="1:7" x14ac:dyDescent="0.25">
      <c r="A770" s="1">
        <v>1</v>
      </c>
      <c r="B770" s="1">
        <v>35</v>
      </c>
      <c r="C770" s="1">
        <v>26.43</v>
      </c>
      <c r="D770" s="1">
        <v>675</v>
      </c>
      <c r="E770" s="1">
        <v>1</v>
      </c>
      <c r="F770">
        <f t="shared" si="23"/>
        <v>0.71699999999999997</v>
      </c>
      <c r="G770" s="45">
        <f t="shared" si="24"/>
        <v>-0.33267943838251673</v>
      </c>
    </row>
    <row r="771" spans="1:7" x14ac:dyDescent="0.25">
      <c r="A771" s="1">
        <v>0</v>
      </c>
      <c r="B771" s="1">
        <v>75</v>
      </c>
      <c r="C771" s="1">
        <v>24.85</v>
      </c>
      <c r="D771" s="1">
        <v>760</v>
      </c>
      <c r="E771" s="1">
        <v>1</v>
      </c>
      <c r="F771">
        <f t="shared" si="23"/>
        <v>0.85499999999999998</v>
      </c>
      <c r="G771" s="45">
        <f t="shared" si="24"/>
        <v>-0.15665381004537685</v>
      </c>
    </row>
    <row r="772" spans="1:7" x14ac:dyDescent="0.25">
      <c r="A772" s="1">
        <v>0</v>
      </c>
      <c r="B772" s="1">
        <v>85</v>
      </c>
      <c r="C772" s="1">
        <v>11.24</v>
      </c>
      <c r="D772" s="1">
        <v>700</v>
      </c>
      <c r="E772" s="1">
        <v>1</v>
      </c>
      <c r="F772">
        <f t="shared" si="23"/>
        <v>0.82099999999999995</v>
      </c>
      <c r="G772" s="45">
        <f t="shared" si="24"/>
        <v>-0.1972321695297089</v>
      </c>
    </row>
    <row r="773" spans="1:7" x14ac:dyDescent="0.25">
      <c r="A773" s="1">
        <v>1</v>
      </c>
      <c r="B773" s="1">
        <v>45</v>
      </c>
      <c r="C773" s="1">
        <v>9.82</v>
      </c>
      <c r="D773" s="1">
        <v>695</v>
      </c>
      <c r="E773" s="1">
        <v>1</v>
      </c>
      <c r="F773">
        <f t="shared" si="23"/>
        <v>0.80600000000000005</v>
      </c>
      <c r="G773" s="45">
        <f t="shared" si="24"/>
        <v>-0.21567153647550871</v>
      </c>
    </row>
    <row r="774" spans="1:7" x14ac:dyDescent="0.25">
      <c r="A774" s="1">
        <v>1</v>
      </c>
      <c r="B774" s="1">
        <v>110</v>
      </c>
      <c r="C774" s="1">
        <v>13.69</v>
      </c>
      <c r="D774" s="1">
        <v>685</v>
      </c>
      <c r="E774" s="1">
        <v>1</v>
      </c>
      <c r="F774">
        <f t="shared" ref="F774:F837" si="25">IF(C774&lt;=19.85,IF(D774&lt;=722.5,IF(B774&lt;=60.41,IF(D774&lt;=667.5,0.729,0.806),IF(C774&lt;=9.905,0.878,0.821)),0.92),IF(D774&lt;=687.5,IF(C774&lt;=31.375,IF(A774&lt;=0.5,0.661,0.717),0.546),IF(D774&lt;=727.5,IF(C774&lt;=29.88,0.79,0.693),0.855)))</f>
        <v>0.82099999999999995</v>
      </c>
      <c r="G774" s="45">
        <f t="shared" ref="G774:G837" si="26">IF(E774=1,LN(F774),LN(1-F774))</f>
        <v>-0.1972321695297089</v>
      </c>
    </row>
    <row r="775" spans="1:7" x14ac:dyDescent="0.25">
      <c r="A775" s="1">
        <v>1</v>
      </c>
      <c r="B775" s="1">
        <v>60</v>
      </c>
      <c r="C775" s="1">
        <v>13.94</v>
      </c>
      <c r="D775" s="1">
        <v>690</v>
      </c>
      <c r="E775" s="1">
        <v>0</v>
      </c>
      <c r="F775">
        <f t="shared" si="25"/>
        <v>0.80600000000000005</v>
      </c>
      <c r="G775" s="45">
        <f t="shared" si="26"/>
        <v>-1.6398971199188093</v>
      </c>
    </row>
    <row r="776" spans="1:7" x14ac:dyDescent="0.25">
      <c r="A776" s="1">
        <v>0</v>
      </c>
      <c r="B776" s="1">
        <v>62.5</v>
      </c>
      <c r="C776" s="1">
        <v>19.09</v>
      </c>
      <c r="D776" s="1">
        <v>760</v>
      </c>
      <c r="E776" s="1">
        <v>1</v>
      </c>
      <c r="F776">
        <f t="shared" si="25"/>
        <v>0.92</v>
      </c>
      <c r="G776" s="45">
        <f t="shared" si="26"/>
        <v>-8.3381608939051013E-2</v>
      </c>
    </row>
    <row r="777" spans="1:7" x14ac:dyDescent="0.25">
      <c r="A777" s="1">
        <v>1</v>
      </c>
      <c r="B777" s="1">
        <v>540</v>
      </c>
      <c r="C777" s="1">
        <v>3.04</v>
      </c>
      <c r="D777" s="1">
        <v>680</v>
      </c>
      <c r="E777" s="1">
        <v>1</v>
      </c>
      <c r="F777">
        <f t="shared" si="25"/>
        <v>0.878</v>
      </c>
      <c r="G777" s="45">
        <f t="shared" si="26"/>
        <v>-0.13010868534702039</v>
      </c>
    </row>
    <row r="778" spans="1:7" x14ac:dyDescent="0.25">
      <c r="A778" s="1">
        <v>0</v>
      </c>
      <c r="B778" s="1">
        <v>53</v>
      </c>
      <c r="C778" s="1">
        <v>19.75</v>
      </c>
      <c r="D778" s="1">
        <v>675</v>
      </c>
      <c r="E778" s="1">
        <v>1</v>
      </c>
      <c r="F778">
        <f t="shared" si="25"/>
        <v>0.80600000000000005</v>
      </c>
      <c r="G778" s="45">
        <f t="shared" si="26"/>
        <v>-0.21567153647550871</v>
      </c>
    </row>
    <row r="779" spans="1:7" x14ac:dyDescent="0.25">
      <c r="A779" s="1">
        <v>1</v>
      </c>
      <c r="B779" s="1">
        <v>95</v>
      </c>
      <c r="C779" s="1">
        <v>9.61</v>
      </c>
      <c r="D779" s="1">
        <v>690</v>
      </c>
      <c r="E779" s="1">
        <v>1</v>
      </c>
      <c r="F779">
        <f t="shared" si="25"/>
        <v>0.878</v>
      </c>
      <c r="G779" s="45">
        <f t="shared" si="26"/>
        <v>-0.13010868534702039</v>
      </c>
    </row>
    <row r="780" spans="1:7" x14ac:dyDescent="0.25">
      <c r="A780" s="1">
        <v>1</v>
      </c>
      <c r="B780" s="1">
        <v>100</v>
      </c>
      <c r="C780" s="1">
        <v>36.159999999999997</v>
      </c>
      <c r="D780" s="1">
        <v>675</v>
      </c>
      <c r="E780" s="1">
        <v>0</v>
      </c>
      <c r="F780">
        <f t="shared" si="25"/>
        <v>0.54600000000000004</v>
      </c>
      <c r="G780" s="45">
        <f t="shared" si="26"/>
        <v>-0.78965808094078915</v>
      </c>
    </row>
    <row r="781" spans="1:7" x14ac:dyDescent="0.25">
      <c r="A781" s="1">
        <v>1</v>
      </c>
      <c r="B781" s="1">
        <v>68</v>
      </c>
      <c r="C781" s="1">
        <v>29.05</v>
      </c>
      <c r="D781" s="1">
        <v>695</v>
      </c>
      <c r="E781" s="1">
        <v>1</v>
      </c>
      <c r="F781">
        <f t="shared" si="25"/>
        <v>0.79</v>
      </c>
      <c r="G781" s="45">
        <f t="shared" si="26"/>
        <v>-0.23572233352106983</v>
      </c>
    </row>
    <row r="782" spans="1:7" x14ac:dyDescent="0.25">
      <c r="A782" s="1">
        <v>1</v>
      </c>
      <c r="B782" s="1">
        <v>49</v>
      </c>
      <c r="C782" s="1">
        <v>26.52</v>
      </c>
      <c r="D782" s="1">
        <v>715</v>
      </c>
      <c r="E782" s="1">
        <v>0</v>
      </c>
      <c r="F782">
        <f t="shared" si="25"/>
        <v>0.79</v>
      </c>
      <c r="G782" s="45">
        <f t="shared" si="26"/>
        <v>-1.5606477482646686</v>
      </c>
    </row>
    <row r="783" spans="1:7" x14ac:dyDescent="0.25">
      <c r="A783" s="1">
        <v>1</v>
      </c>
      <c r="B783" s="1">
        <v>160</v>
      </c>
      <c r="C783" s="1">
        <v>12.02</v>
      </c>
      <c r="D783" s="1">
        <v>725</v>
      </c>
      <c r="E783" s="1">
        <v>1</v>
      </c>
      <c r="F783">
        <f t="shared" si="25"/>
        <v>0.92</v>
      </c>
      <c r="G783" s="45">
        <f t="shared" si="26"/>
        <v>-8.3381608939051013E-2</v>
      </c>
    </row>
    <row r="784" spans="1:7" x14ac:dyDescent="0.25">
      <c r="A784" s="1">
        <v>0</v>
      </c>
      <c r="B784" s="1">
        <v>36.932000000000002</v>
      </c>
      <c r="C784" s="1">
        <v>29.31</v>
      </c>
      <c r="D784" s="1">
        <v>670</v>
      </c>
      <c r="E784" s="1">
        <v>0</v>
      </c>
      <c r="F784">
        <f t="shared" si="25"/>
        <v>0.66100000000000003</v>
      </c>
      <c r="G784" s="45">
        <f t="shared" si="26"/>
        <v>-1.0817551716016869</v>
      </c>
    </row>
    <row r="785" spans="1:7" x14ac:dyDescent="0.25">
      <c r="A785" s="1">
        <v>1</v>
      </c>
      <c r="B785" s="1">
        <v>65</v>
      </c>
      <c r="C785" s="1">
        <v>28.05</v>
      </c>
      <c r="D785" s="1">
        <v>705</v>
      </c>
      <c r="E785" s="1">
        <v>0</v>
      </c>
      <c r="F785">
        <f t="shared" si="25"/>
        <v>0.79</v>
      </c>
      <c r="G785" s="45">
        <f t="shared" si="26"/>
        <v>-1.5606477482646686</v>
      </c>
    </row>
    <row r="786" spans="1:7" x14ac:dyDescent="0.25">
      <c r="A786" s="1">
        <v>1</v>
      </c>
      <c r="B786" s="1">
        <v>103</v>
      </c>
      <c r="C786" s="1">
        <v>9.93</v>
      </c>
      <c r="D786" s="1">
        <v>710</v>
      </c>
      <c r="E786" s="1">
        <v>1</v>
      </c>
      <c r="F786">
        <f t="shared" si="25"/>
        <v>0.82099999999999995</v>
      </c>
      <c r="G786" s="45">
        <f t="shared" si="26"/>
        <v>-0.1972321695297089</v>
      </c>
    </row>
    <row r="787" spans="1:7" x14ac:dyDescent="0.25">
      <c r="A787" s="1">
        <v>1</v>
      </c>
      <c r="B787" s="1">
        <v>35</v>
      </c>
      <c r="C787" s="1">
        <v>11.47</v>
      </c>
      <c r="D787" s="1">
        <v>720</v>
      </c>
      <c r="E787" s="1">
        <v>0</v>
      </c>
      <c r="F787">
        <f t="shared" si="25"/>
        <v>0.80600000000000005</v>
      </c>
      <c r="G787" s="45">
        <f t="shared" si="26"/>
        <v>-1.6398971199188093</v>
      </c>
    </row>
    <row r="788" spans="1:7" x14ac:dyDescent="0.25">
      <c r="A788" s="1">
        <v>1</v>
      </c>
      <c r="B788" s="1">
        <v>45</v>
      </c>
      <c r="C788" s="1">
        <v>23.95</v>
      </c>
      <c r="D788" s="1">
        <v>730</v>
      </c>
      <c r="E788" s="1">
        <v>1</v>
      </c>
      <c r="F788">
        <f t="shared" si="25"/>
        <v>0.85499999999999998</v>
      </c>
      <c r="G788" s="45">
        <f t="shared" si="26"/>
        <v>-0.15665381004537685</v>
      </c>
    </row>
    <row r="789" spans="1:7" x14ac:dyDescent="0.25">
      <c r="A789" s="1">
        <v>0</v>
      </c>
      <c r="B789" s="1">
        <v>62</v>
      </c>
      <c r="C789" s="1">
        <v>16.649999999999999</v>
      </c>
      <c r="D789" s="1">
        <v>705</v>
      </c>
      <c r="E789" s="1">
        <v>1</v>
      </c>
      <c r="F789">
        <f t="shared" si="25"/>
        <v>0.82099999999999995</v>
      </c>
      <c r="G789" s="45">
        <f t="shared" si="26"/>
        <v>-0.1972321695297089</v>
      </c>
    </row>
    <row r="790" spans="1:7" x14ac:dyDescent="0.25">
      <c r="A790" s="1">
        <v>1</v>
      </c>
      <c r="B790" s="1">
        <v>45.76</v>
      </c>
      <c r="C790" s="1">
        <v>33.25</v>
      </c>
      <c r="D790" s="1">
        <v>685</v>
      </c>
      <c r="E790" s="1">
        <v>1</v>
      </c>
      <c r="F790">
        <f t="shared" si="25"/>
        <v>0.54600000000000004</v>
      </c>
      <c r="G790" s="45">
        <f t="shared" si="26"/>
        <v>-0.60513630323723189</v>
      </c>
    </row>
    <row r="791" spans="1:7" x14ac:dyDescent="0.25">
      <c r="A791" s="1">
        <v>1</v>
      </c>
      <c r="B791" s="1">
        <v>93</v>
      </c>
      <c r="C791" s="1">
        <v>27.84</v>
      </c>
      <c r="D791" s="1">
        <v>695</v>
      </c>
      <c r="E791" s="1">
        <v>1</v>
      </c>
      <c r="F791">
        <f t="shared" si="25"/>
        <v>0.79</v>
      </c>
      <c r="G791" s="45">
        <f t="shared" si="26"/>
        <v>-0.23572233352106983</v>
      </c>
    </row>
    <row r="792" spans="1:7" x14ac:dyDescent="0.25">
      <c r="A792" s="1">
        <v>1</v>
      </c>
      <c r="B792" s="1">
        <v>62</v>
      </c>
      <c r="C792" s="1">
        <v>24.7</v>
      </c>
      <c r="D792" s="1">
        <v>695</v>
      </c>
      <c r="E792" s="1">
        <v>1</v>
      </c>
      <c r="F792">
        <f t="shared" si="25"/>
        <v>0.79</v>
      </c>
      <c r="G792" s="45">
        <f t="shared" si="26"/>
        <v>-0.23572233352106983</v>
      </c>
    </row>
    <row r="793" spans="1:7" x14ac:dyDescent="0.25">
      <c r="A793" s="1">
        <v>1</v>
      </c>
      <c r="B793" s="1">
        <v>76</v>
      </c>
      <c r="C793" s="1">
        <v>15.13</v>
      </c>
      <c r="D793" s="1">
        <v>710</v>
      </c>
      <c r="E793" s="1">
        <v>1</v>
      </c>
      <c r="F793">
        <f t="shared" si="25"/>
        <v>0.82099999999999995</v>
      </c>
      <c r="G793" s="45">
        <f t="shared" si="26"/>
        <v>-0.1972321695297089</v>
      </c>
    </row>
    <row r="794" spans="1:7" x14ac:dyDescent="0.25">
      <c r="A794" s="1">
        <v>1</v>
      </c>
      <c r="B794" s="1">
        <v>96</v>
      </c>
      <c r="C794" s="1">
        <v>27.13</v>
      </c>
      <c r="D794" s="1">
        <v>735</v>
      </c>
      <c r="E794" s="1">
        <v>1</v>
      </c>
      <c r="F794">
        <f t="shared" si="25"/>
        <v>0.85499999999999998</v>
      </c>
      <c r="G794" s="45">
        <f t="shared" si="26"/>
        <v>-0.15665381004537685</v>
      </c>
    </row>
    <row r="795" spans="1:7" x14ac:dyDescent="0.25">
      <c r="A795" s="1">
        <v>1</v>
      </c>
      <c r="B795" s="1">
        <v>65</v>
      </c>
      <c r="C795" s="1">
        <v>19.66</v>
      </c>
      <c r="D795" s="1">
        <v>685</v>
      </c>
      <c r="E795" s="1">
        <v>1</v>
      </c>
      <c r="F795">
        <f t="shared" si="25"/>
        <v>0.82099999999999995</v>
      </c>
      <c r="G795" s="45">
        <f t="shared" si="26"/>
        <v>-0.1972321695297089</v>
      </c>
    </row>
    <row r="796" spans="1:7" x14ac:dyDescent="0.25">
      <c r="A796" s="1">
        <v>1</v>
      </c>
      <c r="B796" s="1">
        <v>69</v>
      </c>
      <c r="C796" s="1">
        <v>19.55</v>
      </c>
      <c r="D796" s="1">
        <v>710</v>
      </c>
      <c r="E796" s="1">
        <v>1</v>
      </c>
      <c r="F796">
        <f t="shared" si="25"/>
        <v>0.82099999999999995</v>
      </c>
      <c r="G796" s="45">
        <f t="shared" si="26"/>
        <v>-0.1972321695297089</v>
      </c>
    </row>
    <row r="797" spans="1:7" x14ac:dyDescent="0.25">
      <c r="A797" s="1">
        <v>0</v>
      </c>
      <c r="B797" s="1">
        <v>110</v>
      </c>
      <c r="C797" s="1">
        <v>39.94</v>
      </c>
      <c r="D797" s="1">
        <v>705</v>
      </c>
      <c r="E797" s="1">
        <v>1</v>
      </c>
      <c r="F797">
        <f t="shared" si="25"/>
        <v>0.69299999999999995</v>
      </c>
      <c r="G797" s="45">
        <f t="shared" si="26"/>
        <v>-0.3667252797922339</v>
      </c>
    </row>
    <row r="798" spans="1:7" x14ac:dyDescent="0.25">
      <c r="A798" s="1">
        <v>1</v>
      </c>
      <c r="B798" s="1">
        <v>135</v>
      </c>
      <c r="C798" s="1">
        <v>18.45</v>
      </c>
      <c r="D798" s="1">
        <v>705</v>
      </c>
      <c r="E798" s="1">
        <v>1</v>
      </c>
      <c r="F798">
        <f t="shared" si="25"/>
        <v>0.82099999999999995</v>
      </c>
      <c r="G798" s="45">
        <f t="shared" si="26"/>
        <v>-0.1972321695297089</v>
      </c>
    </row>
    <row r="799" spans="1:7" x14ac:dyDescent="0.25">
      <c r="A799" s="1">
        <v>1</v>
      </c>
      <c r="B799" s="1">
        <v>48</v>
      </c>
      <c r="C799" s="1">
        <v>10.9</v>
      </c>
      <c r="D799" s="1">
        <v>800</v>
      </c>
      <c r="E799" s="1">
        <v>1</v>
      </c>
      <c r="F799">
        <f t="shared" si="25"/>
        <v>0.92</v>
      </c>
      <c r="G799" s="45">
        <f t="shared" si="26"/>
        <v>-8.3381608939051013E-2</v>
      </c>
    </row>
    <row r="800" spans="1:7" x14ac:dyDescent="0.25">
      <c r="A800" s="1">
        <v>1</v>
      </c>
      <c r="B800" s="1">
        <v>24</v>
      </c>
      <c r="C800" s="1">
        <v>24.8</v>
      </c>
      <c r="D800" s="1">
        <v>720</v>
      </c>
      <c r="E800" s="1">
        <v>1</v>
      </c>
      <c r="F800">
        <f t="shared" si="25"/>
        <v>0.79</v>
      </c>
      <c r="G800" s="45">
        <f t="shared" si="26"/>
        <v>-0.23572233352106983</v>
      </c>
    </row>
    <row r="801" spans="1:7" x14ac:dyDescent="0.25">
      <c r="A801" s="1">
        <v>1</v>
      </c>
      <c r="B801" s="1">
        <v>66</v>
      </c>
      <c r="C801" s="1">
        <v>29.07</v>
      </c>
      <c r="D801" s="1">
        <v>665</v>
      </c>
      <c r="E801" s="1">
        <v>1</v>
      </c>
      <c r="F801">
        <f t="shared" si="25"/>
        <v>0.71699999999999997</v>
      </c>
      <c r="G801" s="45">
        <f t="shared" si="26"/>
        <v>-0.33267943838251673</v>
      </c>
    </row>
    <row r="802" spans="1:7" x14ac:dyDescent="0.25">
      <c r="A802" s="1">
        <v>1</v>
      </c>
      <c r="B802" s="1">
        <v>38</v>
      </c>
      <c r="C802" s="1">
        <v>39.1</v>
      </c>
      <c r="D802" s="1">
        <v>660</v>
      </c>
      <c r="E802" s="1">
        <v>1</v>
      </c>
      <c r="F802">
        <f t="shared" si="25"/>
        <v>0.54600000000000004</v>
      </c>
      <c r="G802" s="45">
        <f t="shared" si="26"/>
        <v>-0.60513630323723189</v>
      </c>
    </row>
    <row r="803" spans="1:7" x14ac:dyDescent="0.25">
      <c r="A803" s="1">
        <v>0</v>
      </c>
      <c r="B803" s="1">
        <v>32</v>
      </c>
      <c r="C803" s="1">
        <v>16.62</v>
      </c>
      <c r="D803" s="1">
        <v>735</v>
      </c>
      <c r="E803" s="1">
        <v>1</v>
      </c>
      <c r="F803">
        <f t="shared" si="25"/>
        <v>0.92</v>
      </c>
      <c r="G803" s="45">
        <f t="shared" si="26"/>
        <v>-8.3381608939051013E-2</v>
      </c>
    </row>
    <row r="804" spans="1:7" x14ac:dyDescent="0.25">
      <c r="A804" s="1">
        <v>0</v>
      </c>
      <c r="B804" s="1">
        <v>40</v>
      </c>
      <c r="C804" s="1">
        <v>26.62</v>
      </c>
      <c r="D804" s="1">
        <v>690</v>
      </c>
      <c r="E804" s="1">
        <v>1</v>
      </c>
      <c r="F804">
        <f t="shared" si="25"/>
        <v>0.79</v>
      </c>
      <c r="G804" s="45">
        <f t="shared" si="26"/>
        <v>-0.23572233352106983</v>
      </c>
    </row>
    <row r="805" spans="1:7" x14ac:dyDescent="0.25">
      <c r="A805" s="1">
        <v>1</v>
      </c>
      <c r="B805" s="1">
        <v>75</v>
      </c>
      <c r="C805" s="1">
        <v>6.74</v>
      </c>
      <c r="D805" s="1">
        <v>670</v>
      </c>
      <c r="E805" s="1">
        <v>1</v>
      </c>
      <c r="F805">
        <f t="shared" si="25"/>
        <v>0.878</v>
      </c>
      <c r="G805" s="45">
        <f t="shared" si="26"/>
        <v>-0.13010868534702039</v>
      </c>
    </row>
    <row r="806" spans="1:7" x14ac:dyDescent="0.25">
      <c r="A806" s="1">
        <v>0</v>
      </c>
      <c r="B806" s="1">
        <v>142</v>
      </c>
      <c r="C806" s="1">
        <v>12.94</v>
      </c>
      <c r="D806" s="1">
        <v>700</v>
      </c>
      <c r="E806" s="1">
        <v>1</v>
      </c>
      <c r="F806">
        <f t="shared" si="25"/>
        <v>0.82099999999999995</v>
      </c>
      <c r="G806" s="45">
        <f t="shared" si="26"/>
        <v>-0.1972321695297089</v>
      </c>
    </row>
    <row r="807" spans="1:7" x14ac:dyDescent="0.25">
      <c r="A807" s="1">
        <v>0</v>
      </c>
      <c r="B807" s="1">
        <v>47</v>
      </c>
      <c r="C807" s="1">
        <v>6.08</v>
      </c>
      <c r="D807" s="1">
        <v>705</v>
      </c>
      <c r="E807" s="1">
        <v>1</v>
      </c>
      <c r="F807">
        <f t="shared" si="25"/>
        <v>0.80600000000000005</v>
      </c>
      <c r="G807" s="45">
        <f t="shared" si="26"/>
        <v>-0.21567153647550871</v>
      </c>
    </row>
    <row r="808" spans="1:7" x14ac:dyDescent="0.25">
      <c r="A808" s="1">
        <v>1</v>
      </c>
      <c r="B808" s="1">
        <v>75</v>
      </c>
      <c r="C808" s="1">
        <v>20.59</v>
      </c>
      <c r="D808" s="1">
        <v>690</v>
      </c>
      <c r="E808" s="1">
        <v>1</v>
      </c>
      <c r="F808">
        <f t="shared" si="25"/>
        <v>0.79</v>
      </c>
      <c r="G808" s="45">
        <f t="shared" si="26"/>
        <v>-0.23572233352106983</v>
      </c>
    </row>
    <row r="809" spans="1:7" x14ac:dyDescent="0.25">
      <c r="A809" s="1">
        <v>0</v>
      </c>
      <c r="B809" s="1">
        <v>81</v>
      </c>
      <c r="C809" s="1">
        <v>14.55</v>
      </c>
      <c r="D809" s="1">
        <v>680</v>
      </c>
      <c r="E809" s="1">
        <v>1</v>
      </c>
      <c r="F809">
        <f t="shared" si="25"/>
        <v>0.82099999999999995</v>
      </c>
      <c r="G809" s="45">
        <f t="shared" si="26"/>
        <v>-0.1972321695297089</v>
      </c>
    </row>
    <row r="810" spans="1:7" x14ac:dyDescent="0.25">
      <c r="A810" s="1">
        <v>1</v>
      </c>
      <c r="B810" s="1">
        <v>300</v>
      </c>
      <c r="C810" s="1">
        <v>17.059999999999999</v>
      </c>
      <c r="D810" s="1">
        <v>690</v>
      </c>
      <c r="E810" s="1">
        <v>1</v>
      </c>
      <c r="F810">
        <f t="shared" si="25"/>
        <v>0.82099999999999995</v>
      </c>
      <c r="G810" s="45">
        <f t="shared" si="26"/>
        <v>-0.1972321695297089</v>
      </c>
    </row>
    <row r="811" spans="1:7" x14ac:dyDescent="0.25">
      <c r="A811" s="1">
        <v>0</v>
      </c>
      <c r="B811" s="1">
        <v>101.9</v>
      </c>
      <c r="C811" s="1">
        <v>8.44</v>
      </c>
      <c r="D811" s="1">
        <v>670</v>
      </c>
      <c r="E811" s="1">
        <v>0</v>
      </c>
      <c r="F811">
        <f t="shared" si="25"/>
        <v>0.878</v>
      </c>
      <c r="G811" s="45">
        <f t="shared" si="26"/>
        <v>-2.1037342342488805</v>
      </c>
    </row>
    <row r="812" spans="1:7" x14ac:dyDescent="0.25">
      <c r="A812" s="1">
        <v>1</v>
      </c>
      <c r="B812" s="1">
        <v>56</v>
      </c>
      <c r="C812" s="1">
        <v>18.88</v>
      </c>
      <c r="D812" s="1">
        <v>660</v>
      </c>
      <c r="E812" s="1">
        <v>1</v>
      </c>
      <c r="F812">
        <f t="shared" si="25"/>
        <v>0.72899999999999998</v>
      </c>
      <c r="G812" s="45">
        <f t="shared" si="26"/>
        <v>-0.31608154697347896</v>
      </c>
    </row>
    <row r="813" spans="1:7" x14ac:dyDescent="0.25">
      <c r="A813" s="1">
        <v>1</v>
      </c>
      <c r="B813" s="1">
        <v>70</v>
      </c>
      <c r="C813" s="1">
        <v>14.09</v>
      </c>
      <c r="D813" s="1">
        <v>665</v>
      </c>
      <c r="E813" s="1">
        <v>1</v>
      </c>
      <c r="F813">
        <f t="shared" si="25"/>
        <v>0.82099999999999995</v>
      </c>
      <c r="G813" s="45">
        <f t="shared" si="26"/>
        <v>-0.1972321695297089</v>
      </c>
    </row>
    <row r="814" spans="1:7" x14ac:dyDescent="0.25">
      <c r="A814" s="1">
        <v>0</v>
      </c>
      <c r="B814" s="1">
        <v>43</v>
      </c>
      <c r="C814" s="1">
        <v>7.28</v>
      </c>
      <c r="D814" s="1">
        <v>705</v>
      </c>
      <c r="E814" s="1">
        <v>1</v>
      </c>
      <c r="F814">
        <f t="shared" si="25"/>
        <v>0.80600000000000005</v>
      </c>
      <c r="G814" s="45">
        <f t="shared" si="26"/>
        <v>-0.21567153647550871</v>
      </c>
    </row>
    <row r="815" spans="1:7" x14ac:dyDescent="0.25">
      <c r="A815" s="1">
        <v>0</v>
      </c>
      <c r="B815" s="1">
        <v>28</v>
      </c>
      <c r="C815" s="1">
        <v>15.22</v>
      </c>
      <c r="D815" s="1">
        <v>715</v>
      </c>
      <c r="E815" s="1">
        <v>0</v>
      </c>
      <c r="F815">
        <f t="shared" si="25"/>
        <v>0.80600000000000005</v>
      </c>
      <c r="G815" s="45">
        <f t="shared" si="26"/>
        <v>-1.6398971199188093</v>
      </c>
    </row>
    <row r="816" spans="1:7" x14ac:dyDescent="0.25">
      <c r="A816" s="1">
        <v>1</v>
      </c>
      <c r="B816" s="1">
        <v>89</v>
      </c>
      <c r="C816" s="1">
        <v>20.22</v>
      </c>
      <c r="D816" s="1">
        <v>695</v>
      </c>
      <c r="E816" s="1">
        <v>1</v>
      </c>
      <c r="F816">
        <f t="shared" si="25"/>
        <v>0.79</v>
      </c>
      <c r="G816" s="45">
        <f t="shared" si="26"/>
        <v>-0.23572233352106983</v>
      </c>
    </row>
    <row r="817" spans="1:7" x14ac:dyDescent="0.25">
      <c r="A817" s="1">
        <v>0</v>
      </c>
      <c r="B817" s="1">
        <v>70</v>
      </c>
      <c r="C817" s="1">
        <v>25.24</v>
      </c>
      <c r="D817" s="1">
        <v>700</v>
      </c>
      <c r="E817" s="1">
        <v>0</v>
      </c>
      <c r="F817">
        <f t="shared" si="25"/>
        <v>0.79</v>
      </c>
      <c r="G817" s="45">
        <f t="shared" si="26"/>
        <v>-1.5606477482646686</v>
      </c>
    </row>
    <row r="818" spans="1:7" x14ac:dyDescent="0.25">
      <c r="A818" s="1">
        <v>0</v>
      </c>
      <c r="B818" s="1">
        <v>125</v>
      </c>
      <c r="C818" s="1">
        <v>13.15</v>
      </c>
      <c r="D818" s="1">
        <v>695</v>
      </c>
      <c r="E818" s="1">
        <v>1</v>
      </c>
      <c r="F818">
        <f t="shared" si="25"/>
        <v>0.82099999999999995</v>
      </c>
      <c r="G818" s="45">
        <f t="shared" si="26"/>
        <v>-0.1972321695297089</v>
      </c>
    </row>
    <row r="819" spans="1:7" x14ac:dyDescent="0.25">
      <c r="A819" s="1">
        <v>1</v>
      </c>
      <c r="B819" s="1">
        <v>50</v>
      </c>
      <c r="C819" s="1">
        <v>4.8499999999999996</v>
      </c>
      <c r="D819" s="1">
        <v>685</v>
      </c>
      <c r="E819" s="1">
        <v>1</v>
      </c>
      <c r="F819">
        <f t="shared" si="25"/>
        <v>0.80600000000000005</v>
      </c>
      <c r="G819" s="45">
        <f t="shared" si="26"/>
        <v>-0.21567153647550871</v>
      </c>
    </row>
    <row r="820" spans="1:7" x14ac:dyDescent="0.25">
      <c r="A820" s="1">
        <v>1</v>
      </c>
      <c r="B820" s="1">
        <v>80</v>
      </c>
      <c r="C820" s="1">
        <v>9.17</v>
      </c>
      <c r="D820" s="1">
        <v>730</v>
      </c>
      <c r="E820" s="1">
        <v>1</v>
      </c>
      <c r="F820">
        <f t="shared" si="25"/>
        <v>0.92</v>
      </c>
      <c r="G820" s="45">
        <f t="shared" si="26"/>
        <v>-8.3381608939051013E-2</v>
      </c>
    </row>
    <row r="821" spans="1:7" x14ac:dyDescent="0.25">
      <c r="A821" s="1">
        <v>1</v>
      </c>
      <c r="B821" s="1">
        <v>40</v>
      </c>
      <c r="C821" s="1">
        <v>9.3000000000000007</v>
      </c>
      <c r="D821" s="1">
        <v>665</v>
      </c>
      <c r="E821" s="1">
        <v>1</v>
      </c>
      <c r="F821">
        <f t="shared" si="25"/>
        <v>0.72899999999999998</v>
      </c>
      <c r="G821" s="45">
        <f t="shared" si="26"/>
        <v>-0.31608154697347896</v>
      </c>
    </row>
    <row r="822" spans="1:7" x14ac:dyDescent="0.25">
      <c r="A822" s="1">
        <v>1</v>
      </c>
      <c r="B822" s="1">
        <v>57</v>
      </c>
      <c r="C822" s="1">
        <v>20.71</v>
      </c>
      <c r="D822" s="1">
        <v>695</v>
      </c>
      <c r="E822" s="1">
        <v>1</v>
      </c>
      <c r="F822">
        <f t="shared" si="25"/>
        <v>0.79</v>
      </c>
      <c r="G822" s="45">
        <f t="shared" si="26"/>
        <v>-0.23572233352106983</v>
      </c>
    </row>
    <row r="823" spans="1:7" x14ac:dyDescent="0.25">
      <c r="A823" s="1">
        <v>1</v>
      </c>
      <c r="B823" s="1">
        <v>145</v>
      </c>
      <c r="C823" s="1">
        <v>24.11</v>
      </c>
      <c r="D823" s="1">
        <v>715</v>
      </c>
      <c r="E823" s="1">
        <v>1</v>
      </c>
      <c r="F823">
        <f t="shared" si="25"/>
        <v>0.79</v>
      </c>
      <c r="G823" s="45">
        <f t="shared" si="26"/>
        <v>-0.23572233352106983</v>
      </c>
    </row>
    <row r="824" spans="1:7" x14ac:dyDescent="0.25">
      <c r="A824" s="1">
        <v>1</v>
      </c>
      <c r="B824" s="1">
        <v>200</v>
      </c>
      <c r="C824" s="1">
        <v>7.6</v>
      </c>
      <c r="D824" s="1">
        <v>695</v>
      </c>
      <c r="E824" s="1">
        <v>0</v>
      </c>
      <c r="F824">
        <f t="shared" si="25"/>
        <v>0.878</v>
      </c>
      <c r="G824" s="45">
        <f t="shared" si="26"/>
        <v>-2.1037342342488805</v>
      </c>
    </row>
    <row r="825" spans="1:7" x14ac:dyDescent="0.25">
      <c r="A825" s="1">
        <v>1</v>
      </c>
      <c r="B825" s="1">
        <v>91</v>
      </c>
      <c r="C825" s="1">
        <v>23.42</v>
      </c>
      <c r="D825" s="1">
        <v>680</v>
      </c>
      <c r="E825" s="1">
        <v>1</v>
      </c>
      <c r="F825">
        <f t="shared" si="25"/>
        <v>0.71699999999999997</v>
      </c>
      <c r="G825" s="45">
        <f t="shared" si="26"/>
        <v>-0.33267943838251673</v>
      </c>
    </row>
    <row r="826" spans="1:7" x14ac:dyDescent="0.25">
      <c r="A826" s="1">
        <v>0</v>
      </c>
      <c r="B826" s="1">
        <v>53</v>
      </c>
      <c r="C826" s="1">
        <v>23.01</v>
      </c>
      <c r="D826" s="1">
        <v>710</v>
      </c>
      <c r="E826" s="1">
        <v>1</v>
      </c>
      <c r="F826">
        <f t="shared" si="25"/>
        <v>0.79</v>
      </c>
      <c r="G826" s="45">
        <f t="shared" si="26"/>
        <v>-0.23572233352106983</v>
      </c>
    </row>
    <row r="827" spans="1:7" x14ac:dyDescent="0.25">
      <c r="A827" s="1">
        <v>1</v>
      </c>
      <c r="B827" s="1">
        <v>280</v>
      </c>
      <c r="C827" s="1">
        <v>10.44</v>
      </c>
      <c r="D827" s="1">
        <v>685</v>
      </c>
      <c r="E827" s="1">
        <v>1</v>
      </c>
      <c r="F827">
        <f t="shared" si="25"/>
        <v>0.82099999999999995</v>
      </c>
      <c r="G827" s="45">
        <f t="shared" si="26"/>
        <v>-0.1972321695297089</v>
      </c>
    </row>
    <row r="828" spans="1:7" x14ac:dyDescent="0.25">
      <c r="A828" s="1">
        <v>1</v>
      </c>
      <c r="B828" s="1">
        <v>130</v>
      </c>
      <c r="C828" s="1">
        <v>10.9</v>
      </c>
      <c r="D828" s="1">
        <v>690</v>
      </c>
      <c r="E828" s="1">
        <v>0</v>
      </c>
      <c r="F828">
        <f t="shared" si="25"/>
        <v>0.82099999999999995</v>
      </c>
      <c r="G828" s="45">
        <f t="shared" si="26"/>
        <v>-1.7203694731413819</v>
      </c>
    </row>
    <row r="829" spans="1:7" x14ac:dyDescent="0.25">
      <c r="A829" s="1">
        <v>1</v>
      </c>
      <c r="B829" s="1">
        <v>85</v>
      </c>
      <c r="C829" s="1">
        <v>27.06</v>
      </c>
      <c r="D829" s="1">
        <v>695</v>
      </c>
      <c r="E829" s="1">
        <v>1</v>
      </c>
      <c r="F829">
        <f t="shared" si="25"/>
        <v>0.79</v>
      </c>
      <c r="G829" s="45">
        <f t="shared" si="26"/>
        <v>-0.23572233352106983</v>
      </c>
    </row>
    <row r="830" spans="1:7" x14ac:dyDescent="0.25">
      <c r="A830" s="1">
        <v>1</v>
      </c>
      <c r="B830" s="1">
        <v>115</v>
      </c>
      <c r="C830" s="1">
        <v>3.69</v>
      </c>
      <c r="D830" s="1">
        <v>720</v>
      </c>
      <c r="E830" s="1">
        <v>1</v>
      </c>
      <c r="F830">
        <f t="shared" si="25"/>
        <v>0.878</v>
      </c>
      <c r="G830" s="45">
        <f t="shared" si="26"/>
        <v>-0.13010868534702039</v>
      </c>
    </row>
    <row r="831" spans="1:7" x14ac:dyDescent="0.25">
      <c r="A831" s="1">
        <v>1</v>
      </c>
      <c r="B831" s="1">
        <v>260</v>
      </c>
      <c r="C831" s="1">
        <v>15.6</v>
      </c>
      <c r="D831" s="1">
        <v>690</v>
      </c>
      <c r="E831" s="1">
        <v>1</v>
      </c>
      <c r="F831">
        <f t="shared" si="25"/>
        <v>0.82099999999999995</v>
      </c>
      <c r="G831" s="45">
        <f t="shared" si="26"/>
        <v>-0.1972321695297089</v>
      </c>
    </row>
    <row r="832" spans="1:7" x14ac:dyDescent="0.25">
      <c r="A832" s="1">
        <v>1</v>
      </c>
      <c r="B832" s="1">
        <v>120</v>
      </c>
      <c r="C832" s="1">
        <v>4.3899999999999997</v>
      </c>
      <c r="D832" s="1">
        <v>750</v>
      </c>
      <c r="E832" s="1">
        <v>1</v>
      </c>
      <c r="F832">
        <f t="shared" si="25"/>
        <v>0.92</v>
      </c>
      <c r="G832" s="45">
        <f t="shared" si="26"/>
        <v>-8.3381608939051013E-2</v>
      </c>
    </row>
    <row r="833" spans="1:7" x14ac:dyDescent="0.25">
      <c r="A833" s="1">
        <v>0</v>
      </c>
      <c r="B833" s="1">
        <v>61</v>
      </c>
      <c r="C833" s="1">
        <v>8.9700000000000006</v>
      </c>
      <c r="D833" s="1">
        <v>705</v>
      </c>
      <c r="E833" s="1">
        <v>1</v>
      </c>
      <c r="F833">
        <f t="shared" si="25"/>
        <v>0.878</v>
      </c>
      <c r="G833" s="45">
        <f t="shared" si="26"/>
        <v>-0.13010868534702039</v>
      </c>
    </row>
    <row r="834" spans="1:7" x14ac:dyDescent="0.25">
      <c r="A834" s="1">
        <v>1</v>
      </c>
      <c r="B834" s="1">
        <v>43.18</v>
      </c>
      <c r="C834" s="1">
        <v>1.81</v>
      </c>
      <c r="D834" s="1">
        <v>730</v>
      </c>
      <c r="E834" s="1">
        <v>1</v>
      </c>
      <c r="F834">
        <f t="shared" si="25"/>
        <v>0.92</v>
      </c>
      <c r="G834" s="45">
        <f t="shared" si="26"/>
        <v>-8.3381608939051013E-2</v>
      </c>
    </row>
    <row r="835" spans="1:7" x14ac:dyDescent="0.25">
      <c r="A835" s="1">
        <v>0</v>
      </c>
      <c r="B835" s="1">
        <v>80</v>
      </c>
      <c r="C835" s="1">
        <v>21.99</v>
      </c>
      <c r="D835" s="1">
        <v>665</v>
      </c>
      <c r="E835" s="1">
        <v>1</v>
      </c>
      <c r="F835">
        <f t="shared" si="25"/>
        <v>0.66100000000000003</v>
      </c>
      <c r="G835" s="45">
        <f t="shared" si="26"/>
        <v>-0.41400143913045073</v>
      </c>
    </row>
    <row r="836" spans="1:7" x14ac:dyDescent="0.25">
      <c r="A836" s="1">
        <v>0</v>
      </c>
      <c r="B836" s="1">
        <v>42</v>
      </c>
      <c r="C836" s="1">
        <v>20</v>
      </c>
      <c r="D836" s="1">
        <v>665</v>
      </c>
      <c r="E836" s="1">
        <v>1</v>
      </c>
      <c r="F836">
        <f t="shared" si="25"/>
        <v>0.66100000000000003</v>
      </c>
      <c r="G836" s="45">
        <f t="shared" si="26"/>
        <v>-0.41400143913045073</v>
      </c>
    </row>
    <row r="837" spans="1:7" x14ac:dyDescent="0.25">
      <c r="A837" s="1">
        <v>1</v>
      </c>
      <c r="B837" s="1">
        <v>90</v>
      </c>
      <c r="C837" s="1">
        <v>9.25</v>
      </c>
      <c r="D837" s="1">
        <v>665</v>
      </c>
      <c r="E837" s="1">
        <v>1</v>
      </c>
      <c r="F837">
        <f t="shared" si="25"/>
        <v>0.878</v>
      </c>
      <c r="G837" s="45">
        <f t="shared" si="26"/>
        <v>-0.13010868534702039</v>
      </c>
    </row>
    <row r="838" spans="1:7" x14ac:dyDescent="0.25">
      <c r="A838" s="1">
        <v>1</v>
      </c>
      <c r="B838" s="1">
        <v>123</v>
      </c>
      <c r="C838" s="1">
        <v>13.61</v>
      </c>
      <c r="D838" s="1">
        <v>775</v>
      </c>
      <c r="E838" s="1">
        <v>1</v>
      </c>
      <c r="F838">
        <f t="shared" ref="F838:F901" si="27">IF(C838&lt;=19.85,IF(D838&lt;=722.5,IF(B838&lt;=60.41,IF(D838&lt;=667.5,0.729,0.806),IF(C838&lt;=9.905,0.878,0.821)),0.92),IF(D838&lt;=687.5,IF(C838&lt;=31.375,IF(A838&lt;=0.5,0.661,0.717),0.546),IF(D838&lt;=727.5,IF(C838&lt;=29.88,0.79,0.693),0.855)))</f>
        <v>0.92</v>
      </c>
      <c r="G838" s="45">
        <f t="shared" ref="G838:G901" si="28">IF(E838=1,LN(F838),LN(1-F838))</f>
        <v>-8.3381608939051013E-2</v>
      </c>
    </row>
    <row r="839" spans="1:7" x14ac:dyDescent="0.25">
      <c r="A839" s="1">
        <v>1</v>
      </c>
      <c r="B839" s="1">
        <v>65</v>
      </c>
      <c r="C839" s="1">
        <v>26.14</v>
      </c>
      <c r="D839" s="1">
        <v>670</v>
      </c>
      <c r="E839" s="1">
        <v>1</v>
      </c>
      <c r="F839">
        <f t="shared" si="27"/>
        <v>0.71699999999999997</v>
      </c>
      <c r="G839" s="45">
        <f t="shared" si="28"/>
        <v>-0.33267943838251673</v>
      </c>
    </row>
    <row r="840" spans="1:7" x14ac:dyDescent="0.25">
      <c r="A840" s="1">
        <v>1</v>
      </c>
      <c r="B840" s="1">
        <v>43.45</v>
      </c>
      <c r="C840" s="1">
        <v>18.53</v>
      </c>
      <c r="D840" s="1">
        <v>665</v>
      </c>
      <c r="E840" s="1">
        <v>1</v>
      </c>
      <c r="F840">
        <f t="shared" si="27"/>
        <v>0.72899999999999998</v>
      </c>
      <c r="G840" s="45">
        <f t="shared" si="28"/>
        <v>-0.31608154697347896</v>
      </c>
    </row>
    <row r="841" spans="1:7" x14ac:dyDescent="0.25">
      <c r="A841" s="1">
        <v>1</v>
      </c>
      <c r="B841" s="1">
        <v>85</v>
      </c>
      <c r="C841" s="1">
        <v>20.6</v>
      </c>
      <c r="D841" s="1">
        <v>740</v>
      </c>
      <c r="E841" s="1">
        <v>0</v>
      </c>
      <c r="F841">
        <f t="shared" si="27"/>
        <v>0.85499999999999998</v>
      </c>
      <c r="G841" s="45">
        <f t="shared" si="28"/>
        <v>-1.9310215365615626</v>
      </c>
    </row>
    <row r="842" spans="1:7" x14ac:dyDescent="0.25">
      <c r="A842" s="1">
        <v>1</v>
      </c>
      <c r="B842" s="1">
        <v>79</v>
      </c>
      <c r="C842" s="1">
        <v>16.510000000000002</v>
      </c>
      <c r="D842" s="1">
        <v>715</v>
      </c>
      <c r="E842" s="1">
        <v>1</v>
      </c>
      <c r="F842">
        <f t="shared" si="27"/>
        <v>0.82099999999999995</v>
      </c>
      <c r="G842" s="45">
        <f t="shared" si="28"/>
        <v>-0.1972321695297089</v>
      </c>
    </row>
    <row r="843" spans="1:7" x14ac:dyDescent="0.25">
      <c r="A843" s="1">
        <v>0</v>
      </c>
      <c r="B843" s="1">
        <v>50</v>
      </c>
      <c r="C843" s="1">
        <v>25.61</v>
      </c>
      <c r="D843" s="1">
        <v>715</v>
      </c>
      <c r="E843" s="1">
        <v>1</v>
      </c>
      <c r="F843">
        <f t="shared" si="27"/>
        <v>0.79</v>
      </c>
      <c r="G843" s="45">
        <f t="shared" si="28"/>
        <v>-0.23572233352106983</v>
      </c>
    </row>
    <row r="844" spans="1:7" x14ac:dyDescent="0.25">
      <c r="A844" s="1">
        <v>0</v>
      </c>
      <c r="B844" s="1">
        <v>55</v>
      </c>
      <c r="C844" s="1">
        <v>30.14</v>
      </c>
      <c r="D844" s="1">
        <v>750</v>
      </c>
      <c r="E844" s="1">
        <v>1</v>
      </c>
      <c r="F844">
        <f t="shared" si="27"/>
        <v>0.85499999999999998</v>
      </c>
      <c r="G844" s="45">
        <f t="shared" si="28"/>
        <v>-0.15665381004537685</v>
      </c>
    </row>
    <row r="845" spans="1:7" x14ac:dyDescent="0.25">
      <c r="A845" s="1">
        <v>1</v>
      </c>
      <c r="B845" s="1">
        <v>41</v>
      </c>
      <c r="C845" s="1">
        <v>8.26</v>
      </c>
      <c r="D845" s="1">
        <v>670</v>
      </c>
      <c r="E845" s="1">
        <v>1</v>
      </c>
      <c r="F845">
        <f t="shared" si="27"/>
        <v>0.80600000000000005</v>
      </c>
      <c r="G845" s="45">
        <f t="shared" si="28"/>
        <v>-0.21567153647550871</v>
      </c>
    </row>
    <row r="846" spans="1:7" x14ac:dyDescent="0.25">
      <c r="A846" s="1">
        <v>1</v>
      </c>
      <c r="B846" s="1">
        <v>74.453999999999994</v>
      </c>
      <c r="C846" s="1">
        <v>19.95</v>
      </c>
      <c r="D846" s="1">
        <v>665</v>
      </c>
      <c r="E846" s="1">
        <v>1</v>
      </c>
      <c r="F846">
        <f t="shared" si="27"/>
        <v>0.71699999999999997</v>
      </c>
      <c r="G846" s="45">
        <f t="shared" si="28"/>
        <v>-0.33267943838251673</v>
      </c>
    </row>
    <row r="847" spans="1:7" x14ac:dyDescent="0.25">
      <c r="A847" s="1">
        <v>0</v>
      </c>
      <c r="B847" s="1">
        <v>22.82292</v>
      </c>
      <c r="C847" s="1">
        <v>21.73</v>
      </c>
      <c r="D847" s="1">
        <v>710</v>
      </c>
      <c r="E847" s="1">
        <v>0</v>
      </c>
      <c r="F847">
        <f t="shared" si="27"/>
        <v>0.79</v>
      </c>
      <c r="G847" s="45">
        <f t="shared" si="28"/>
        <v>-1.5606477482646686</v>
      </c>
    </row>
    <row r="848" spans="1:7" x14ac:dyDescent="0.25">
      <c r="A848" s="1">
        <v>1</v>
      </c>
      <c r="B848" s="1">
        <v>95</v>
      </c>
      <c r="C848" s="1">
        <v>13.17</v>
      </c>
      <c r="D848" s="1">
        <v>725</v>
      </c>
      <c r="E848" s="1">
        <v>1</v>
      </c>
      <c r="F848">
        <f t="shared" si="27"/>
        <v>0.92</v>
      </c>
      <c r="G848" s="45">
        <f t="shared" si="28"/>
        <v>-8.3381608939051013E-2</v>
      </c>
    </row>
    <row r="849" spans="1:7" x14ac:dyDescent="0.25">
      <c r="A849" s="1">
        <v>1</v>
      </c>
      <c r="B849" s="1">
        <v>110</v>
      </c>
      <c r="C849" s="1">
        <v>2.2599999999999998</v>
      </c>
      <c r="D849" s="1">
        <v>680</v>
      </c>
      <c r="E849" s="1">
        <v>1</v>
      </c>
      <c r="F849">
        <f t="shared" si="27"/>
        <v>0.878</v>
      </c>
      <c r="G849" s="45">
        <f t="shared" si="28"/>
        <v>-0.13010868534702039</v>
      </c>
    </row>
    <row r="850" spans="1:7" x14ac:dyDescent="0.25">
      <c r="A850" s="1">
        <v>1</v>
      </c>
      <c r="B850" s="1">
        <v>40</v>
      </c>
      <c r="C850" s="1">
        <v>8.31</v>
      </c>
      <c r="D850" s="1">
        <v>775</v>
      </c>
      <c r="E850" s="1">
        <v>1</v>
      </c>
      <c r="F850">
        <f t="shared" si="27"/>
        <v>0.92</v>
      </c>
      <c r="G850" s="45">
        <f t="shared" si="28"/>
        <v>-8.3381608939051013E-2</v>
      </c>
    </row>
    <row r="851" spans="1:7" x14ac:dyDescent="0.25">
      <c r="A851" s="1">
        <v>0</v>
      </c>
      <c r="B851" s="1">
        <v>55</v>
      </c>
      <c r="C851" s="1">
        <v>14.55</v>
      </c>
      <c r="D851" s="1">
        <v>660</v>
      </c>
      <c r="E851" s="1">
        <v>1</v>
      </c>
      <c r="F851">
        <f t="shared" si="27"/>
        <v>0.72899999999999998</v>
      </c>
      <c r="G851" s="45">
        <f t="shared" si="28"/>
        <v>-0.31608154697347896</v>
      </c>
    </row>
    <row r="852" spans="1:7" x14ac:dyDescent="0.25">
      <c r="A852" s="1">
        <v>1</v>
      </c>
      <c r="B852" s="1">
        <v>91</v>
      </c>
      <c r="C852" s="1">
        <v>12.98</v>
      </c>
      <c r="D852" s="1">
        <v>715</v>
      </c>
      <c r="E852" s="1">
        <v>1</v>
      </c>
      <c r="F852">
        <f t="shared" si="27"/>
        <v>0.82099999999999995</v>
      </c>
      <c r="G852" s="45">
        <f t="shared" si="28"/>
        <v>-0.1972321695297089</v>
      </c>
    </row>
    <row r="853" spans="1:7" x14ac:dyDescent="0.25">
      <c r="A853" s="1">
        <v>0</v>
      </c>
      <c r="B853" s="1">
        <v>80</v>
      </c>
      <c r="C853" s="1">
        <v>21.84</v>
      </c>
      <c r="D853" s="1">
        <v>695</v>
      </c>
      <c r="E853" s="1">
        <v>1</v>
      </c>
      <c r="F853">
        <f t="shared" si="27"/>
        <v>0.79</v>
      </c>
      <c r="G853" s="45">
        <f t="shared" si="28"/>
        <v>-0.23572233352106983</v>
      </c>
    </row>
    <row r="854" spans="1:7" x14ac:dyDescent="0.25">
      <c r="A854" s="1">
        <v>1</v>
      </c>
      <c r="B854" s="1">
        <v>23</v>
      </c>
      <c r="C854" s="1">
        <v>3.52</v>
      </c>
      <c r="D854" s="1">
        <v>690</v>
      </c>
      <c r="E854" s="1">
        <v>1</v>
      </c>
      <c r="F854">
        <f t="shared" si="27"/>
        <v>0.80600000000000005</v>
      </c>
      <c r="G854" s="45">
        <f t="shared" si="28"/>
        <v>-0.21567153647550871</v>
      </c>
    </row>
    <row r="855" spans="1:7" x14ac:dyDescent="0.25">
      <c r="A855" s="1">
        <v>1</v>
      </c>
      <c r="B855" s="1">
        <v>90</v>
      </c>
      <c r="C855" s="1">
        <v>15.51</v>
      </c>
      <c r="D855" s="1">
        <v>695</v>
      </c>
      <c r="E855" s="1">
        <v>0</v>
      </c>
      <c r="F855">
        <f t="shared" si="27"/>
        <v>0.82099999999999995</v>
      </c>
      <c r="G855" s="45">
        <f t="shared" si="28"/>
        <v>-1.7203694731413819</v>
      </c>
    </row>
    <row r="856" spans="1:7" x14ac:dyDescent="0.25">
      <c r="A856" s="1">
        <v>1</v>
      </c>
      <c r="B856" s="1">
        <v>65</v>
      </c>
      <c r="C856" s="1">
        <v>11.45</v>
      </c>
      <c r="D856" s="1">
        <v>685</v>
      </c>
      <c r="E856" s="1">
        <v>1</v>
      </c>
      <c r="F856">
        <f t="shared" si="27"/>
        <v>0.82099999999999995</v>
      </c>
      <c r="G856" s="45">
        <f t="shared" si="28"/>
        <v>-0.1972321695297089</v>
      </c>
    </row>
    <row r="857" spans="1:7" x14ac:dyDescent="0.25">
      <c r="A857" s="1">
        <v>0</v>
      </c>
      <c r="B857" s="1">
        <v>85</v>
      </c>
      <c r="C857" s="1">
        <v>9.3699999999999992</v>
      </c>
      <c r="D857" s="1">
        <v>700</v>
      </c>
      <c r="E857" s="1">
        <v>1</v>
      </c>
      <c r="F857">
        <f t="shared" si="27"/>
        <v>0.878</v>
      </c>
      <c r="G857" s="45">
        <f t="shared" si="28"/>
        <v>-0.13010868534702039</v>
      </c>
    </row>
    <row r="858" spans="1:7" x14ac:dyDescent="0.25">
      <c r="A858" s="1">
        <v>1</v>
      </c>
      <c r="B858" s="1">
        <v>55</v>
      </c>
      <c r="C858" s="1">
        <v>34.21</v>
      </c>
      <c r="D858" s="1">
        <v>715</v>
      </c>
      <c r="E858" s="1">
        <v>0</v>
      </c>
      <c r="F858">
        <f t="shared" si="27"/>
        <v>0.69299999999999995</v>
      </c>
      <c r="G858" s="45">
        <f t="shared" si="28"/>
        <v>-1.1809075313949398</v>
      </c>
    </row>
    <row r="859" spans="1:7" x14ac:dyDescent="0.25">
      <c r="A859" s="1">
        <v>0</v>
      </c>
      <c r="B859" s="1">
        <v>56</v>
      </c>
      <c r="C859" s="1">
        <v>14.27</v>
      </c>
      <c r="D859" s="1">
        <v>690</v>
      </c>
      <c r="E859" s="1">
        <v>0</v>
      </c>
      <c r="F859">
        <f t="shared" si="27"/>
        <v>0.80600000000000005</v>
      </c>
      <c r="G859" s="45">
        <f t="shared" si="28"/>
        <v>-1.6398971199188093</v>
      </c>
    </row>
    <row r="860" spans="1:7" x14ac:dyDescent="0.25">
      <c r="A860" s="1">
        <v>1</v>
      </c>
      <c r="B860" s="1">
        <v>60</v>
      </c>
      <c r="C860" s="1">
        <v>25.44</v>
      </c>
      <c r="D860" s="1">
        <v>660</v>
      </c>
      <c r="E860" s="1">
        <v>1</v>
      </c>
      <c r="F860">
        <f t="shared" si="27"/>
        <v>0.71699999999999997</v>
      </c>
      <c r="G860" s="45">
        <f t="shared" si="28"/>
        <v>-0.33267943838251673</v>
      </c>
    </row>
    <row r="861" spans="1:7" x14ac:dyDescent="0.25">
      <c r="A861" s="1">
        <v>1</v>
      </c>
      <c r="B861" s="1">
        <v>70</v>
      </c>
      <c r="C861" s="1">
        <v>26.47</v>
      </c>
      <c r="D861" s="1">
        <v>725</v>
      </c>
      <c r="E861" s="1">
        <v>1</v>
      </c>
      <c r="F861">
        <f t="shared" si="27"/>
        <v>0.79</v>
      </c>
      <c r="G861" s="45">
        <f t="shared" si="28"/>
        <v>-0.23572233352106983</v>
      </c>
    </row>
    <row r="862" spans="1:7" x14ac:dyDescent="0.25">
      <c r="A862" s="1">
        <v>0</v>
      </c>
      <c r="B862" s="1">
        <v>36</v>
      </c>
      <c r="C862" s="1">
        <v>18.87</v>
      </c>
      <c r="D862" s="1">
        <v>705</v>
      </c>
      <c r="E862" s="1">
        <v>1</v>
      </c>
      <c r="F862">
        <f t="shared" si="27"/>
        <v>0.80600000000000005</v>
      </c>
      <c r="G862" s="45">
        <f t="shared" si="28"/>
        <v>-0.21567153647550871</v>
      </c>
    </row>
    <row r="863" spans="1:7" x14ac:dyDescent="0.25">
      <c r="A863" s="1">
        <v>0</v>
      </c>
      <c r="B863" s="1">
        <v>150</v>
      </c>
      <c r="C863" s="1">
        <v>12.56</v>
      </c>
      <c r="D863" s="1">
        <v>680</v>
      </c>
      <c r="E863" s="1">
        <v>0</v>
      </c>
      <c r="F863">
        <f t="shared" si="27"/>
        <v>0.82099999999999995</v>
      </c>
      <c r="G863" s="45">
        <f t="shared" si="28"/>
        <v>-1.7203694731413819</v>
      </c>
    </row>
    <row r="864" spans="1:7" x14ac:dyDescent="0.25">
      <c r="A864" s="1">
        <v>1</v>
      </c>
      <c r="B864" s="1">
        <v>28.8</v>
      </c>
      <c r="C864" s="1">
        <v>16.21</v>
      </c>
      <c r="D864" s="1">
        <v>695</v>
      </c>
      <c r="E864" s="1">
        <v>1</v>
      </c>
      <c r="F864">
        <f t="shared" si="27"/>
        <v>0.80600000000000005</v>
      </c>
      <c r="G864" s="45">
        <f t="shared" si="28"/>
        <v>-0.21567153647550871</v>
      </c>
    </row>
    <row r="865" spans="1:7" x14ac:dyDescent="0.25">
      <c r="A865" s="1">
        <v>1</v>
      </c>
      <c r="B865" s="1">
        <v>95</v>
      </c>
      <c r="C865" s="1">
        <v>24.56</v>
      </c>
      <c r="D865" s="1">
        <v>690</v>
      </c>
      <c r="E865" s="1">
        <v>1</v>
      </c>
      <c r="F865">
        <f t="shared" si="27"/>
        <v>0.79</v>
      </c>
      <c r="G865" s="45">
        <f t="shared" si="28"/>
        <v>-0.23572233352106983</v>
      </c>
    </row>
    <row r="866" spans="1:7" x14ac:dyDescent="0.25">
      <c r="A866" s="1">
        <v>0</v>
      </c>
      <c r="B866" s="1">
        <v>35</v>
      </c>
      <c r="C866" s="1">
        <v>6.45</v>
      </c>
      <c r="D866" s="1">
        <v>670</v>
      </c>
      <c r="E866" s="1">
        <v>1</v>
      </c>
      <c r="F866">
        <f t="shared" si="27"/>
        <v>0.80600000000000005</v>
      </c>
      <c r="G866" s="45">
        <f t="shared" si="28"/>
        <v>-0.21567153647550871</v>
      </c>
    </row>
    <row r="867" spans="1:7" x14ac:dyDescent="0.25">
      <c r="A867" s="1">
        <v>1</v>
      </c>
      <c r="B867" s="1">
        <v>100</v>
      </c>
      <c r="C867" s="1">
        <v>17.89</v>
      </c>
      <c r="D867" s="1">
        <v>735</v>
      </c>
      <c r="E867" s="1">
        <v>1</v>
      </c>
      <c r="F867">
        <f t="shared" si="27"/>
        <v>0.92</v>
      </c>
      <c r="G867" s="45">
        <f t="shared" si="28"/>
        <v>-8.3381608939051013E-2</v>
      </c>
    </row>
    <row r="868" spans="1:7" x14ac:dyDescent="0.25">
      <c r="A868" s="1">
        <v>1</v>
      </c>
      <c r="B868" s="1">
        <v>49</v>
      </c>
      <c r="C868" s="1">
        <v>20.99</v>
      </c>
      <c r="D868" s="1">
        <v>690</v>
      </c>
      <c r="E868" s="1">
        <v>1</v>
      </c>
      <c r="F868">
        <f t="shared" si="27"/>
        <v>0.79</v>
      </c>
      <c r="G868" s="45">
        <f t="shared" si="28"/>
        <v>-0.23572233352106983</v>
      </c>
    </row>
    <row r="869" spans="1:7" x14ac:dyDescent="0.25">
      <c r="A869" s="1">
        <v>0</v>
      </c>
      <c r="B869" s="1">
        <v>25</v>
      </c>
      <c r="C869" s="1">
        <v>26.93</v>
      </c>
      <c r="D869" s="1">
        <v>715</v>
      </c>
      <c r="E869" s="1">
        <v>1</v>
      </c>
      <c r="F869">
        <f t="shared" si="27"/>
        <v>0.79</v>
      </c>
      <c r="G869" s="45">
        <f t="shared" si="28"/>
        <v>-0.23572233352106983</v>
      </c>
    </row>
    <row r="870" spans="1:7" x14ac:dyDescent="0.25">
      <c r="A870" s="1">
        <v>1</v>
      </c>
      <c r="B870" s="1">
        <v>36</v>
      </c>
      <c r="C870" s="1">
        <v>36.5</v>
      </c>
      <c r="D870" s="1">
        <v>780</v>
      </c>
      <c r="E870" s="1">
        <v>1</v>
      </c>
      <c r="F870">
        <f t="shared" si="27"/>
        <v>0.85499999999999998</v>
      </c>
      <c r="G870" s="45">
        <f t="shared" si="28"/>
        <v>-0.15665381004537685</v>
      </c>
    </row>
    <row r="871" spans="1:7" x14ac:dyDescent="0.25">
      <c r="A871" s="1">
        <v>0</v>
      </c>
      <c r="B871" s="1">
        <v>70</v>
      </c>
      <c r="C871" s="1">
        <v>20.66</v>
      </c>
      <c r="D871" s="1">
        <v>665</v>
      </c>
      <c r="E871" s="1">
        <v>0</v>
      </c>
      <c r="F871">
        <f t="shared" si="27"/>
        <v>0.66100000000000003</v>
      </c>
      <c r="G871" s="45">
        <f t="shared" si="28"/>
        <v>-1.0817551716016869</v>
      </c>
    </row>
    <row r="872" spans="1:7" x14ac:dyDescent="0.25">
      <c r="A872" s="1">
        <v>1</v>
      </c>
      <c r="B872" s="1">
        <v>45</v>
      </c>
      <c r="C872" s="1">
        <v>14.53</v>
      </c>
      <c r="D872" s="1">
        <v>670</v>
      </c>
      <c r="E872" s="1">
        <v>0</v>
      </c>
      <c r="F872">
        <f t="shared" si="27"/>
        <v>0.80600000000000005</v>
      </c>
      <c r="G872" s="45">
        <f t="shared" si="28"/>
        <v>-1.6398971199188093</v>
      </c>
    </row>
    <row r="873" spans="1:7" x14ac:dyDescent="0.25">
      <c r="A873" s="1">
        <v>1</v>
      </c>
      <c r="B873" s="1">
        <v>52</v>
      </c>
      <c r="C873" s="1">
        <v>18.84</v>
      </c>
      <c r="D873" s="1">
        <v>710</v>
      </c>
      <c r="E873" s="1">
        <v>0</v>
      </c>
      <c r="F873">
        <f t="shared" si="27"/>
        <v>0.80600000000000005</v>
      </c>
      <c r="G873" s="45">
        <f t="shared" si="28"/>
        <v>-1.6398971199188093</v>
      </c>
    </row>
    <row r="874" spans="1:7" x14ac:dyDescent="0.25">
      <c r="A874" s="1">
        <v>1</v>
      </c>
      <c r="B874" s="1">
        <v>55</v>
      </c>
      <c r="C874" s="1">
        <v>12.96</v>
      </c>
      <c r="D874" s="1">
        <v>680</v>
      </c>
      <c r="E874" s="1">
        <v>1</v>
      </c>
      <c r="F874">
        <f t="shared" si="27"/>
        <v>0.80600000000000005</v>
      </c>
      <c r="G874" s="45">
        <f t="shared" si="28"/>
        <v>-0.21567153647550871</v>
      </c>
    </row>
    <row r="875" spans="1:7" x14ac:dyDescent="0.25">
      <c r="A875" s="1">
        <v>1</v>
      </c>
      <c r="B875" s="1">
        <v>71</v>
      </c>
      <c r="C875" s="1">
        <v>14.44</v>
      </c>
      <c r="D875" s="1">
        <v>660</v>
      </c>
      <c r="E875" s="1">
        <v>1</v>
      </c>
      <c r="F875">
        <f t="shared" si="27"/>
        <v>0.82099999999999995</v>
      </c>
      <c r="G875" s="45">
        <f t="shared" si="28"/>
        <v>-0.1972321695297089</v>
      </c>
    </row>
    <row r="876" spans="1:7" x14ac:dyDescent="0.25">
      <c r="A876" s="1">
        <v>0</v>
      </c>
      <c r="B876" s="1">
        <v>40</v>
      </c>
      <c r="C876" s="1">
        <v>14.06</v>
      </c>
      <c r="D876" s="1">
        <v>770</v>
      </c>
      <c r="E876" s="1">
        <v>1</v>
      </c>
      <c r="F876">
        <f t="shared" si="27"/>
        <v>0.92</v>
      </c>
      <c r="G876" s="45">
        <f t="shared" si="28"/>
        <v>-8.3381608939051013E-2</v>
      </c>
    </row>
    <row r="877" spans="1:7" x14ac:dyDescent="0.25">
      <c r="A877" s="1">
        <v>0</v>
      </c>
      <c r="B877" s="1">
        <v>70</v>
      </c>
      <c r="C877" s="1">
        <v>24.77</v>
      </c>
      <c r="D877" s="1">
        <v>660</v>
      </c>
      <c r="E877" s="1">
        <v>0</v>
      </c>
      <c r="F877">
        <f t="shared" si="27"/>
        <v>0.66100000000000003</v>
      </c>
      <c r="G877" s="45">
        <f t="shared" si="28"/>
        <v>-1.0817551716016869</v>
      </c>
    </row>
    <row r="878" spans="1:7" x14ac:dyDescent="0.25">
      <c r="A878" s="1">
        <v>1</v>
      </c>
      <c r="B878" s="1">
        <v>26.5</v>
      </c>
      <c r="C878" s="1">
        <v>28.85</v>
      </c>
      <c r="D878" s="1">
        <v>665</v>
      </c>
      <c r="E878" s="1">
        <v>1</v>
      </c>
      <c r="F878">
        <f t="shared" si="27"/>
        <v>0.71699999999999997</v>
      </c>
      <c r="G878" s="45">
        <f t="shared" si="28"/>
        <v>-0.33267943838251673</v>
      </c>
    </row>
    <row r="879" spans="1:7" x14ac:dyDescent="0.25">
      <c r="A879" s="1">
        <v>1</v>
      </c>
      <c r="B879" s="1">
        <v>63</v>
      </c>
      <c r="C879" s="1">
        <v>18.75</v>
      </c>
      <c r="D879" s="1">
        <v>675</v>
      </c>
      <c r="E879" s="1">
        <v>0</v>
      </c>
      <c r="F879">
        <f t="shared" si="27"/>
        <v>0.82099999999999995</v>
      </c>
      <c r="G879" s="45">
        <f t="shared" si="28"/>
        <v>-1.7203694731413819</v>
      </c>
    </row>
    <row r="880" spans="1:7" x14ac:dyDescent="0.25">
      <c r="A880" s="1">
        <v>1</v>
      </c>
      <c r="B880" s="1">
        <v>30</v>
      </c>
      <c r="C880" s="1">
        <v>24.32</v>
      </c>
      <c r="D880" s="1">
        <v>665</v>
      </c>
      <c r="E880" s="1">
        <v>1</v>
      </c>
      <c r="F880">
        <f t="shared" si="27"/>
        <v>0.71699999999999997</v>
      </c>
      <c r="G880" s="45">
        <f t="shared" si="28"/>
        <v>-0.33267943838251673</v>
      </c>
    </row>
    <row r="881" spans="1:7" x14ac:dyDescent="0.25">
      <c r="A881" s="1">
        <v>1</v>
      </c>
      <c r="B881" s="1">
        <v>33.741</v>
      </c>
      <c r="C881" s="1">
        <v>31.13</v>
      </c>
      <c r="D881" s="1">
        <v>725</v>
      </c>
      <c r="E881" s="1">
        <v>1</v>
      </c>
      <c r="F881">
        <f t="shared" si="27"/>
        <v>0.69299999999999995</v>
      </c>
      <c r="G881" s="45">
        <f t="shared" si="28"/>
        <v>-0.3667252797922339</v>
      </c>
    </row>
    <row r="882" spans="1:7" x14ac:dyDescent="0.25">
      <c r="A882" s="1">
        <v>1</v>
      </c>
      <c r="B882" s="1">
        <v>160</v>
      </c>
      <c r="C882" s="1">
        <v>7.22</v>
      </c>
      <c r="D882" s="1">
        <v>680</v>
      </c>
      <c r="E882" s="1">
        <v>0</v>
      </c>
      <c r="F882">
        <f t="shared" si="27"/>
        <v>0.878</v>
      </c>
      <c r="G882" s="45">
        <f t="shared" si="28"/>
        <v>-2.1037342342488805</v>
      </c>
    </row>
    <row r="883" spans="1:7" x14ac:dyDescent="0.25">
      <c r="A883" s="1">
        <v>0</v>
      </c>
      <c r="B883" s="1">
        <v>64</v>
      </c>
      <c r="C883" s="1">
        <v>17.63</v>
      </c>
      <c r="D883" s="1">
        <v>670</v>
      </c>
      <c r="E883" s="1">
        <v>1</v>
      </c>
      <c r="F883">
        <f t="shared" si="27"/>
        <v>0.82099999999999995</v>
      </c>
      <c r="G883" s="45">
        <f t="shared" si="28"/>
        <v>-0.1972321695297089</v>
      </c>
    </row>
    <row r="884" spans="1:7" x14ac:dyDescent="0.25">
      <c r="A884" s="1">
        <v>1</v>
      </c>
      <c r="B884" s="1">
        <v>80</v>
      </c>
      <c r="C884" s="1">
        <v>17.7</v>
      </c>
      <c r="D884" s="1">
        <v>675</v>
      </c>
      <c r="E884" s="1">
        <v>0</v>
      </c>
      <c r="F884">
        <f t="shared" si="27"/>
        <v>0.82099999999999995</v>
      </c>
      <c r="G884" s="45">
        <f t="shared" si="28"/>
        <v>-1.7203694731413819</v>
      </c>
    </row>
    <row r="885" spans="1:7" x14ac:dyDescent="0.25">
      <c r="A885" s="1">
        <v>1</v>
      </c>
      <c r="B885" s="1">
        <v>40</v>
      </c>
      <c r="C885" s="1">
        <v>17.850000000000001</v>
      </c>
      <c r="D885" s="1">
        <v>665</v>
      </c>
      <c r="E885" s="1">
        <v>1</v>
      </c>
      <c r="F885">
        <f t="shared" si="27"/>
        <v>0.72899999999999998</v>
      </c>
      <c r="G885" s="45">
        <f t="shared" si="28"/>
        <v>-0.31608154697347896</v>
      </c>
    </row>
    <row r="886" spans="1:7" x14ac:dyDescent="0.25">
      <c r="A886" s="1">
        <v>1</v>
      </c>
      <c r="B886" s="1">
        <v>40.372800000000005</v>
      </c>
      <c r="C886" s="1">
        <v>31.69</v>
      </c>
      <c r="D886" s="1">
        <v>695</v>
      </c>
      <c r="E886" s="1">
        <v>1</v>
      </c>
      <c r="F886">
        <f t="shared" si="27"/>
        <v>0.69299999999999995</v>
      </c>
      <c r="G886" s="45">
        <f t="shared" si="28"/>
        <v>-0.3667252797922339</v>
      </c>
    </row>
    <row r="887" spans="1:7" x14ac:dyDescent="0.25">
      <c r="A887" s="1">
        <v>0</v>
      </c>
      <c r="B887" s="1">
        <v>70</v>
      </c>
      <c r="C887" s="1">
        <v>11.38</v>
      </c>
      <c r="D887" s="1">
        <v>695</v>
      </c>
      <c r="E887" s="1">
        <v>0</v>
      </c>
      <c r="F887">
        <f t="shared" si="27"/>
        <v>0.82099999999999995</v>
      </c>
      <c r="G887" s="45">
        <f t="shared" si="28"/>
        <v>-1.7203694731413819</v>
      </c>
    </row>
    <row r="888" spans="1:7" x14ac:dyDescent="0.25">
      <c r="A888" s="1">
        <v>1</v>
      </c>
      <c r="B888" s="1">
        <v>69</v>
      </c>
      <c r="C888" s="1">
        <v>21.6</v>
      </c>
      <c r="D888" s="1">
        <v>715</v>
      </c>
      <c r="E888" s="1">
        <v>1</v>
      </c>
      <c r="F888">
        <f t="shared" si="27"/>
        <v>0.79</v>
      </c>
      <c r="G888" s="45">
        <f t="shared" si="28"/>
        <v>-0.23572233352106983</v>
      </c>
    </row>
    <row r="889" spans="1:7" x14ac:dyDescent="0.25">
      <c r="A889" s="1">
        <v>1</v>
      </c>
      <c r="B889" s="1">
        <v>26.2</v>
      </c>
      <c r="C889" s="1">
        <v>27.3</v>
      </c>
      <c r="D889" s="1">
        <v>685</v>
      </c>
      <c r="E889" s="1">
        <v>1</v>
      </c>
      <c r="F889">
        <f t="shared" si="27"/>
        <v>0.71699999999999997</v>
      </c>
      <c r="G889" s="45">
        <f t="shared" si="28"/>
        <v>-0.33267943838251673</v>
      </c>
    </row>
    <row r="890" spans="1:7" x14ac:dyDescent="0.25">
      <c r="A890" s="1">
        <v>1</v>
      </c>
      <c r="B890" s="1">
        <v>90</v>
      </c>
      <c r="C890" s="1">
        <v>24.19</v>
      </c>
      <c r="D890" s="1">
        <v>670</v>
      </c>
      <c r="E890" s="1">
        <v>0</v>
      </c>
      <c r="F890">
        <f t="shared" si="27"/>
        <v>0.71699999999999997</v>
      </c>
      <c r="G890" s="45">
        <f t="shared" si="28"/>
        <v>-1.2623083813388993</v>
      </c>
    </row>
    <row r="891" spans="1:7" x14ac:dyDescent="0.25">
      <c r="A891" s="1">
        <v>0</v>
      </c>
      <c r="B891" s="1">
        <v>130</v>
      </c>
      <c r="C891" s="1">
        <v>13.29</v>
      </c>
      <c r="D891" s="1">
        <v>660</v>
      </c>
      <c r="E891" s="1">
        <v>1</v>
      </c>
      <c r="F891">
        <f t="shared" si="27"/>
        <v>0.82099999999999995</v>
      </c>
      <c r="G891" s="45">
        <f t="shared" si="28"/>
        <v>-0.1972321695297089</v>
      </c>
    </row>
    <row r="892" spans="1:7" x14ac:dyDescent="0.25">
      <c r="A892" s="1">
        <v>1</v>
      </c>
      <c r="B892" s="1">
        <v>158.1</v>
      </c>
      <c r="C892" s="1">
        <v>9.18</v>
      </c>
      <c r="D892" s="1">
        <v>750</v>
      </c>
      <c r="E892" s="1">
        <v>1</v>
      </c>
      <c r="F892">
        <f t="shared" si="27"/>
        <v>0.92</v>
      </c>
      <c r="G892" s="45">
        <f t="shared" si="28"/>
        <v>-8.3381608939051013E-2</v>
      </c>
    </row>
    <row r="893" spans="1:7" x14ac:dyDescent="0.25">
      <c r="A893" s="1">
        <v>1</v>
      </c>
      <c r="B893" s="1">
        <v>42</v>
      </c>
      <c r="C893" s="1">
        <v>38.659999999999997</v>
      </c>
      <c r="D893" s="1">
        <v>675</v>
      </c>
      <c r="E893" s="1">
        <v>0</v>
      </c>
      <c r="F893">
        <f t="shared" si="27"/>
        <v>0.54600000000000004</v>
      </c>
      <c r="G893" s="45">
        <f t="shared" si="28"/>
        <v>-0.78965808094078915</v>
      </c>
    </row>
    <row r="894" spans="1:7" x14ac:dyDescent="0.25">
      <c r="A894" s="1">
        <v>1</v>
      </c>
      <c r="B894" s="1">
        <v>95</v>
      </c>
      <c r="C894" s="1">
        <v>20.5</v>
      </c>
      <c r="D894" s="1">
        <v>720</v>
      </c>
      <c r="E894" s="1">
        <v>1</v>
      </c>
      <c r="F894">
        <f t="shared" si="27"/>
        <v>0.79</v>
      </c>
      <c r="G894" s="45">
        <f t="shared" si="28"/>
        <v>-0.23572233352106983</v>
      </c>
    </row>
    <row r="895" spans="1:7" x14ac:dyDescent="0.25">
      <c r="A895" s="1">
        <v>0</v>
      </c>
      <c r="B895" s="1">
        <v>82.3</v>
      </c>
      <c r="C895" s="1">
        <v>20.6</v>
      </c>
      <c r="D895" s="1">
        <v>675</v>
      </c>
      <c r="E895" s="1">
        <v>1</v>
      </c>
      <c r="F895">
        <f t="shared" si="27"/>
        <v>0.66100000000000003</v>
      </c>
      <c r="G895" s="45">
        <f t="shared" si="28"/>
        <v>-0.41400143913045073</v>
      </c>
    </row>
    <row r="896" spans="1:7" x14ac:dyDescent="0.25">
      <c r="A896" s="1">
        <v>0</v>
      </c>
      <c r="B896" s="1">
        <v>145.5</v>
      </c>
      <c r="C896" s="1">
        <v>26.09</v>
      </c>
      <c r="D896" s="1">
        <v>660</v>
      </c>
      <c r="E896" s="1">
        <v>1</v>
      </c>
      <c r="F896">
        <f t="shared" si="27"/>
        <v>0.66100000000000003</v>
      </c>
      <c r="G896" s="45">
        <f t="shared" si="28"/>
        <v>-0.41400143913045073</v>
      </c>
    </row>
    <row r="897" spans="1:7" x14ac:dyDescent="0.25">
      <c r="A897" s="1">
        <v>0</v>
      </c>
      <c r="B897" s="1">
        <v>59</v>
      </c>
      <c r="C897" s="1">
        <v>34.35</v>
      </c>
      <c r="D897" s="1">
        <v>750</v>
      </c>
      <c r="E897" s="1">
        <v>1</v>
      </c>
      <c r="F897">
        <f t="shared" si="27"/>
        <v>0.85499999999999998</v>
      </c>
      <c r="G897" s="45">
        <f t="shared" si="28"/>
        <v>-0.15665381004537685</v>
      </c>
    </row>
    <row r="898" spans="1:7" x14ac:dyDescent="0.25">
      <c r="A898" s="1">
        <v>1</v>
      </c>
      <c r="B898" s="1">
        <v>109.872</v>
      </c>
      <c r="C898" s="1">
        <v>7.73</v>
      </c>
      <c r="D898" s="1">
        <v>755</v>
      </c>
      <c r="E898" s="1">
        <v>1</v>
      </c>
      <c r="F898">
        <f t="shared" si="27"/>
        <v>0.92</v>
      </c>
      <c r="G898" s="45">
        <f t="shared" si="28"/>
        <v>-8.3381608939051013E-2</v>
      </c>
    </row>
    <row r="899" spans="1:7" x14ac:dyDescent="0.25">
      <c r="A899" s="1">
        <v>1</v>
      </c>
      <c r="B899" s="1">
        <v>24</v>
      </c>
      <c r="C899" s="1">
        <v>33.6</v>
      </c>
      <c r="D899" s="1">
        <v>690</v>
      </c>
      <c r="E899" s="1">
        <v>1</v>
      </c>
      <c r="F899">
        <f t="shared" si="27"/>
        <v>0.69299999999999995</v>
      </c>
      <c r="G899" s="45">
        <f t="shared" si="28"/>
        <v>-0.3667252797922339</v>
      </c>
    </row>
    <row r="900" spans="1:7" x14ac:dyDescent="0.25">
      <c r="A900" s="1">
        <v>1</v>
      </c>
      <c r="B900" s="1">
        <v>60</v>
      </c>
      <c r="C900" s="1">
        <v>13.86</v>
      </c>
      <c r="D900" s="1">
        <v>690</v>
      </c>
      <c r="E900" s="1">
        <v>1</v>
      </c>
      <c r="F900">
        <f t="shared" si="27"/>
        <v>0.80600000000000005</v>
      </c>
      <c r="G900" s="45">
        <f t="shared" si="28"/>
        <v>-0.21567153647550871</v>
      </c>
    </row>
    <row r="901" spans="1:7" x14ac:dyDescent="0.25">
      <c r="A901" s="1">
        <v>1</v>
      </c>
      <c r="B901" s="1">
        <v>63.6</v>
      </c>
      <c r="C901" s="1">
        <v>22.09</v>
      </c>
      <c r="D901" s="1">
        <v>755</v>
      </c>
      <c r="E901" s="1">
        <v>1</v>
      </c>
      <c r="F901">
        <f t="shared" si="27"/>
        <v>0.85499999999999998</v>
      </c>
      <c r="G901" s="45">
        <f t="shared" si="28"/>
        <v>-0.15665381004537685</v>
      </c>
    </row>
    <row r="902" spans="1:7" x14ac:dyDescent="0.25">
      <c r="A902" s="1">
        <v>1</v>
      </c>
      <c r="B902" s="1">
        <v>60</v>
      </c>
      <c r="C902" s="1">
        <v>29.92</v>
      </c>
      <c r="D902" s="1">
        <v>715</v>
      </c>
      <c r="E902" s="1">
        <v>1</v>
      </c>
      <c r="F902">
        <f t="shared" ref="F902:F965" si="29">IF(C902&lt;=19.85,IF(D902&lt;=722.5,IF(B902&lt;=60.41,IF(D902&lt;=667.5,0.729,0.806),IF(C902&lt;=9.905,0.878,0.821)),0.92),IF(D902&lt;=687.5,IF(C902&lt;=31.375,IF(A902&lt;=0.5,0.661,0.717),0.546),IF(D902&lt;=727.5,IF(C902&lt;=29.88,0.79,0.693),0.855)))</f>
        <v>0.69299999999999995</v>
      </c>
      <c r="G902" s="45">
        <f t="shared" ref="G902:G965" si="30">IF(E902=1,LN(F902),LN(1-F902))</f>
        <v>-0.3667252797922339</v>
      </c>
    </row>
    <row r="903" spans="1:7" x14ac:dyDescent="0.25">
      <c r="A903" s="1">
        <v>1</v>
      </c>
      <c r="B903" s="1">
        <v>30</v>
      </c>
      <c r="C903" s="1">
        <v>26.56</v>
      </c>
      <c r="D903" s="1">
        <v>680</v>
      </c>
      <c r="E903" s="1">
        <v>1</v>
      </c>
      <c r="F903">
        <f t="shared" si="29"/>
        <v>0.71699999999999997</v>
      </c>
      <c r="G903" s="45">
        <f t="shared" si="30"/>
        <v>-0.33267943838251673</v>
      </c>
    </row>
    <row r="904" spans="1:7" x14ac:dyDescent="0.25">
      <c r="A904" s="1">
        <v>0</v>
      </c>
      <c r="B904" s="1">
        <v>25.257999999999999</v>
      </c>
      <c r="C904" s="1">
        <v>23.57</v>
      </c>
      <c r="D904" s="1">
        <v>680</v>
      </c>
      <c r="E904" s="1">
        <v>1</v>
      </c>
      <c r="F904">
        <f t="shared" si="29"/>
        <v>0.66100000000000003</v>
      </c>
      <c r="G904" s="45">
        <f t="shared" si="30"/>
        <v>-0.41400143913045073</v>
      </c>
    </row>
    <row r="905" spans="1:7" x14ac:dyDescent="0.25">
      <c r="A905" s="1">
        <v>0</v>
      </c>
      <c r="B905" s="1">
        <v>55</v>
      </c>
      <c r="C905" s="1">
        <v>7.23</v>
      </c>
      <c r="D905" s="1">
        <v>710</v>
      </c>
      <c r="E905" s="1">
        <v>1</v>
      </c>
      <c r="F905">
        <f t="shared" si="29"/>
        <v>0.80600000000000005</v>
      </c>
      <c r="G905" s="45">
        <f t="shared" si="30"/>
        <v>-0.21567153647550871</v>
      </c>
    </row>
    <row r="906" spans="1:7" x14ac:dyDescent="0.25">
      <c r="A906" s="1">
        <v>0</v>
      </c>
      <c r="B906" s="1">
        <v>38.4</v>
      </c>
      <c r="C906" s="1">
        <v>19.809999999999999</v>
      </c>
      <c r="D906" s="1">
        <v>695</v>
      </c>
      <c r="E906" s="1">
        <v>1</v>
      </c>
      <c r="F906">
        <f t="shared" si="29"/>
        <v>0.80600000000000005</v>
      </c>
      <c r="G906" s="45">
        <f t="shared" si="30"/>
        <v>-0.21567153647550871</v>
      </c>
    </row>
    <row r="907" spans="1:7" x14ac:dyDescent="0.25">
      <c r="A907" s="1">
        <v>0</v>
      </c>
      <c r="B907" s="1">
        <v>49.65</v>
      </c>
      <c r="C907" s="1">
        <v>7.35</v>
      </c>
      <c r="D907" s="1">
        <v>680</v>
      </c>
      <c r="E907" s="1">
        <v>1</v>
      </c>
      <c r="F907">
        <f t="shared" si="29"/>
        <v>0.80600000000000005</v>
      </c>
      <c r="G907" s="45">
        <f t="shared" si="30"/>
        <v>-0.21567153647550871</v>
      </c>
    </row>
    <row r="908" spans="1:7" x14ac:dyDescent="0.25">
      <c r="A908" s="1">
        <v>0</v>
      </c>
      <c r="B908" s="1">
        <v>91</v>
      </c>
      <c r="C908" s="1">
        <v>20.420000000000002</v>
      </c>
      <c r="D908" s="1">
        <v>725</v>
      </c>
      <c r="E908" s="1">
        <v>1</v>
      </c>
      <c r="F908">
        <f t="shared" si="29"/>
        <v>0.79</v>
      </c>
      <c r="G908" s="45">
        <f t="shared" si="30"/>
        <v>-0.23572233352106983</v>
      </c>
    </row>
    <row r="909" spans="1:7" x14ac:dyDescent="0.25">
      <c r="A909" s="1">
        <v>1</v>
      </c>
      <c r="B909" s="1">
        <v>70.2</v>
      </c>
      <c r="C909" s="1">
        <v>26.21</v>
      </c>
      <c r="D909" s="1">
        <v>670</v>
      </c>
      <c r="E909" s="1">
        <v>1</v>
      </c>
      <c r="F909">
        <f t="shared" si="29"/>
        <v>0.71699999999999997</v>
      </c>
      <c r="G909" s="45">
        <f t="shared" si="30"/>
        <v>-0.33267943838251673</v>
      </c>
    </row>
    <row r="910" spans="1:7" x14ac:dyDescent="0.25">
      <c r="A910" s="1">
        <v>0</v>
      </c>
      <c r="B910" s="1">
        <v>65</v>
      </c>
      <c r="C910" s="1">
        <v>28.38</v>
      </c>
      <c r="D910" s="1">
        <v>665</v>
      </c>
      <c r="E910" s="1">
        <v>0</v>
      </c>
      <c r="F910">
        <f t="shared" si="29"/>
        <v>0.66100000000000003</v>
      </c>
      <c r="G910" s="45">
        <f t="shared" si="30"/>
        <v>-1.0817551716016869</v>
      </c>
    </row>
    <row r="911" spans="1:7" x14ac:dyDescent="0.25">
      <c r="A911" s="1">
        <v>1</v>
      </c>
      <c r="B911" s="1">
        <v>30</v>
      </c>
      <c r="C911" s="1">
        <v>3.4</v>
      </c>
      <c r="D911" s="1">
        <v>670</v>
      </c>
      <c r="E911" s="1">
        <v>1</v>
      </c>
      <c r="F911">
        <f t="shared" si="29"/>
        <v>0.80600000000000005</v>
      </c>
      <c r="G911" s="45">
        <f t="shared" si="30"/>
        <v>-0.21567153647550871</v>
      </c>
    </row>
    <row r="912" spans="1:7" x14ac:dyDescent="0.25">
      <c r="A912" s="1">
        <v>0</v>
      </c>
      <c r="B912" s="1">
        <v>52</v>
      </c>
      <c r="C912" s="1">
        <v>15.19</v>
      </c>
      <c r="D912" s="1">
        <v>700</v>
      </c>
      <c r="E912" s="1">
        <v>1</v>
      </c>
      <c r="F912">
        <f t="shared" si="29"/>
        <v>0.80600000000000005</v>
      </c>
      <c r="G912" s="45">
        <f t="shared" si="30"/>
        <v>-0.21567153647550871</v>
      </c>
    </row>
    <row r="913" spans="1:7" x14ac:dyDescent="0.25">
      <c r="A913" s="1">
        <v>1</v>
      </c>
      <c r="B913" s="1">
        <v>91.5</v>
      </c>
      <c r="C913" s="1">
        <v>18.96</v>
      </c>
      <c r="D913" s="1">
        <v>695</v>
      </c>
      <c r="E913" s="1">
        <v>1</v>
      </c>
      <c r="F913">
        <f t="shared" si="29"/>
        <v>0.82099999999999995</v>
      </c>
      <c r="G913" s="45">
        <f t="shared" si="30"/>
        <v>-0.1972321695297089</v>
      </c>
    </row>
    <row r="914" spans="1:7" x14ac:dyDescent="0.25">
      <c r="A914" s="1">
        <v>1</v>
      </c>
      <c r="B914" s="1">
        <v>130</v>
      </c>
      <c r="C914" s="1">
        <v>5.33</v>
      </c>
      <c r="D914" s="1">
        <v>760</v>
      </c>
      <c r="E914" s="1">
        <v>1</v>
      </c>
      <c r="F914">
        <f t="shared" si="29"/>
        <v>0.92</v>
      </c>
      <c r="G914" s="45">
        <f t="shared" si="30"/>
        <v>-8.3381608939051013E-2</v>
      </c>
    </row>
    <row r="915" spans="1:7" x14ac:dyDescent="0.25">
      <c r="A915" s="1">
        <v>1</v>
      </c>
      <c r="B915" s="1">
        <v>62.9</v>
      </c>
      <c r="C915" s="1">
        <v>25.15</v>
      </c>
      <c r="D915" s="1">
        <v>715</v>
      </c>
      <c r="E915" s="1">
        <v>1</v>
      </c>
      <c r="F915">
        <f t="shared" si="29"/>
        <v>0.79</v>
      </c>
      <c r="G915" s="45">
        <f t="shared" si="30"/>
        <v>-0.23572233352106983</v>
      </c>
    </row>
    <row r="916" spans="1:7" x14ac:dyDescent="0.25">
      <c r="A916" s="1">
        <v>1</v>
      </c>
      <c r="B916" s="1">
        <v>75</v>
      </c>
      <c r="C916" s="1">
        <v>23.6</v>
      </c>
      <c r="D916" s="1">
        <v>685</v>
      </c>
      <c r="E916" s="1">
        <v>1</v>
      </c>
      <c r="F916">
        <f t="shared" si="29"/>
        <v>0.71699999999999997</v>
      </c>
      <c r="G916" s="45">
        <f t="shared" si="30"/>
        <v>-0.33267943838251673</v>
      </c>
    </row>
    <row r="917" spans="1:7" x14ac:dyDescent="0.25">
      <c r="A917" s="1">
        <v>1</v>
      </c>
      <c r="B917" s="1">
        <v>75</v>
      </c>
      <c r="C917" s="1">
        <v>19.7</v>
      </c>
      <c r="D917" s="1">
        <v>690</v>
      </c>
      <c r="E917" s="1">
        <v>1</v>
      </c>
      <c r="F917">
        <f t="shared" si="29"/>
        <v>0.82099999999999995</v>
      </c>
      <c r="G917" s="45">
        <f t="shared" si="30"/>
        <v>-0.1972321695297089</v>
      </c>
    </row>
    <row r="918" spans="1:7" x14ac:dyDescent="0.25">
      <c r="A918" s="1">
        <v>1</v>
      </c>
      <c r="B918" s="1">
        <v>36</v>
      </c>
      <c r="C918" s="1">
        <v>36.200000000000003</v>
      </c>
      <c r="D918" s="1">
        <v>660</v>
      </c>
      <c r="E918" s="1">
        <v>0</v>
      </c>
      <c r="F918">
        <f t="shared" si="29"/>
        <v>0.54600000000000004</v>
      </c>
      <c r="G918" s="45">
        <f t="shared" si="30"/>
        <v>-0.78965808094078915</v>
      </c>
    </row>
    <row r="919" spans="1:7" x14ac:dyDescent="0.25">
      <c r="A919" s="1">
        <v>1</v>
      </c>
      <c r="B919" s="1">
        <v>100</v>
      </c>
      <c r="C919" s="1">
        <v>9.3800000000000008</v>
      </c>
      <c r="D919" s="1">
        <v>715</v>
      </c>
      <c r="E919" s="1">
        <v>1</v>
      </c>
      <c r="F919">
        <f t="shared" si="29"/>
        <v>0.878</v>
      </c>
      <c r="G919" s="45">
        <f t="shared" si="30"/>
        <v>-0.13010868534702039</v>
      </c>
    </row>
    <row r="920" spans="1:7" x14ac:dyDescent="0.25">
      <c r="A920" s="1">
        <v>1</v>
      </c>
      <c r="B920" s="1">
        <v>36</v>
      </c>
      <c r="C920" s="1">
        <v>38.03</v>
      </c>
      <c r="D920" s="1">
        <v>675</v>
      </c>
      <c r="E920" s="1">
        <v>0</v>
      </c>
      <c r="F920">
        <f t="shared" si="29"/>
        <v>0.54600000000000004</v>
      </c>
      <c r="G920" s="45">
        <f t="shared" si="30"/>
        <v>-0.78965808094078915</v>
      </c>
    </row>
    <row r="921" spans="1:7" x14ac:dyDescent="0.25">
      <c r="A921" s="1">
        <v>1</v>
      </c>
      <c r="B921" s="1">
        <v>47</v>
      </c>
      <c r="C921" s="1">
        <v>18.64</v>
      </c>
      <c r="D921" s="1">
        <v>685</v>
      </c>
      <c r="E921" s="1">
        <v>0</v>
      </c>
      <c r="F921">
        <f t="shared" si="29"/>
        <v>0.80600000000000005</v>
      </c>
      <c r="G921" s="45">
        <f t="shared" si="30"/>
        <v>-1.6398971199188093</v>
      </c>
    </row>
    <row r="922" spans="1:7" x14ac:dyDescent="0.25">
      <c r="A922" s="1">
        <v>1</v>
      </c>
      <c r="B922" s="1">
        <v>75.92</v>
      </c>
      <c r="C922" s="1">
        <v>12.25</v>
      </c>
      <c r="D922" s="1">
        <v>680</v>
      </c>
      <c r="E922" s="1">
        <v>1</v>
      </c>
      <c r="F922">
        <f t="shared" si="29"/>
        <v>0.82099999999999995</v>
      </c>
      <c r="G922" s="45">
        <f t="shared" si="30"/>
        <v>-0.1972321695297089</v>
      </c>
    </row>
    <row r="923" spans="1:7" x14ac:dyDescent="0.25">
      <c r="A923" s="1">
        <v>0</v>
      </c>
      <c r="B923" s="1">
        <v>80</v>
      </c>
      <c r="C923" s="1">
        <v>26.78</v>
      </c>
      <c r="D923" s="1">
        <v>660</v>
      </c>
      <c r="E923" s="1">
        <v>0</v>
      </c>
      <c r="F923">
        <f t="shared" si="29"/>
        <v>0.66100000000000003</v>
      </c>
      <c r="G923" s="45">
        <f t="shared" si="30"/>
        <v>-1.0817551716016869</v>
      </c>
    </row>
    <row r="924" spans="1:7" x14ac:dyDescent="0.25">
      <c r="A924" s="1">
        <v>0</v>
      </c>
      <c r="B924" s="1">
        <v>80</v>
      </c>
      <c r="C924" s="1">
        <v>29.62</v>
      </c>
      <c r="D924" s="1">
        <v>675</v>
      </c>
      <c r="E924" s="1">
        <v>0</v>
      </c>
      <c r="F924">
        <f t="shared" si="29"/>
        <v>0.66100000000000003</v>
      </c>
      <c r="G924" s="45">
        <f t="shared" si="30"/>
        <v>-1.0817551716016869</v>
      </c>
    </row>
    <row r="925" spans="1:7" x14ac:dyDescent="0.25">
      <c r="A925" s="1">
        <v>0</v>
      </c>
      <c r="B925" s="1">
        <v>54.262999999999998</v>
      </c>
      <c r="C925" s="1">
        <v>12.38</v>
      </c>
      <c r="D925" s="1">
        <v>670</v>
      </c>
      <c r="E925" s="1">
        <v>1</v>
      </c>
      <c r="F925">
        <f t="shared" si="29"/>
        <v>0.80600000000000005</v>
      </c>
      <c r="G925" s="45">
        <f t="shared" si="30"/>
        <v>-0.21567153647550871</v>
      </c>
    </row>
    <row r="926" spans="1:7" x14ac:dyDescent="0.25">
      <c r="A926" s="1">
        <v>1</v>
      </c>
      <c r="B926" s="1">
        <v>70</v>
      </c>
      <c r="C926" s="1">
        <v>3.27</v>
      </c>
      <c r="D926" s="1">
        <v>670</v>
      </c>
      <c r="E926" s="1">
        <v>1</v>
      </c>
      <c r="F926">
        <f t="shared" si="29"/>
        <v>0.878</v>
      </c>
      <c r="G926" s="45">
        <f t="shared" si="30"/>
        <v>-0.13010868534702039</v>
      </c>
    </row>
    <row r="927" spans="1:7" x14ac:dyDescent="0.25">
      <c r="A927" s="1">
        <v>0</v>
      </c>
      <c r="B927" s="1">
        <v>55</v>
      </c>
      <c r="C927" s="1">
        <v>20.75</v>
      </c>
      <c r="D927" s="1">
        <v>675</v>
      </c>
      <c r="E927" s="1">
        <v>0</v>
      </c>
      <c r="F927">
        <f t="shared" si="29"/>
        <v>0.66100000000000003</v>
      </c>
      <c r="G927" s="45">
        <f t="shared" si="30"/>
        <v>-1.0817551716016869</v>
      </c>
    </row>
    <row r="928" spans="1:7" x14ac:dyDescent="0.25">
      <c r="A928" s="1">
        <v>1</v>
      </c>
      <c r="B928" s="1">
        <v>135</v>
      </c>
      <c r="C928" s="1">
        <v>19.5</v>
      </c>
      <c r="D928" s="1">
        <v>695</v>
      </c>
      <c r="E928" s="1">
        <v>1</v>
      </c>
      <c r="F928">
        <f t="shared" si="29"/>
        <v>0.82099999999999995</v>
      </c>
      <c r="G928" s="45">
        <f t="shared" si="30"/>
        <v>-0.1972321695297089</v>
      </c>
    </row>
    <row r="929" spans="1:7" x14ac:dyDescent="0.25">
      <c r="A929" s="1">
        <v>1</v>
      </c>
      <c r="B929" s="1">
        <v>118</v>
      </c>
      <c r="C929" s="1">
        <v>14.73</v>
      </c>
      <c r="D929" s="1">
        <v>680</v>
      </c>
      <c r="E929" s="1">
        <v>1</v>
      </c>
      <c r="F929">
        <f t="shared" si="29"/>
        <v>0.82099999999999995</v>
      </c>
      <c r="G929" s="45">
        <f t="shared" si="30"/>
        <v>-0.1972321695297089</v>
      </c>
    </row>
    <row r="930" spans="1:7" x14ac:dyDescent="0.25">
      <c r="A930" s="1">
        <v>0</v>
      </c>
      <c r="B930" s="1">
        <v>44</v>
      </c>
      <c r="C930" s="1">
        <v>27.09</v>
      </c>
      <c r="D930" s="1">
        <v>660</v>
      </c>
      <c r="E930" s="1">
        <v>1</v>
      </c>
      <c r="F930">
        <f t="shared" si="29"/>
        <v>0.66100000000000003</v>
      </c>
      <c r="G930" s="45">
        <f t="shared" si="30"/>
        <v>-0.41400143913045073</v>
      </c>
    </row>
    <row r="931" spans="1:7" x14ac:dyDescent="0.25">
      <c r="A931" s="1">
        <v>0</v>
      </c>
      <c r="B931" s="1">
        <v>94.938999999999993</v>
      </c>
      <c r="C931" s="1">
        <v>17.149999999999999</v>
      </c>
      <c r="D931" s="1">
        <v>670</v>
      </c>
      <c r="E931" s="1">
        <v>1</v>
      </c>
      <c r="F931">
        <f t="shared" si="29"/>
        <v>0.82099999999999995</v>
      </c>
      <c r="G931" s="45">
        <f t="shared" si="30"/>
        <v>-0.1972321695297089</v>
      </c>
    </row>
    <row r="932" spans="1:7" x14ac:dyDescent="0.25">
      <c r="A932" s="1">
        <v>1</v>
      </c>
      <c r="B932" s="1">
        <v>60</v>
      </c>
      <c r="C932" s="1">
        <v>6.18</v>
      </c>
      <c r="D932" s="1">
        <v>700</v>
      </c>
      <c r="E932" s="1">
        <v>1</v>
      </c>
      <c r="F932">
        <f t="shared" si="29"/>
        <v>0.80600000000000005</v>
      </c>
      <c r="G932" s="45">
        <f t="shared" si="30"/>
        <v>-0.21567153647550871</v>
      </c>
    </row>
    <row r="933" spans="1:7" x14ac:dyDescent="0.25">
      <c r="A933" s="1">
        <v>0</v>
      </c>
      <c r="B933" s="1">
        <v>48</v>
      </c>
      <c r="C933" s="1">
        <v>24.6</v>
      </c>
      <c r="D933" s="1">
        <v>715</v>
      </c>
      <c r="E933" s="1">
        <v>1</v>
      </c>
      <c r="F933">
        <f t="shared" si="29"/>
        <v>0.79</v>
      </c>
      <c r="G933" s="45">
        <f t="shared" si="30"/>
        <v>-0.23572233352106983</v>
      </c>
    </row>
    <row r="934" spans="1:7" x14ac:dyDescent="0.25">
      <c r="A934" s="1">
        <v>1</v>
      </c>
      <c r="B934" s="1">
        <v>38</v>
      </c>
      <c r="C934" s="1">
        <v>15.45</v>
      </c>
      <c r="D934" s="1">
        <v>665</v>
      </c>
      <c r="E934" s="1">
        <v>1</v>
      </c>
      <c r="F934">
        <f t="shared" si="29"/>
        <v>0.72899999999999998</v>
      </c>
      <c r="G934" s="45">
        <f t="shared" si="30"/>
        <v>-0.31608154697347896</v>
      </c>
    </row>
    <row r="935" spans="1:7" x14ac:dyDescent="0.25">
      <c r="A935" s="1">
        <v>1</v>
      </c>
      <c r="B935" s="1">
        <v>69.599999999999994</v>
      </c>
      <c r="C935" s="1">
        <v>23.64</v>
      </c>
      <c r="D935" s="1">
        <v>710</v>
      </c>
      <c r="E935" s="1">
        <v>1</v>
      </c>
      <c r="F935">
        <f t="shared" si="29"/>
        <v>0.79</v>
      </c>
      <c r="G935" s="45">
        <f t="shared" si="30"/>
        <v>-0.23572233352106983</v>
      </c>
    </row>
    <row r="936" spans="1:7" x14ac:dyDescent="0.25">
      <c r="A936" s="1">
        <v>1</v>
      </c>
      <c r="B936" s="1">
        <v>83</v>
      </c>
      <c r="C936" s="1">
        <v>28.2</v>
      </c>
      <c r="D936" s="1">
        <v>750</v>
      </c>
      <c r="E936" s="1">
        <v>1</v>
      </c>
      <c r="F936">
        <f t="shared" si="29"/>
        <v>0.85499999999999998</v>
      </c>
      <c r="G936" s="45">
        <f t="shared" si="30"/>
        <v>-0.15665381004537685</v>
      </c>
    </row>
    <row r="937" spans="1:7" x14ac:dyDescent="0.25">
      <c r="A937" s="1">
        <v>0</v>
      </c>
      <c r="B937" s="1">
        <v>56</v>
      </c>
      <c r="C937" s="1">
        <v>23.38</v>
      </c>
      <c r="D937" s="1">
        <v>700</v>
      </c>
      <c r="E937" s="1">
        <v>1</v>
      </c>
      <c r="F937">
        <f t="shared" si="29"/>
        <v>0.79</v>
      </c>
      <c r="G937" s="45">
        <f t="shared" si="30"/>
        <v>-0.23572233352106983</v>
      </c>
    </row>
    <row r="938" spans="1:7" x14ac:dyDescent="0.25">
      <c r="A938" s="1">
        <v>1</v>
      </c>
      <c r="B938" s="1">
        <v>65</v>
      </c>
      <c r="C938" s="1">
        <v>16.23</v>
      </c>
      <c r="D938" s="1">
        <v>675</v>
      </c>
      <c r="E938" s="1">
        <v>1</v>
      </c>
      <c r="F938">
        <f t="shared" si="29"/>
        <v>0.82099999999999995</v>
      </c>
      <c r="G938" s="45">
        <f t="shared" si="30"/>
        <v>-0.1972321695297089</v>
      </c>
    </row>
    <row r="939" spans="1:7" x14ac:dyDescent="0.25">
      <c r="A939" s="1">
        <v>0</v>
      </c>
      <c r="B939" s="1">
        <v>28.5</v>
      </c>
      <c r="C939" s="1">
        <v>16.670000000000002</v>
      </c>
      <c r="D939" s="1">
        <v>675</v>
      </c>
      <c r="E939" s="1">
        <v>0</v>
      </c>
      <c r="F939">
        <f t="shared" si="29"/>
        <v>0.80600000000000005</v>
      </c>
      <c r="G939" s="45">
        <f t="shared" si="30"/>
        <v>-1.6398971199188093</v>
      </c>
    </row>
    <row r="940" spans="1:7" x14ac:dyDescent="0.25">
      <c r="A940" s="1">
        <v>0</v>
      </c>
      <c r="B940" s="1">
        <v>50</v>
      </c>
      <c r="C940" s="1">
        <v>2.54</v>
      </c>
      <c r="D940" s="1">
        <v>740</v>
      </c>
      <c r="E940" s="1">
        <v>1</v>
      </c>
      <c r="F940">
        <f t="shared" si="29"/>
        <v>0.92</v>
      </c>
      <c r="G940" s="45">
        <f t="shared" si="30"/>
        <v>-8.3381608939051013E-2</v>
      </c>
    </row>
    <row r="941" spans="1:7" x14ac:dyDescent="0.25">
      <c r="A941" s="1">
        <v>1</v>
      </c>
      <c r="B941" s="1">
        <v>120</v>
      </c>
      <c r="C941" s="1">
        <v>19.760000000000002</v>
      </c>
      <c r="D941" s="1">
        <v>745</v>
      </c>
      <c r="E941" s="1">
        <v>0</v>
      </c>
      <c r="F941">
        <f t="shared" si="29"/>
        <v>0.92</v>
      </c>
      <c r="G941" s="45">
        <f t="shared" si="30"/>
        <v>-2.5257286443082561</v>
      </c>
    </row>
    <row r="942" spans="1:7" x14ac:dyDescent="0.25">
      <c r="A942" s="1">
        <v>0</v>
      </c>
      <c r="B942" s="1">
        <v>75</v>
      </c>
      <c r="C942" s="1">
        <v>10.66</v>
      </c>
      <c r="D942" s="1">
        <v>660</v>
      </c>
      <c r="E942" s="1">
        <v>1</v>
      </c>
      <c r="F942">
        <f t="shared" si="29"/>
        <v>0.82099999999999995</v>
      </c>
      <c r="G942" s="45">
        <f t="shared" si="30"/>
        <v>-0.1972321695297089</v>
      </c>
    </row>
    <row r="943" spans="1:7" x14ac:dyDescent="0.25">
      <c r="A943" s="1">
        <v>1</v>
      </c>
      <c r="B943" s="1">
        <v>48.6</v>
      </c>
      <c r="C943" s="1">
        <v>7.75</v>
      </c>
      <c r="D943" s="1">
        <v>665</v>
      </c>
      <c r="E943" s="1">
        <v>1</v>
      </c>
      <c r="F943">
        <f t="shared" si="29"/>
        <v>0.72899999999999998</v>
      </c>
      <c r="G943" s="45">
        <f t="shared" si="30"/>
        <v>-0.31608154697347896</v>
      </c>
    </row>
    <row r="944" spans="1:7" x14ac:dyDescent="0.25">
      <c r="A944" s="1">
        <v>1</v>
      </c>
      <c r="B944" s="1">
        <v>23.963999999999999</v>
      </c>
      <c r="C944" s="1">
        <v>10.72</v>
      </c>
      <c r="D944" s="1">
        <v>780</v>
      </c>
      <c r="E944" s="1">
        <v>1</v>
      </c>
      <c r="F944">
        <f t="shared" si="29"/>
        <v>0.92</v>
      </c>
      <c r="G944" s="45">
        <f t="shared" si="30"/>
        <v>-8.3381608939051013E-2</v>
      </c>
    </row>
    <row r="945" spans="1:7" x14ac:dyDescent="0.25">
      <c r="A945" s="1">
        <v>0</v>
      </c>
      <c r="B945" s="1">
        <v>72</v>
      </c>
      <c r="C945" s="1">
        <v>22.57</v>
      </c>
      <c r="D945" s="1">
        <v>715</v>
      </c>
      <c r="E945" s="1">
        <v>1</v>
      </c>
      <c r="F945">
        <f t="shared" si="29"/>
        <v>0.79</v>
      </c>
      <c r="G945" s="45">
        <f t="shared" si="30"/>
        <v>-0.23572233352106983</v>
      </c>
    </row>
    <row r="946" spans="1:7" x14ac:dyDescent="0.25">
      <c r="A946" s="1">
        <v>1</v>
      </c>
      <c r="B946" s="1">
        <v>80</v>
      </c>
      <c r="C946" s="1">
        <v>11.01</v>
      </c>
      <c r="D946" s="1">
        <v>750</v>
      </c>
      <c r="E946" s="1">
        <v>1</v>
      </c>
      <c r="F946">
        <f t="shared" si="29"/>
        <v>0.92</v>
      </c>
      <c r="G946" s="45">
        <f t="shared" si="30"/>
        <v>-8.3381608939051013E-2</v>
      </c>
    </row>
    <row r="947" spans="1:7" x14ac:dyDescent="0.25">
      <c r="A947" s="1">
        <v>1</v>
      </c>
      <c r="B947" s="1">
        <v>170</v>
      </c>
      <c r="C947" s="1">
        <v>15.76</v>
      </c>
      <c r="D947" s="1">
        <v>695</v>
      </c>
      <c r="E947" s="1">
        <v>1</v>
      </c>
      <c r="F947">
        <f t="shared" si="29"/>
        <v>0.82099999999999995</v>
      </c>
      <c r="G947" s="45">
        <f t="shared" si="30"/>
        <v>-0.1972321695297089</v>
      </c>
    </row>
    <row r="948" spans="1:7" x14ac:dyDescent="0.25">
      <c r="A948" s="1">
        <v>1</v>
      </c>
      <c r="B948" s="1">
        <v>55</v>
      </c>
      <c r="C948" s="1">
        <v>11.5</v>
      </c>
      <c r="D948" s="1">
        <v>660</v>
      </c>
      <c r="E948" s="1">
        <v>1</v>
      </c>
      <c r="F948">
        <f t="shared" si="29"/>
        <v>0.72899999999999998</v>
      </c>
      <c r="G948" s="45">
        <f t="shared" si="30"/>
        <v>-0.31608154697347896</v>
      </c>
    </row>
    <row r="949" spans="1:7" x14ac:dyDescent="0.25">
      <c r="A949" s="1">
        <v>1</v>
      </c>
      <c r="B949" s="1">
        <v>51</v>
      </c>
      <c r="C949" s="1">
        <v>13.84</v>
      </c>
      <c r="D949" s="1">
        <v>680</v>
      </c>
      <c r="E949" s="1">
        <v>1</v>
      </c>
      <c r="F949">
        <f t="shared" si="29"/>
        <v>0.80600000000000005</v>
      </c>
      <c r="G949" s="45">
        <f t="shared" si="30"/>
        <v>-0.21567153647550871</v>
      </c>
    </row>
    <row r="950" spans="1:7" x14ac:dyDescent="0.25">
      <c r="A950" s="1">
        <v>1</v>
      </c>
      <c r="B950" s="1">
        <v>30</v>
      </c>
      <c r="C950" s="1">
        <v>10.97</v>
      </c>
      <c r="D950" s="1">
        <v>750</v>
      </c>
      <c r="E950" s="1">
        <v>1</v>
      </c>
      <c r="F950">
        <f t="shared" si="29"/>
        <v>0.92</v>
      </c>
      <c r="G950" s="45">
        <f t="shared" si="30"/>
        <v>-8.3381608939051013E-2</v>
      </c>
    </row>
    <row r="951" spans="1:7" x14ac:dyDescent="0.25">
      <c r="A951" s="1">
        <v>1</v>
      </c>
      <c r="B951" s="1">
        <v>66</v>
      </c>
      <c r="C951" s="1">
        <v>17.670000000000002</v>
      </c>
      <c r="D951" s="1">
        <v>685</v>
      </c>
      <c r="E951" s="1">
        <v>1</v>
      </c>
      <c r="F951">
        <f t="shared" si="29"/>
        <v>0.82099999999999995</v>
      </c>
      <c r="G951" s="45">
        <f t="shared" si="30"/>
        <v>-0.1972321695297089</v>
      </c>
    </row>
    <row r="952" spans="1:7" x14ac:dyDescent="0.25">
      <c r="A952" s="1">
        <v>0</v>
      </c>
      <c r="B952" s="1">
        <v>85</v>
      </c>
      <c r="C952" s="1">
        <v>24.07</v>
      </c>
      <c r="D952" s="1">
        <v>715</v>
      </c>
      <c r="E952" s="1">
        <v>1</v>
      </c>
      <c r="F952">
        <f t="shared" si="29"/>
        <v>0.79</v>
      </c>
      <c r="G952" s="45">
        <f t="shared" si="30"/>
        <v>-0.23572233352106983</v>
      </c>
    </row>
    <row r="953" spans="1:7" x14ac:dyDescent="0.25">
      <c r="A953" s="1">
        <v>1</v>
      </c>
      <c r="B953" s="1">
        <v>75</v>
      </c>
      <c r="C953" s="1">
        <v>5.42</v>
      </c>
      <c r="D953" s="1">
        <v>665</v>
      </c>
      <c r="E953" s="1">
        <v>1</v>
      </c>
      <c r="F953">
        <f t="shared" si="29"/>
        <v>0.878</v>
      </c>
      <c r="G953" s="45">
        <f t="shared" si="30"/>
        <v>-0.13010868534702039</v>
      </c>
    </row>
    <row r="954" spans="1:7" x14ac:dyDescent="0.25">
      <c r="A954" s="1">
        <v>0</v>
      </c>
      <c r="B954" s="1">
        <v>38.936999999999998</v>
      </c>
      <c r="C954" s="1">
        <v>9.68</v>
      </c>
      <c r="D954" s="1">
        <v>660</v>
      </c>
      <c r="E954" s="1">
        <v>0</v>
      </c>
      <c r="F954">
        <f t="shared" si="29"/>
        <v>0.72899999999999998</v>
      </c>
      <c r="G954" s="45">
        <f t="shared" si="30"/>
        <v>-1.305636458102436</v>
      </c>
    </row>
    <row r="955" spans="1:7" x14ac:dyDescent="0.25">
      <c r="A955" s="1">
        <v>1</v>
      </c>
      <c r="B955" s="1">
        <v>47</v>
      </c>
      <c r="C955" s="1">
        <v>15.76</v>
      </c>
      <c r="D955" s="1">
        <v>665</v>
      </c>
      <c r="E955" s="1">
        <v>1</v>
      </c>
      <c r="F955">
        <f t="shared" si="29"/>
        <v>0.72899999999999998</v>
      </c>
      <c r="G955" s="45">
        <f t="shared" si="30"/>
        <v>-0.31608154697347896</v>
      </c>
    </row>
    <row r="956" spans="1:7" x14ac:dyDescent="0.25">
      <c r="A956" s="1">
        <v>1</v>
      </c>
      <c r="B956" s="1">
        <v>98.5</v>
      </c>
      <c r="C956" s="1">
        <v>4.24</v>
      </c>
      <c r="D956" s="1">
        <v>665</v>
      </c>
      <c r="E956" s="1">
        <v>1</v>
      </c>
      <c r="F956">
        <f t="shared" si="29"/>
        <v>0.878</v>
      </c>
      <c r="G956" s="45">
        <f t="shared" si="30"/>
        <v>-0.13010868534702039</v>
      </c>
    </row>
    <row r="957" spans="1:7" x14ac:dyDescent="0.25">
      <c r="A957" s="1">
        <v>1</v>
      </c>
      <c r="B957" s="1">
        <v>80</v>
      </c>
      <c r="C957" s="1">
        <v>11.75</v>
      </c>
      <c r="D957" s="1">
        <v>665</v>
      </c>
      <c r="E957" s="1">
        <v>1</v>
      </c>
      <c r="F957">
        <f t="shared" si="29"/>
        <v>0.82099999999999995</v>
      </c>
      <c r="G957" s="45">
        <f t="shared" si="30"/>
        <v>-0.1972321695297089</v>
      </c>
    </row>
    <row r="958" spans="1:7" x14ac:dyDescent="0.25">
      <c r="A958" s="1">
        <v>1</v>
      </c>
      <c r="B958" s="1">
        <v>90</v>
      </c>
      <c r="C958" s="1">
        <v>11.71</v>
      </c>
      <c r="D958" s="1">
        <v>695</v>
      </c>
      <c r="E958" s="1">
        <v>1</v>
      </c>
      <c r="F958">
        <f t="shared" si="29"/>
        <v>0.82099999999999995</v>
      </c>
      <c r="G958" s="45">
        <f t="shared" si="30"/>
        <v>-0.1972321695297089</v>
      </c>
    </row>
    <row r="959" spans="1:7" x14ac:dyDescent="0.25">
      <c r="A959" s="1">
        <v>0</v>
      </c>
      <c r="B959" s="1">
        <v>70</v>
      </c>
      <c r="C959" s="1">
        <v>11.66</v>
      </c>
      <c r="D959" s="1">
        <v>670</v>
      </c>
      <c r="E959" s="1">
        <v>1</v>
      </c>
      <c r="F959">
        <f t="shared" si="29"/>
        <v>0.82099999999999995</v>
      </c>
      <c r="G959" s="45">
        <f t="shared" si="30"/>
        <v>-0.1972321695297089</v>
      </c>
    </row>
    <row r="960" spans="1:7" x14ac:dyDescent="0.25">
      <c r="A960" s="1">
        <v>1</v>
      </c>
      <c r="B960" s="1">
        <v>85</v>
      </c>
      <c r="C960" s="1">
        <v>15.6</v>
      </c>
      <c r="D960" s="1">
        <v>665</v>
      </c>
      <c r="E960" s="1">
        <v>1</v>
      </c>
      <c r="F960">
        <f t="shared" si="29"/>
        <v>0.82099999999999995</v>
      </c>
      <c r="G960" s="45">
        <f t="shared" si="30"/>
        <v>-0.1972321695297089</v>
      </c>
    </row>
    <row r="961" spans="1:7" x14ac:dyDescent="0.25">
      <c r="A961" s="1">
        <v>0</v>
      </c>
      <c r="B961" s="1">
        <v>37.603999999999999</v>
      </c>
      <c r="C961" s="1">
        <v>23.11</v>
      </c>
      <c r="D961" s="1">
        <v>700</v>
      </c>
      <c r="E961" s="1">
        <v>1</v>
      </c>
      <c r="F961">
        <f t="shared" si="29"/>
        <v>0.79</v>
      </c>
      <c r="G961" s="45">
        <f t="shared" si="30"/>
        <v>-0.23572233352106983</v>
      </c>
    </row>
    <row r="962" spans="1:7" x14ac:dyDescent="0.25">
      <c r="A962" s="1">
        <v>1</v>
      </c>
      <c r="B962" s="1">
        <v>64</v>
      </c>
      <c r="C962" s="1">
        <v>34.71</v>
      </c>
      <c r="D962" s="1">
        <v>665</v>
      </c>
      <c r="E962" s="1">
        <v>1</v>
      </c>
      <c r="F962">
        <f t="shared" si="29"/>
        <v>0.54600000000000004</v>
      </c>
      <c r="G962" s="45">
        <f t="shared" si="30"/>
        <v>-0.60513630323723189</v>
      </c>
    </row>
    <row r="963" spans="1:7" x14ac:dyDescent="0.25">
      <c r="A963" s="1">
        <v>1</v>
      </c>
      <c r="B963" s="1">
        <v>130</v>
      </c>
      <c r="C963" s="1">
        <v>16.84</v>
      </c>
      <c r="D963" s="1">
        <v>695</v>
      </c>
      <c r="E963" s="1">
        <v>1</v>
      </c>
      <c r="F963">
        <f t="shared" si="29"/>
        <v>0.82099999999999995</v>
      </c>
      <c r="G963" s="45">
        <f t="shared" si="30"/>
        <v>-0.1972321695297089</v>
      </c>
    </row>
    <row r="964" spans="1:7" x14ac:dyDescent="0.25">
      <c r="A964" s="1">
        <v>1</v>
      </c>
      <c r="B964" s="1">
        <v>68</v>
      </c>
      <c r="C964" s="1">
        <v>8.19</v>
      </c>
      <c r="D964" s="1">
        <v>770</v>
      </c>
      <c r="E964" s="1">
        <v>1</v>
      </c>
      <c r="F964">
        <f t="shared" si="29"/>
        <v>0.92</v>
      </c>
      <c r="G964" s="45">
        <f t="shared" si="30"/>
        <v>-8.3381608939051013E-2</v>
      </c>
    </row>
    <row r="965" spans="1:7" x14ac:dyDescent="0.25">
      <c r="A965" s="1">
        <v>1</v>
      </c>
      <c r="B965" s="1">
        <v>60</v>
      </c>
      <c r="C965" s="1">
        <v>24.88</v>
      </c>
      <c r="D965" s="1">
        <v>665</v>
      </c>
      <c r="E965" s="1">
        <v>0</v>
      </c>
      <c r="F965">
        <f t="shared" si="29"/>
        <v>0.71699999999999997</v>
      </c>
      <c r="G965" s="45">
        <f t="shared" si="30"/>
        <v>-1.2623083813388993</v>
      </c>
    </row>
    <row r="966" spans="1:7" x14ac:dyDescent="0.25">
      <c r="A966" s="1">
        <v>0</v>
      </c>
      <c r="B966" s="1">
        <v>210</v>
      </c>
      <c r="C966" s="1">
        <v>10.99</v>
      </c>
      <c r="D966" s="1">
        <v>675</v>
      </c>
      <c r="E966" s="1">
        <v>1</v>
      </c>
      <c r="F966">
        <f t="shared" ref="F966:F1029" si="31">IF(C966&lt;=19.85,IF(D966&lt;=722.5,IF(B966&lt;=60.41,IF(D966&lt;=667.5,0.729,0.806),IF(C966&lt;=9.905,0.878,0.821)),0.92),IF(D966&lt;=687.5,IF(C966&lt;=31.375,IF(A966&lt;=0.5,0.661,0.717),0.546),IF(D966&lt;=727.5,IF(C966&lt;=29.88,0.79,0.693),0.855)))</f>
        <v>0.82099999999999995</v>
      </c>
      <c r="G966" s="45">
        <f t="shared" ref="G966:G1029" si="32">IF(E966=1,LN(F966),LN(1-F966))</f>
        <v>-0.1972321695297089</v>
      </c>
    </row>
    <row r="967" spans="1:7" x14ac:dyDescent="0.25">
      <c r="A967" s="1">
        <v>0</v>
      </c>
      <c r="B967" s="1">
        <v>38</v>
      </c>
      <c r="C967" s="1">
        <v>17.12</v>
      </c>
      <c r="D967" s="1">
        <v>685</v>
      </c>
      <c r="E967" s="1">
        <v>0</v>
      </c>
      <c r="F967">
        <f t="shared" si="31"/>
        <v>0.80600000000000005</v>
      </c>
      <c r="G967" s="45">
        <f t="shared" si="32"/>
        <v>-1.6398971199188093</v>
      </c>
    </row>
    <row r="968" spans="1:7" x14ac:dyDescent="0.25">
      <c r="A968" s="1">
        <v>0</v>
      </c>
      <c r="B968" s="1">
        <v>36</v>
      </c>
      <c r="C968" s="1">
        <v>23.37</v>
      </c>
      <c r="D968" s="1">
        <v>715</v>
      </c>
      <c r="E968" s="1">
        <v>1</v>
      </c>
      <c r="F968">
        <f t="shared" si="31"/>
        <v>0.79</v>
      </c>
      <c r="G968" s="45">
        <f t="shared" si="32"/>
        <v>-0.23572233352106983</v>
      </c>
    </row>
    <row r="969" spans="1:7" x14ac:dyDescent="0.25">
      <c r="A969" s="1">
        <v>1</v>
      </c>
      <c r="B969" s="1">
        <v>105</v>
      </c>
      <c r="C969" s="1">
        <v>5.28</v>
      </c>
      <c r="D969" s="1">
        <v>765</v>
      </c>
      <c r="E969" s="1">
        <v>1</v>
      </c>
      <c r="F969">
        <f t="shared" si="31"/>
        <v>0.92</v>
      </c>
      <c r="G969" s="45">
        <f t="shared" si="32"/>
        <v>-8.3381608939051013E-2</v>
      </c>
    </row>
    <row r="970" spans="1:7" x14ac:dyDescent="0.25">
      <c r="A970" s="1">
        <v>0</v>
      </c>
      <c r="B970" s="1">
        <v>22</v>
      </c>
      <c r="C970" s="1">
        <v>28.81</v>
      </c>
      <c r="D970" s="1">
        <v>680</v>
      </c>
      <c r="E970" s="1">
        <v>1</v>
      </c>
      <c r="F970">
        <f t="shared" si="31"/>
        <v>0.66100000000000003</v>
      </c>
      <c r="G970" s="45">
        <f t="shared" si="32"/>
        <v>-0.41400143913045073</v>
      </c>
    </row>
    <row r="971" spans="1:7" x14ac:dyDescent="0.25">
      <c r="A971" s="1">
        <v>1</v>
      </c>
      <c r="B971" s="1">
        <v>132</v>
      </c>
      <c r="C971" s="1">
        <v>30.98</v>
      </c>
      <c r="D971" s="1">
        <v>660</v>
      </c>
      <c r="E971" s="1">
        <v>0</v>
      </c>
      <c r="F971">
        <f t="shared" si="31"/>
        <v>0.71699999999999997</v>
      </c>
      <c r="G971" s="45">
        <f t="shared" si="32"/>
        <v>-1.2623083813388993</v>
      </c>
    </row>
    <row r="972" spans="1:7" x14ac:dyDescent="0.25">
      <c r="A972" s="1">
        <v>1</v>
      </c>
      <c r="B972" s="1">
        <v>130</v>
      </c>
      <c r="C972" s="1">
        <v>26.9</v>
      </c>
      <c r="D972" s="1">
        <v>685</v>
      </c>
      <c r="E972" s="1">
        <v>0</v>
      </c>
      <c r="F972">
        <f t="shared" si="31"/>
        <v>0.71699999999999997</v>
      </c>
      <c r="G972" s="45">
        <f t="shared" si="32"/>
        <v>-1.2623083813388993</v>
      </c>
    </row>
    <row r="973" spans="1:7" x14ac:dyDescent="0.25">
      <c r="A973" s="1">
        <v>1</v>
      </c>
      <c r="B973" s="1">
        <v>60</v>
      </c>
      <c r="C973" s="1">
        <v>18.18</v>
      </c>
      <c r="D973" s="1">
        <v>790</v>
      </c>
      <c r="E973" s="1">
        <v>1</v>
      </c>
      <c r="F973">
        <f t="shared" si="31"/>
        <v>0.92</v>
      </c>
      <c r="G973" s="45">
        <f t="shared" si="32"/>
        <v>-8.3381608939051013E-2</v>
      </c>
    </row>
    <row r="974" spans="1:7" x14ac:dyDescent="0.25">
      <c r="A974" s="1">
        <v>0</v>
      </c>
      <c r="B974" s="1">
        <v>32.5</v>
      </c>
      <c r="C974" s="1">
        <v>15.99</v>
      </c>
      <c r="D974" s="1">
        <v>755</v>
      </c>
      <c r="E974" s="1">
        <v>1</v>
      </c>
      <c r="F974">
        <f t="shared" si="31"/>
        <v>0.92</v>
      </c>
      <c r="G974" s="45">
        <f t="shared" si="32"/>
        <v>-8.3381608939051013E-2</v>
      </c>
    </row>
    <row r="975" spans="1:7" x14ac:dyDescent="0.25">
      <c r="A975" s="1">
        <v>0</v>
      </c>
      <c r="B975" s="1">
        <v>40</v>
      </c>
      <c r="C975" s="1">
        <v>14.07</v>
      </c>
      <c r="D975" s="1">
        <v>665</v>
      </c>
      <c r="E975" s="1">
        <v>0</v>
      </c>
      <c r="F975">
        <f t="shared" si="31"/>
        <v>0.72899999999999998</v>
      </c>
      <c r="G975" s="45">
        <f t="shared" si="32"/>
        <v>-1.305636458102436</v>
      </c>
    </row>
    <row r="976" spans="1:7" x14ac:dyDescent="0.25">
      <c r="A976" s="1">
        <v>1</v>
      </c>
      <c r="B976" s="1">
        <v>100</v>
      </c>
      <c r="C976" s="1">
        <v>21.07</v>
      </c>
      <c r="D976" s="1">
        <v>675</v>
      </c>
      <c r="E976" s="1">
        <v>1</v>
      </c>
      <c r="F976">
        <f t="shared" si="31"/>
        <v>0.71699999999999997</v>
      </c>
      <c r="G976" s="45">
        <f t="shared" si="32"/>
        <v>-0.33267943838251673</v>
      </c>
    </row>
    <row r="977" spans="1:7" x14ac:dyDescent="0.25">
      <c r="A977" s="1">
        <v>0</v>
      </c>
      <c r="B977" s="1">
        <v>70</v>
      </c>
      <c r="C977" s="1">
        <v>22.22</v>
      </c>
      <c r="D977" s="1">
        <v>720</v>
      </c>
      <c r="E977" s="1">
        <v>1</v>
      </c>
      <c r="F977">
        <f t="shared" si="31"/>
        <v>0.79</v>
      </c>
      <c r="G977" s="45">
        <f t="shared" si="32"/>
        <v>-0.23572233352106983</v>
      </c>
    </row>
    <row r="978" spans="1:7" x14ac:dyDescent="0.25">
      <c r="A978" s="1">
        <v>1</v>
      </c>
      <c r="B978" s="1">
        <v>60</v>
      </c>
      <c r="C978" s="1">
        <v>25.96</v>
      </c>
      <c r="D978" s="1">
        <v>680</v>
      </c>
      <c r="E978" s="1">
        <v>1</v>
      </c>
      <c r="F978">
        <f t="shared" si="31"/>
        <v>0.71699999999999997</v>
      </c>
      <c r="G978" s="45">
        <f t="shared" si="32"/>
        <v>-0.33267943838251673</v>
      </c>
    </row>
    <row r="979" spans="1:7" x14ac:dyDescent="0.25">
      <c r="A979" s="1">
        <v>0</v>
      </c>
      <c r="B979" s="1">
        <v>50</v>
      </c>
      <c r="C979" s="1">
        <v>19.399999999999999</v>
      </c>
      <c r="D979" s="1">
        <v>680</v>
      </c>
      <c r="E979" s="1">
        <v>1</v>
      </c>
      <c r="F979">
        <f t="shared" si="31"/>
        <v>0.80600000000000005</v>
      </c>
      <c r="G979" s="45">
        <f t="shared" si="32"/>
        <v>-0.21567153647550871</v>
      </c>
    </row>
    <row r="980" spans="1:7" x14ac:dyDescent="0.25">
      <c r="A980" s="1">
        <v>1</v>
      </c>
      <c r="B980" s="1">
        <v>80</v>
      </c>
      <c r="C980" s="1">
        <v>5.24</v>
      </c>
      <c r="D980" s="1">
        <v>660</v>
      </c>
      <c r="E980" s="1">
        <v>0</v>
      </c>
      <c r="F980">
        <f t="shared" si="31"/>
        <v>0.878</v>
      </c>
      <c r="G980" s="45">
        <f t="shared" si="32"/>
        <v>-2.1037342342488805</v>
      </c>
    </row>
    <row r="981" spans="1:7" x14ac:dyDescent="0.25">
      <c r="A981" s="1">
        <v>1</v>
      </c>
      <c r="B981" s="1">
        <v>57</v>
      </c>
      <c r="C981" s="1">
        <v>21.8</v>
      </c>
      <c r="D981" s="1">
        <v>660</v>
      </c>
      <c r="E981" s="1">
        <v>0</v>
      </c>
      <c r="F981">
        <f t="shared" si="31"/>
        <v>0.71699999999999997</v>
      </c>
      <c r="G981" s="45">
        <f t="shared" si="32"/>
        <v>-1.2623083813388993</v>
      </c>
    </row>
    <row r="982" spans="1:7" x14ac:dyDescent="0.25">
      <c r="A982" s="1">
        <v>0</v>
      </c>
      <c r="B982" s="1">
        <v>80.34</v>
      </c>
      <c r="C982" s="1">
        <v>14.5</v>
      </c>
      <c r="D982" s="1">
        <v>660</v>
      </c>
      <c r="E982" s="1">
        <v>1</v>
      </c>
      <c r="F982">
        <f t="shared" si="31"/>
        <v>0.82099999999999995</v>
      </c>
      <c r="G982" s="45">
        <f t="shared" si="32"/>
        <v>-0.1972321695297089</v>
      </c>
    </row>
    <row r="983" spans="1:7" x14ac:dyDescent="0.25">
      <c r="A983" s="1">
        <v>1</v>
      </c>
      <c r="B983" s="1">
        <v>50</v>
      </c>
      <c r="C983" s="1">
        <v>18.98</v>
      </c>
      <c r="D983" s="1">
        <v>760</v>
      </c>
      <c r="E983" s="1">
        <v>1</v>
      </c>
      <c r="F983">
        <f t="shared" si="31"/>
        <v>0.92</v>
      </c>
      <c r="G983" s="45">
        <f t="shared" si="32"/>
        <v>-8.3381608939051013E-2</v>
      </c>
    </row>
    <row r="984" spans="1:7" x14ac:dyDescent="0.25">
      <c r="A984" s="1">
        <v>1</v>
      </c>
      <c r="B984" s="1">
        <v>55</v>
      </c>
      <c r="C984" s="1">
        <v>29.87</v>
      </c>
      <c r="D984" s="1">
        <v>665</v>
      </c>
      <c r="E984" s="1">
        <v>0</v>
      </c>
      <c r="F984">
        <f t="shared" si="31"/>
        <v>0.71699999999999997</v>
      </c>
      <c r="G984" s="45">
        <f t="shared" si="32"/>
        <v>-1.2623083813388993</v>
      </c>
    </row>
    <row r="985" spans="1:7" x14ac:dyDescent="0.25">
      <c r="A985" s="1">
        <v>1</v>
      </c>
      <c r="B985" s="1">
        <v>43.5</v>
      </c>
      <c r="C985" s="1">
        <v>27.31</v>
      </c>
      <c r="D985" s="1">
        <v>705</v>
      </c>
      <c r="E985" s="1">
        <v>1</v>
      </c>
      <c r="F985">
        <f t="shared" si="31"/>
        <v>0.79</v>
      </c>
      <c r="G985" s="45">
        <f t="shared" si="32"/>
        <v>-0.23572233352106983</v>
      </c>
    </row>
    <row r="986" spans="1:7" x14ac:dyDescent="0.25">
      <c r="A986" s="1">
        <v>1</v>
      </c>
      <c r="B986" s="1">
        <v>54</v>
      </c>
      <c r="C986" s="1">
        <v>17.11</v>
      </c>
      <c r="D986" s="1">
        <v>665</v>
      </c>
      <c r="E986" s="1">
        <v>0</v>
      </c>
      <c r="F986">
        <f t="shared" si="31"/>
        <v>0.72899999999999998</v>
      </c>
      <c r="G986" s="45">
        <f t="shared" si="32"/>
        <v>-1.305636458102436</v>
      </c>
    </row>
    <row r="987" spans="1:7" x14ac:dyDescent="0.25">
      <c r="A987" s="1">
        <v>0</v>
      </c>
      <c r="B987" s="1">
        <v>85</v>
      </c>
      <c r="C987" s="1">
        <v>23.98</v>
      </c>
      <c r="D987" s="1">
        <v>685</v>
      </c>
      <c r="E987" s="1">
        <v>1</v>
      </c>
      <c r="F987">
        <f t="shared" si="31"/>
        <v>0.66100000000000003</v>
      </c>
      <c r="G987" s="45">
        <f t="shared" si="32"/>
        <v>-0.41400143913045073</v>
      </c>
    </row>
    <row r="988" spans="1:7" x14ac:dyDescent="0.25">
      <c r="A988" s="1">
        <v>1</v>
      </c>
      <c r="B988" s="1">
        <v>126.887</v>
      </c>
      <c r="C988" s="1">
        <v>16.239999999999998</v>
      </c>
      <c r="D988" s="1">
        <v>715</v>
      </c>
      <c r="E988" s="1">
        <v>1</v>
      </c>
      <c r="F988">
        <f t="shared" si="31"/>
        <v>0.82099999999999995</v>
      </c>
      <c r="G988" s="45">
        <f t="shared" si="32"/>
        <v>-0.1972321695297089</v>
      </c>
    </row>
    <row r="989" spans="1:7" x14ac:dyDescent="0.25">
      <c r="A989" s="1">
        <v>1</v>
      </c>
      <c r="B989" s="1">
        <v>56</v>
      </c>
      <c r="C989" s="1">
        <v>10.99</v>
      </c>
      <c r="D989" s="1">
        <v>725</v>
      </c>
      <c r="E989" s="1">
        <v>0</v>
      </c>
      <c r="F989">
        <f t="shared" si="31"/>
        <v>0.92</v>
      </c>
      <c r="G989" s="45">
        <f t="shared" si="32"/>
        <v>-2.5257286443082561</v>
      </c>
    </row>
    <row r="990" spans="1:7" x14ac:dyDescent="0.25">
      <c r="A990" s="1">
        <v>0</v>
      </c>
      <c r="B990" s="1">
        <v>58</v>
      </c>
      <c r="C990" s="1">
        <v>25.33</v>
      </c>
      <c r="D990" s="1">
        <v>705</v>
      </c>
      <c r="E990" s="1">
        <v>1</v>
      </c>
      <c r="F990">
        <f t="shared" si="31"/>
        <v>0.79</v>
      </c>
      <c r="G990" s="45">
        <f t="shared" si="32"/>
        <v>-0.23572233352106983</v>
      </c>
    </row>
    <row r="991" spans="1:7" x14ac:dyDescent="0.25">
      <c r="A991" s="1">
        <v>0</v>
      </c>
      <c r="B991" s="1">
        <v>105</v>
      </c>
      <c r="C991" s="1">
        <v>10.62</v>
      </c>
      <c r="D991" s="1">
        <v>670</v>
      </c>
      <c r="E991" s="1">
        <v>0</v>
      </c>
      <c r="F991">
        <f t="shared" si="31"/>
        <v>0.82099999999999995</v>
      </c>
      <c r="G991" s="45">
        <f t="shared" si="32"/>
        <v>-1.7203694731413819</v>
      </c>
    </row>
    <row r="992" spans="1:7" x14ac:dyDescent="0.25">
      <c r="A992" s="1">
        <v>1</v>
      </c>
      <c r="B992" s="1">
        <v>62</v>
      </c>
      <c r="C992" s="1">
        <v>9.7200000000000006</v>
      </c>
      <c r="D992" s="1">
        <v>675</v>
      </c>
      <c r="E992" s="1">
        <v>0</v>
      </c>
      <c r="F992">
        <f t="shared" si="31"/>
        <v>0.878</v>
      </c>
      <c r="G992" s="45">
        <f t="shared" si="32"/>
        <v>-2.1037342342488805</v>
      </c>
    </row>
    <row r="993" spans="1:7" x14ac:dyDescent="0.25">
      <c r="A993" s="1">
        <v>1</v>
      </c>
      <c r="B993" s="1">
        <v>70</v>
      </c>
      <c r="C993" s="1">
        <v>21.57</v>
      </c>
      <c r="D993" s="1">
        <v>730</v>
      </c>
      <c r="E993" s="1">
        <v>1</v>
      </c>
      <c r="F993">
        <f t="shared" si="31"/>
        <v>0.85499999999999998</v>
      </c>
      <c r="G993" s="45">
        <f t="shared" si="32"/>
        <v>-0.15665381004537685</v>
      </c>
    </row>
    <row r="994" spans="1:7" x14ac:dyDescent="0.25">
      <c r="A994" s="1">
        <v>1</v>
      </c>
      <c r="B994" s="1">
        <v>98</v>
      </c>
      <c r="C994" s="1">
        <v>16.5</v>
      </c>
      <c r="D994" s="1">
        <v>690</v>
      </c>
      <c r="E994" s="1">
        <v>1</v>
      </c>
      <c r="F994">
        <f t="shared" si="31"/>
        <v>0.82099999999999995</v>
      </c>
      <c r="G994" s="45">
        <f t="shared" si="32"/>
        <v>-0.1972321695297089</v>
      </c>
    </row>
    <row r="995" spans="1:7" x14ac:dyDescent="0.25">
      <c r="A995" s="1">
        <v>0</v>
      </c>
      <c r="B995" s="1">
        <v>66</v>
      </c>
      <c r="C995" s="1">
        <v>16.13</v>
      </c>
      <c r="D995" s="1">
        <v>685</v>
      </c>
      <c r="E995" s="1">
        <v>1</v>
      </c>
      <c r="F995">
        <f t="shared" si="31"/>
        <v>0.82099999999999995</v>
      </c>
      <c r="G995" s="45">
        <f t="shared" si="32"/>
        <v>-0.1972321695297089</v>
      </c>
    </row>
    <row r="996" spans="1:7" x14ac:dyDescent="0.25">
      <c r="A996" s="1">
        <v>0</v>
      </c>
      <c r="B996" s="1">
        <v>54.264000000000003</v>
      </c>
      <c r="C996" s="1">
        <v>14.77</v>
      </c>
      <c r="D996" s="1">
        <v>710</v>
      </c>
      <c r="E996" s="1">
        <v>1</v>
      </c>
      <c r="F996">
        <f t="shared" si="31"/>
        <v>0.80600000000000005</v>
      </c>
      <c r="G996" s="45">
        <f t="shared" si="32"/>
        <v>-0.21567153647550871</v>
      </c>
    </row>
    <row r="997" spans="1:7" x14ac:dyDescent="0.25">
      <c r="A997" s="1">
        <v>0</v>
      </c>
      <c r="B997" s="1">
        <v>55</v>
      </c>
      <c r="C997" s="1">
        <v>15.14</v>
      </c>
      <c r="D997" s="1">
        <v>665</v>
      </c>
      <c r="E997" s="1">
        <v>1</v>
      </c>
      <c r="F997">
        <f t="shared" si="31"/>
        <v>0.72899999999999998</v>
      </c>
      <c r="G997" s="45">
        <f t="shared" si="32"/>
        <v>-0.31608154697347896</v>
      </c>
    </row>
    <row r="998" spans="1:7" x14ac:dyDescent="0.25">
      <c r="A998" s="1">
        <v>0</v>
      </c>
      <c r="B998" s="1">
        <v>100</v>
      </c>
      <c r="C998" s="1">
        <v>20.32</v>
      </c>
      <c r="D998" s="1">
        <v>785</v>
      </c>
      <c r="E998" s="1">
        <v>1</v>
      </c>
      <c r="F998">
        <f t="shared" si="31"/>
        <v>0.85499999999999998</v>
      </c>
      <c r="G998" s="45">
        <f t="shared" si="32"/>
        <v>-0.15665381004537685</v>
      </c>
    </row>
    <row r="999" spans="1:7" x14ac:dyDescent="0.25">
      <c r="A999" s="1">
        <v>1</v>
      </c>
      <c r="B999" s="1">
        <v>50</v>
      </c>
      <c r="C999" s="1">
        <v>15.46</v>
      </c>
      <c r="D999" s="1">
        <v>665</v>
      </c>
      <c r="E999" s="1">
        <v>0</v>
      </c>
      <c r="F999">
        <f t="shared" si="31"/>
        <v>0.72899999999999998</v>
      </c>
      <c r="G999" s="45">
        <f t="shared" si="32"/>
        <v>-1.305636458102436</v>
      </c>
    </row>
    <row r="1000" spans="1:7" x14ac:dyDescent="0.25">
      <c r="A1000" s="1">
        <v>1</v>
      </c>
      <c r="B1000" s="1">
        <v>99.67</v>
      </c>
      <c r="C1000" s="1">
        <v>15.12</v>
      </c>
      <c r="D1000" s="1">
        <v>660</v>
      </c>
      <c r="E1000" s="1">
        <v>1</v>
      </c>
      <c r="F1000">
        <f t="shared" si="31"/>
        <v>0.82099999999999995</v>
      </c>
      <c r="G1000" s="45">
        <f t="shared" si="32"/>
        <v>-0.1972321695297089</v>
      </c>
    </row>
    <row r="1001" spans="1:7" x14ac:dyDescent="0.25">
      <c r="A1001" s="1">
        <v>1</v>
      </c>
      <c r="B1001" s="1">
        <v>108</v>
      </c>
      <c r="C1001" s="1">
        <v>27.43</v>
      </c>
      <c r="D1001" s="1">
        <v>685</v>
      </c>
      <c r="E1001" s="1">
        <v>0</v>
      </c>
      <c r="F1001">
        <f t="shared" si="31"/>
        <v>0.71699999999999997</v>
      </c>
      <c r="G1001" s="45">
        <f t="shared" si="32"/>
        <v>-1.2623083813388993</v>
      </c>
    </row>
    <row r="1002" spans="1:7" x14ac:dyDescent="0.25">
      <c r="A1002" s="1">
        <v>1</v>
      </c>
      <c r="B1002" s="1">
        <v>81</v>
      </c>
      <c r="C1002" s="1">
        <v>22.53</v>
      </c>
      <c r="D1002" s="1">
        <v>705</v>
      </c>
      <c r="E1002" s="1">
        <v>1</v>
      </c>
      <c r="F1002">
        <f t="shared" si="31"/>
        <v>0.79</v>
      </c>
      <c r="G1002" s="45">
        <f t="shared" si="32"/>
        <v>-0.23572233352106983</v>
      </c>
    </row>
    <row r="1003" spans="1:7" x14ac:dyDescent="0.25">
      <c r="A1003" s="1">
        <v>1</v>
      </c>
      <c r="B1003" s="1">
        <v>68</v>
      </c>
      <c r="C1003" s="1">
        <v>14.17</v>
      </c>
      <c r="D1003" s="1">
        <v>675</v>
      </c>
      <c r="E1003" s="1">
        <v>1</v>
      </c>
      <c r="F1003">
        <f t="shared" si="31"/>
        <v>0.82099999999999995</v>
      </c>
      <c r="G1003" s="45">
        <f t="shared" si="32"/>
        <v>-0.1972321695297089</v>
      </c>
    </row>
    <row r="1004" spans="1:7" x14ac:dyDescent="0.25">
      <c r="A1004" s="1">
        <v>1</v>
      </c>
      <c r="B1004" s="1">
        <v>150</v>
      </c>
      <c r="C1004" s="1">
        <v>24.03</v>
      </c>
      <c r="D1004" s="1">
        <v>670</v>
      </c>
      <c r="E1004" s="1">
        <v>0</v>
      </c>
      <c r="F1004">
        <f t="shared" si="31"/>
        <v>0.71699999999999997</v>
      </c>
      <c r="G1004" s="45">
        <f t="shared" si="32"/>
        <v>-1.2623083813388993</v>
      </c>
    </row>
    <row r="1005" spans="1:7" x14ac:dyDescent="0.25">
      <c r="A1005" s="1">
        <v>0</v>
      </c>
      <c r="B1005" s="1">
        <v>32.171999999999997</v>
      </c>
      <c r="C1005" s="1">
        <v>22.86</v>
      </c>
      <c r="D1005" s="1">
        <v>665</v>
      </c>
      <c r="E1005" s="1">
        <v>1</v>
      </c>
      <c r="F1005">
        <f t="shared" si="31"/>
        <v>0.66100000000000003</v>
      </c>
      <c r="G1005" s="45">
        <f t="shared" si="32"/>
        <v>-0.41400143913045073</v>
      </c>
    </row>
    <row r="1006" spans="1:7" x14ac:dyDescent="0.25">
      <c r="A1006" s="1">
        <v>0</v>
      </c>
      <c r="B1006" s="1">
        <v>120</v>
      </c>
      <c r="C1006" s="1">
        <v>20.13</v>
      </c>
      <c r="D1006" s="1">
        <v>665</v>
      </c>
      <c r="E1006" s="1">
        <v>1</v>
      </c>
      <c r="F1006">
        <f t="shared" si="31"/>
        <v>0.66100000000000003</v>
      </c>
      <c r="G1006" s="45">
        <f t="shared" si="32"/>
        <v>-0.41400143913045073</v>
      </c>
    </row>
    <row r="1007" spans="1:7" x14ac:dyDescent="0.25">
      <c r="A1007" s="1">
        <v>1</v>
      </c>
      <c r="B1007" s="1">
        <v>30</v>
      </c>
      <c r="C1007" s="1">
        <v>14.44</v>
      </c>
      <c r="D1007" s="1">
        <v>760</v>
      </c>
      <c r="E1007" s="1">
        <v>1</v>
      </c>
      <c r="F1007">
        <f t="shared" si="31"/>
        <v>0.92</v>
      </c>
      <c r="G1007" s="45">
        <f t="shared" si="32"/>
        <v>-8.3381608939051013E-2</v>
      </c>
    </row>
    <row r="1008" spans="1:7" x14ac:dyDescent="0.25">
      <c r="A1008" s="1">
        <v>1</v>
      </c>
      <c r="B1008" s="1">
        <v>225</v>
      </c>
      <c r="C1008" s="1">
        <v>8.25</v>
      </c>
      <c r="D1008" s="1">
        <v>700</v>
      </c>
      <c r="E1008" s="1">
        <v>1</v>
      </c>
      <c r="F1008">
        <f t="shared" si="31"/>
        <v>0.878</v>
      </c>
      <c r="G1008" s="45">
        <f t="shared" si="32"/>
        <v>-0.13010868534702039</v>
      </c>
    </row>
    <row r="1009" spans="1:7" x14ac:dyDescent="0.25">
      <c r="A1009" s="1">
        <v>1</v>
      </c>
      <c r="B1009" s="1">
        <v>80</v>
      </c>
      <c r="C1009" s="1">
        <v>12.54</v>
      </c>
      <c r="D1009" s="1">
        <v>820</v>
      </c>
      <c r="E1009" s="1">
        <v>1</v>
      </c>
      <c r="F1009">
        <f t="shared" si="31"/>
        <v>0.92</v>
      </c>
      <c r="G1009" s="45">
        <f t="shared" si="32"/>
        <v>-8.3381608939051013E-2</v>
      </c>
    </row>
    <row r="1010" spans="1:7" x14ac:dyDescent="0.25">
      <c r="A1010" s="1">
        <v>1</v>
      </c>
      <c r="B1010" s="1">
        <v>110</v>
      </c>
      <c r="C1010" s="1">
        <v>15.82</v>
      </c>
      <c r="D1010" s="1">
        <v>660</v>
      </c>
      <c r="E1010" s="1">
        <v>1</v>
      </c>
      <c r="F1010">
        <f t="shared" si="31"/>
        <v>0.82099999999999995</v>
      </c>
      <c r="G1010" s="45">
        <f t="shared" si="32"/>
        <v>-0.1972321695297089</v>
      </c>
    </row>
    <row r="1011" spans="1:7" x14ac:dyDescent="0.25">
      <c r="A1011" s="1">
        <v>1</v>
      </c>
      <c r="B1011" s="1">
        <v>86</v>
      </c>
      <c r="C1011" s="1">
        <v>14</v>
      </c>
      <c r="D1011" s="1">
        <v>670</v>
      </c>
      <c r="E1011" s="1">
        <v>1</v>
      </c>
      <c r="F1011">
        <f t="shared" si="31"/>
        <v>0.82099999999999995</v>
      </c>
      <c r="G1011" s="45">
        <f t="shared" si="32"/>
        <v>-0.1972321695297089</v>
      </c>
    </row>
    <row r="1012" spans="1:7" x14ac:dyDescent="0.25">
      <c r="A1012" s="1">
        <v>1</v>
      </c>
      <c r="B1012" s="1">
        <v>55</v>
      </c>
      <c r="C1012" s="1">
        <v>14.03</v>
      </c>
      <c r="D1012" s="1">
        <v>705</v>
      </c>
      <c r="E1012" s="1">
        <v>1</v>
      </c>
      <c r="F1012">
        <f t="shared" si="31"/>
        <v>0.80600000000000005</v>
      </c>
      <c r="G1012" s="45">
        <f t="shared" si="32"/>
        <v>-0.21567153647550871</v>
      </c>
    </row>
    <row r="1013" spans="1:7" x14ac:dyDescent="0.25">
      <c r="A1013" s="1">
        <v>1</v>
      </c>
      <c r="B1013" s="1">
        <v>45</v>
      </c>
      <c r="C1013" s="1">
        <v>10.29</v>
      </c>
      <c r="D1013" s="1">
        <v>700</v>
      </c>
      <c r="E1013" s="1">
        <v>1</v>
      </c>
      <c r="F1013">
        <f t="shared" si="31"/>
        <v>0.80600000000000005</v>
      </c>
      <c r="G1013" s="45">
        <f t="shared" si="32"/>
        <v>-0.21567153647550871</v>
      </c>
    </row>
    <row r="1014" spans="1:7" x14ac:dyDescent="0.25">
      <c r="A1014" s="1">
        <v>1</v>
      </c>
      <c r="B1014" s="1">
        <v>100</v>
      </c>
      <c r="C1014" s="1">
        <v>20.41</v>
      </c>
      <c r="D1014" s="1">
        <v>665</v>
      </c>
      <c r="E1014" s="1">
        <v>1</v>
      </c>
      <c r="F1014">
        <f t="shared" si="31"/>
        <v>0.71699999999999997</v>
      </c>
      <c r="G1014" s="45">
        <f t="shared" si="32"/>
        <v>-0.33267943838251673</v>
      </c>
    </row>
    <row r="1015" spans="1:7" x14ac:dyDescent="0.25">
      <c r="A1015" s="1">
        <v>1</v>
      </c>
      <c r="B1015" s="1">
        <v>64.2</v>
      </c>
      <c r="C1015" s="1">
        <v>27.94</v>
      </c>
      <c r="D1015" s="1">
        <v>660</v>
      </c>
      <c r="E1015" s="1">
        <v>1</v>
      </c>
      <c r="F1015">
        <f t="shared" si="31"/>
        <v>0.71699999999999997</v>
      </c>
      <c r="G1015" s="45">
        <f t="shared" si="32"/>
        <v>-0.33267943838251673</v>
      </c>
    </row>
    <row r="1016" spans="1:7" x14ac:dyDescent="0.25">
      <c r="A1016" s="1">
        <v>1</v>
      </c>
      <c r="B1016" s="1">
        <v>48</v>
      </c>
      <c r="C1016" s="1">
        <v>20.350000000000001</v>
      </c>
      <c r="D1016" s="1">
        <v>705</v>
      </c>
      <c r="E1016" s="1">
        <v>1</v>
      </c>
      <c r="F1016">
        <f t="shared" si="31"/>
        <v>0.79</v>
      </c>
      <c r="G1016" s="45">
        <f t="shared" si="32"/>
        <v>-0.23572233352106983</v>
      </c>
    </row>
    <row r="1017" spans="1:7" x14ac:dyDescent="0.25">
      <c r="A1017" s="1">
        <v>1</v>
      </c>
      <c r="B1017" s="1">
        <v>120</v>
      </c>
      <c r="C1017" s="1">
        <v>14.13</v>
      </c>
      <c r="D1017" s="1">
        <v>670</v>
      </c>
      <c r="E1017" s="1">
        <v>1</v>
      </c>
      <c r="F1017">
        <f t="shared" si="31"/>
        <v>0.82099999999999995</v>
      </c>
      <c r="G1017" s="45">
        <f t="shared" si="32"/>
        <v>-0.1972321695297089</v>
      </c>
    </row>
    <row r="1018" spans="1:7" x14ac:dyDescent="0.25">
      <c r="A1018" s="1">
        <v>1</v>
      </c>
      <c r="B1018" s="1">
        <v>33</v>
      </c>
      <c r="C1018" s="1">
        <v>29.34</v>
      </c>
      <c r="D1018" s="1">
        <v>670</v>
      </c>
      <c r="E1018" s="1">
        <v>0</v>
      </c>
      <c r="F1018">
        <f t="shared" si="31"/>
        <v>0.71699999999999997</v>
      </c>
      <c r="G1018" s="45">
        <f t="shared" si="32"/>
        <v>-1.2623083813388993</v>
      </c>
    </row>
    <row r="1019" spans="1:7" x14ac:dyDescent="0.25">
      <c r="A1019" s="1">
        <v>1</v>
      </c>
      <c r="B1019" s="1">
        <v>75</v>
      </c>
      <c r="C1019" s="1">
        <v>13.25</v>
      </c>
      <c r="D1019" s="1">
        <v>695</v>
      </c>
      <c r="E1019" s="1">
        <v>1</v>
      </c>
      <c r="F1019">
        <f t="shared" si="31"/>
        <v>0.82099999999999995</v>
      </c>
      <c r="G1019" s="45">
        <f t="shared" si="32"/>
        <v>-0.1972321695297089</v>
      </c>
    </row>
    <row r="1020" spans="1:7" x14ac:dyDescent="0.25">
      <c r="A1020" s="1">
        <v>1</v>
      </c>
      <c r="B1020" s="1">
        <v>31</v>
      </c>
      <c r="C1020" s="1">
        <v>13.3</v>
      </c>
      <c r="D1020" s="1">
        <v>660</v>
      </c>
      <c r="E1020" s="1">
        <v>1</v>
      </c>
      <c r="F1020">
        <f t="shared" si="31"/>
        <v>0.72899999999999998</v>
      </c>
      <c r="G1020" s="45">
        <f t="shared" si="32"/>
        <v>-0.31608154697347896</v>
      </c>
    </row>
    <row r="1021" spans="1:7" x14ac:dyDescent="0.25">
      <c r="A1021" s="1">
        <v>0</v>
      </c>
      <c r="B1021" s="1">
        <v>70</v>
      </c>
      <c r="C1021" s="1">
        <v>19.89</v>
      </c>
      <c r="D1021" s="1">
        <v>665</v>
      </c>
      <c r="E1021" s="1">
        <v>1</v>
      </c>
      <c r="F1021">
        <f t="shared" si="31"/>
        <v>0.66100000000000003</v>
      </c>
      <c r="G1021" s="45">
        <f t="shared" si="32"/>
        <v>-0.41400143913045073</v>
      </c>
    </row>
    <row r="1022" spans="1:7" x14ac:dyDescent="0.25">
      <c r="A1022" s="1">
        <v>1</v>
      </c>
      <c r="B1022" s="1">
        <v>48</v>
      </c>
      <c r="C1022" s="1">
        <v>25.29</v>
      </c>
      <c r="D1022" s="1">
        <v>770</v>
      </c>
      <c r="E1022" s="1">
        <v>1</v>
      </c>
      <c r="F1022">
        <f t="shared" si="31"/>
        <v>0.85499999999999998</v>
      </c>
      <c r="G1022" s="45">
        <f t="shared" si="32"/>
        <v>-0.15665381004537685</v>
      </c>
    </row>
    <row r="1023" spans="1:7" x14ac:dyDescent="0.25">
      <c r="A1023" s="1">
        <v>1</v>
      </c>
      <c r="B1023" s="1">
        <v>40</v>
      </c>
      <c r="C1023" s="1">
        <v>20.28</v>
      </c>
      <c r="D1023" s="1">
        <v>675</v>
      </c>
      <c r="E1023" s="1">
        <v>1</v>
      </c>
      <c r="F1023">
        <f t="shared" si="31"/>
        <v>0.71699999999999997</v>
      </c>
      <c r="G1023" s="45">
        <f t="shared" si="32"/>
        <v>-0.33267943838251673</v>
      </c>
    </row>
    <row r="1024" spans="1:7" x14ac:dyDescent="0.25">
      <c r="A1024" s="1">
        <v>1</v>
      </c>
      <c r="B1024" s="1">
        <v>72</v>
      </c>
      <c r="C1024" s="1">
        <v>19.78</v>
      </c>
      <c r="D1024" s="1">
        <v>660</v>
      </c>
      <c r="E1024" s="1">
        <v>1</v>
      </c>
      <c r="F1024">
        <f t="shared" si="31"/>
        <v>0.82099999999999995</v>
      </c>
      <c r="G1024" s="45">
        <f t="shared" si="32"/>
        <v>-0.1972321695297089</v>
      </c>
    </row>
    <row r="1025" spans="1:7" x14ac:dyDescent="0.25">
      <c r="A1025" s="1">
        <v>0</v>
      </c>
      <c r="B1025" s="1">
        <v>120</v>
      </c>
      <c r="C1025" s="1">
        <v>20.62</v>
      </c>
      <c r="D1025" s="1">
        <v>710</v>
      </c>
      <c r="E1025" s="1">
        <v>1</v>
      </c>
      <c r="F1025">
        <f t="shared" si="31"/>
        <v>0.79</v>
      </c>
      <c r="G1025" s="45">
        <f t="shared" si="32"/>
        <v>-0.23572233352106983</v>
      </c>
    </row>
    <row r="1026" spans="1:7" x14ac:dyDescent="0.25">
      <c r="A1026" s="1">
        <v>0</v>
      </c>
      <c r="B1026" s="1">
        <v>16.584</v>
      </c>
      <c r="C1026" s="1">
        <v>27.5</v>
      </c>
      <c r="D1026" s="1">
        <v>685</v>
      </c>
      <c r="E1026" s="1">
        <v>1</v>
      </c>
      <c r="F1026">
        <f t="shared" si="31"/>
        <v>0.66100000000000003</v>
      </c>
      <c r="G1026" s="45">
        <f t="shared" si="32"/>
        <v>-0.41400143913045073</v>
      </c>
    </row>
    <row r="1027" spans="1:7" x14ac:dyDescent="0.25">
      <c r="A1027" s="1">
        <v>1</v>
      </c>
      <c r="B1027" s="1">
        <v>40</v>
      </c>
      <c r="C1027" s="1">
        <v>19.23</v>
      </c>
      <c r="D1027" s="1">
        <v>695</v>
      </c>
      <c r="E1027" s="1">
        <v>1</v>
      </c>
      <c r="F1027">
        <f t="shared" si="31"/>
        <v>0.80600000000000005</v>
      </c>
      <c r="G1027" s="45">
        <f t="shared" si="32"/>
        <v>-0.21567153647550871</v>
      </c>
    </row>
    <row r="1028" spans="1:7" x14ac:dyDescent="0.25">
      <c r="A1028" s="1">
        <v>1</v>
      </c>
      <c r="B1028" s="1">
        <v>44</v>
      </c>
      <c r="C1028" s="1">
        <v>29.02</v>
      </c>
      <c r="D1028" s="1">
        <v>715</v>
      </c>
      <c r="E1028" s="1">
        <v>1</v>
      </c>
      <c r="F1028">
        <f t="shared" si="31"/>
        <v>0.79</v>
      </c>
      <c r="G1028" s="45">
        <f t="shared" si="32"/>
        <v>-0.23572233352106983</v>
      </c>
    </row>
    <row r="1029" spans="1:7" x14ac:dyDescent="0.25">
      <c r="A1029" s="1">
        <v>0</v>
      </c>
      <c r="B1029" s="1">
        <v>60</v>
      </c>
      <c r="C1029" s="1">
        <v>7.08</v>
      </c>
      <c r="D1029" s="1">
        <v>690</v>
      </c>
      <c r="E1029" s="1">
        <v>1</v>
      </c>
      <c r="F1029">
        <f t="shared" si="31"/>
        <v>0.80600000000000005</v>
      </c>
      <c r="G1029" s="45">
        <f t="shared" si="32"/>
        <v>-0.21567153647550871</v>
      </c>
    </row>
    <row r="1030" spans="1:7" x14ac:dyDescent="0.25">
      <c r="A1030" s="1">
        <v>1</v>
      </c>
      <c r="B1030" s="1">
        <v>34</v>
      </c>
      <c r="C1030" s="1">
        <v>33.49</v>
      </c>
      <c r="D1030" s="1">
        <v>705</v>
      </c>
      <c r="E1030" s="1">
        <v>1</v>
      </c>
      <c r="F1030">
        <f t="shared" ref="F1030:F1093" si="33">IF(C1030&lt;=19.85,IF(D1030&lt;=722.5,IF(B1030&lt;=60.41,IF(D1030&lt;=667.5,0.729,0.806),IF(C1030&lt;=9.905,0.878,0.821)),0.92),IF(D1030&lt;=687.5,IF(C1030&lt;=31.375,IF(A1030&lt;=0.5,0.661,0.717),0.546),IF(D1030&lt;=727.5,IF(C1030&lt;=29.88,0.79,0.693),0.855)))</f>
        <v>0.69299999999999995</v>
      </c>
      <c r="G1030" s="45">
        <f t="shared" ref="G1030:G1093" si="34">IF(E1030=1,LN(F1030),LN(1-F1030))</f>
        <v>-0.3667252797922339</v>
      </c>
    </row>
    <row r="1031" spans="1:7" x14ac:dyDescent="0.25">
      <c r="A1031" s="1">
        <v>1</v>
      </c>
      <c r="B1031" s="1">
        <v>65</v>
      </c>
      <c r="C1031" s="1">
        <v>27</v>
      </c>
      <c r="D1031" s="1">
        <v>770</v>
      </c>
      <c r="E1031" s="1">
        <v>1</v>
      </c>
      <c r="F1031">
        <f t="shared" si="33"/>
        <v>0.85499999999999998</v>
      </c>
      <c r="G1031" s="45">
        <f t="shared" si="34"/>
        <v>-0.15665381004537685</v>
      </c>
    </row>
    <row r="1032" spans="1:7" x14ac:dyDescent="0.25">
      <c r="A1032" s="1">
        <v>0</v>
      </c>
      <c r="B1032" s="1">
        <v>42</v>
      </c>
      <c r="C1032" s="1">
        <v>16.86</v>
      </c>
      <c r="D1032" s="1">
        <v>660</v>
      </c>
      <c r="E1032" s="1">
        <v>0</v>
      </c>
      <c r="F1032">
        <f t="shared" si="33"/>
        <v>0.72899999999999998</v>
      </c>
      <c r="G1032" s="45">
        <f t="shared" si="34"/>
        <v>-1.305636458102436</v>
      </c>
    </row>
    <row r="1033" spans="1:7" x14ac:dyDescent="0.25">
      <c r="A1033" s="1">
        <v>0</v>
      </c>
      <c r="B1033" s="1">
        <v>125</v>
      </c>
      <c r="C1033" s="1">
        <v>6.99</v>
      </c>
      <c r="D1033" s="1">
        <v>690</v>
      </c>
      <c r="E1033" s="1">
        <v>1</v>
      </c>
      <c r="F1033">
        <f t="shared" si="33"/>
        <v>0.878</v>
      </c>
      <c r="G1033" s="45">
        <f t="shared" si="34"/>
        <v>-0.13010868534702039</v>
      </c>
    </row>
    <row r="1034" spans="1:7" x14ac:dyDescent="0.25">
      <c r="A1034" s="1">
        <v>1</v>
      </c>
      <c r="B1034" s="1">
        <v>75</v>
      </c>
      <c r="C1034" s="1">
        <v>17.309999999999999</v>
      </c>
      <c r="D1034" s="1">
        <v>735</v>
      </c>
      <c r="E1034" s="1">
        <v>1</v>
      </c>
      <c r="F1034">
        <f t="shared" si="33"/>
        <v>0.92</v>
      </c>
      <c r="G1034" s="45">
        <f t="shared" si="34"/>
        <v>-8.3381608939051013E-2</v>
      </c>
    </row>
    <row r="1035" spans="1:7" x14ac:dyDescent="0.25">
      <c r="A1035" s="1">
        <v>0</v>
      </c>
      <c r="B1035" s="1">
        <v>290</v>
      </c>
      <c r="C1035" s="1">
        <v>10.11</v>
      </c>
      <c r="D1035" s="1">
        <v>685</v>
      </c>
      <c r="E1035" s="1">
        <v>1</v>
      </c>
      <c r="F1035">
        <f t="shared" si="33"/>
        <v>0.82099999999999995</v>
      </c>
      <c r="G1035" s="45">
        <f t="shared" si="34"/>
        <v>-0.1972321695297089</v>
      </c>
    </row>
    <row r="1036" spans="1:7" x14ac:dyDescent="0.25">
      <c r="A1036" s="1">
        <v>1</v>
      </c>
      <c r="B1036" s="1">
        <v>60</v>
      </c>
      <c r="C1036" s="1">
        <v>15.54</v>
      </c>
      <c r="D1036" s="1">
        <v>715</v>
      </c>
      <c r="E1036" s="1">
        <v>1</v>
      </c>
      <c r="F1036">
        <f t="shared" si="33"/>
        <v>0.80600000000000005</v>
      </c>
      <c r="G1036" s="45">
        <f t="shared" si="34"/>
        <v>-0.21567153647550871</v>
      </c>
    </row>
    <row r="1037" spans="1:7" x14ac:dyDescent="0.25">
      <c r="A1037" s="1">
        <v>1</v>
      </c>
      <c r="B1037" s="1">
        <v>41</v>
      </c>
      <c r="C1037" s="1">
        <v>10.01</v>
      </c>
      <c r="D1037" s="1">
        <v>685</v>
      </c>
      <c r="E1037" s="1">
        <v>1</v>
      </c>
      <c r="F1037">
        <f t="shared" si="33"/>
        <v>0.80600000000000005</v>
      </c>
      <c r="G1037" s="45">
        <f t="shared" si="34"/>
        <v>-0.21567153647550871</v>
      </c>
    </row>
    <row r="1038" spans="1:7" x14ac:dyDescent="0.25">
      <c r="A1038" s="1">
        <v>1</v>
      </c>
      <c r="B1038" s="1">
        <v>70</v>
      </c>
      <c r="C1038" s="1">
        <v>21.52</v>
      </c>
      <c r="D1038" s="1">
        <v>665</v>
      </c>
      <c r="E1038" s="1">
        <v>0</v>
      </c>
      <c r="F1038">
        <f t="shared" si="33"/>
        <v>0.71699999999999997</v>
      </c>
      <c r="G1038" s="45">
        <f t="shared" si="34"/>
        <v>-1.2623083813388993</v>
      </c>
    </row>
    <row r="1039" spans="1:7" x14ac:dyDescent="0.25">
      <c r="A1039" s="1">
        <v>1</v>
      </c>
      <c r="B1039" s="1">
        <v>45</v>
      </c>
      <c r="C1039" s="1">
        <v>11.22</v>
      </c>
      <c r="D1039" s="1">
        <v>665</v>
      </c>
      <c r="E1039" s="1">
        <v>0</v>
      </c>
      <c r="F1039">
        <f t="shared" si="33"/>
        <v>0.72899999999999998</v>
      </c>
      <c r="G1039" s="45">
        <f t="shared" si="34"/>
        <v>-1.305636458102436</v>
      </c>
    </row>
    <row r="1040" spans="1:7" x14ac:dyDescent="0.25">
      <c r="A1040" s="1">
        <v>1</v>
      </c>
      <c r="B1040" s="1">
        <v>19</v>
      </c>
      <c r="C1040" s="1">
        <v>20.72</v>
      </c>
      <c r="D1040" s="1">
        <v>685</v>
      </c>
      <c r="E1040" s="1">
        <v>1</v>
      </c>
      <c r="F1040">
        <f t="shared" si="33"/>
        <v>0.71699999999999997</v>
      </c>
      <c r="G1040" s="45">
        <f t="shared" si="34"/>
        <v>-0.33267943838251673</v>
      </c>
    </row>
    <row r="1041" spans="1:7" x14ac:dyDescent="0.25">
      <c r="A1041" s="1">
        <v>0</v>
      </c>
      <c r="B1041" s="1">
        <v>66</v>
      </c>
      <c r="C1041" s="1">
        <v>10.89</v>
      </c>
      <c r="D1041" s="1">
        <v>710</v>
      </c>
      <c r="E1041" s="1">
        <v>1</v>
      </c>
      <c r="F1041">
        <f t="shared" si="33"/>
        <v>0.82099999999999995</v>
      </c>
      <c r="G1041" s="45">
        <f t="shared" si="34"/>
        <v>-0.1972321695297089</v>
      </c>
    </row>
    <row r="1042" spans="1:7" x14ac:dyDescent="0.25">
      <c r="A1042" s="1">
        <v>1</v>
      </c>
      <c r="B1042" s="1">
        <v>70.702799999999996</v>
      </c>
      <c r="C1042" s="1">
        <v>14.43</v>
      </c>
      <c r="D1042" s="1">
        <v>705</v>
      </c>
      <c r="E1042" s="1">
        <v>0</v>
      </c>
      <c r="F1042">
        <f t="shared" si="33"/>
        <v>0.82099999999999995</v>
      </c>
      <c r="G1042" s="45">
        <f t="shared" si="34"/>
        <v>-1.7203694731413819</v>
      </c>
    </row>
    <row r="1043" spans="1:7" x14ac:dyDescent="0.25">
      <c r="A1043" s="1">
        <v>0</v>
      </c>
      <c r="B1043" s="1">
        <v>65</v>
      </c>
      <c r="C1043" s="1">
        <v>5.61</v>
      </c>
      <c r="D1043" s="1">
        <v>660</v>
      </c>
      <c r="E1043" s="1">
        <v>1</v>
      </c>
      <c r="F1043">
        <f t="shared" si="33"/>
        <v>0.878</v>
      </c>
      <c r="G1043" s="45">
        <f t="shared" si="34"/>
        <v>-0.13010868534702039</v>
      </c>
    </row>
    <row r="1044" spans="1:7" x14ac:dyDescent="0.25">
      <c r="A1044" s="1">
        <v>1</v>
      </c>
      <c r="B1044" s="1">
        <v>71</v>
      </c>
      <c r="C1044" s="1">
        <v>23.07</v>
      </c>
      <c r="D1044" s="1">
        <v>690</v>
      </c>
      <c r="E1044" s="1">
        <v>1</v>
      </c>
      <c r="F1044">
        <f t="shared" si="33"/>
        <v>0.79</v>
      </c>
      <c r="G1044" s="45">
        <f t="shared" si="34"/>
        <v>-0.23572233352106983</v>
      </c>
    </row>
    <row r="1045" spans="1:7" x14ac:dyDescent="0.25">
      <c r="A1045" s="1">
        <v>0</v>
      </c>
      <c r="B1045" s="1">
        <v>50</v>
      </c>
      <c r="C1045" s="1">
        <v>8.0399999999999991</v>
      </c>
      <c r="D1045" s="1">
        <v>700</v>
      </c>
      <c r="E1045" s="1">
        <v>1</v>
      </c>
      <c r="F1045">
        <f t="shared" si="33"/>
        <v>0.80600000000000005</v>
      </c>
      <c r="G1045" s="45">
        <f t="shared" si="34"/>
        <v>-0.21567153647550871</v>
      </c>
    </row>
    <row r="1046" spans="1:7" x14ac:dyDescent="0.25">
      <c r="A1046" s="1">
        <v>1</v>
      </c>
      <c r="B1046" s="1">
        <v>155</v>
      </c>
      <c r="C1046" s="1">
        <v>25.31</v>
      </c>
      <c r="D1046" s="1">
        <v>710</v>
      </c>
      <c r="E1046" s="1">
        <v>1</v>
      </c>
      <c r="F1046">
        <f t="shared" si="33"/>
        <v>0.79</v>
      </c>
      <c r="G1046" s="45">
        <f t="shared" si="34"/>
        <v>-0.23572233352106983</v>
      </c>
    </row>
    <row r="1047" spans="1:7" x14ac:dyDescent="0.25">
      <c r="A1047" s="1">
        <v>0</v>
      </c>
      <c r="B1047" s="1">
        <v>55</v>
      </c>
      <c r="C1047" s="1">
        <v>17.91</v>
      </c>
      <c r="D1047" s="1">
        <v>675</v>
      </c>
      <c r="E1047" s="1">
        <v>1</v>
      </c>
      <c r="F1047">
        <f t="shared" si="33"/>
        <v>0.80600000000000005</v>
      </c>
      <c r="G1047" s="45">
        <f t="shared" si="34"/>
        <v>-0.21567153647550871</v>
      </c>
    </row>
    <row r="1048" spans="1:7" x14ac:dyDescent="0.25">
      <c r="A1048" s="1">
        <v>1</v>
      </c>
      <c r="B1048" s="1">
        <v>40</v>
      </c>
      <c r="C1048" s="1">
        <v>22.05</v>
      </c>
      <c r="D1048" s="1">
        <v>745</v>
      </c>
      <c r="E1048" s="1">
        <v>1</v>
      </c>
      <c r="F1048">
        <f t="shared" si="33"/>
        <v>0.85499999999999998</v>
      </c>
      <c r="G1048" s="45">
        <f t="shared" si="34"/>
        <v>-0.15665381004537685</v>
      </c>
    </row>
    <row r="1049" spans="1:7" x14ac:dyDescent="0.25">
      <c r="A1049" s="1">
        <v>1</v>
      </c>
      <c r="B1049" s="1">
        <v>62</v>
      </c>
      <c r="C1049" s="1">
        <v>25.9</v>
      </c>
      <c r="D1049" s="1">
        <v>705</v>
      </c>
      <c r="E1049" s="1">
        <v>1</v>
      </c>
      <c r="F1049">
        <f t="shared" si="33"/>
        <v>0.79</v>
      </c>
      <c r="G1049" s="45">
        <f t="shared" si="34"/>
        <v>-0.23572233352106983</v>
      </c>
    </row>
    <row r="1050" spans="1:7" x14ac:dyDescent="0.25">
      <c r="A1050" s="1">
        <v>1</v>
      </c>
      <c r="B1050" s="1">
        <v>92</v>
      </c>
      <c r="C1050" s="1">
        <v>20.99</v>
      </c>
      <c r="D1050" s="1">
        <v>670</v>
      </c>
      <c r="E1050" s="1">
        <v>1</v>
      </c>
      <c r="F1050">
        <f t="shared" si="33"/>
        <v>0.71699999999999997</v>
      </c>
      <c r="G1050" s="45">
        <f t="shared" si="34"/>
        <v>-0.33267943838251673</v>
      </c>
    </row>
    <row r="1051" spans="1:7" x14ac:dyDescent="0.25">
      <c r="A1051" s="1">
        <v>1</v>
      </c>
      <c r="B1051" s="1">
        <v>68</v>
      </c>
      <c r="C1051" s="1">
        <v>23.4</v>
      </c>
      <c r="D1051" s="1">
        <v>680</v>
      </c>
      <c r="E1051" s="1">
        <v>1</v>
      </c>
      <c r="F1051">
        <f t="shared" si="33"/>
        <v>0.71699999999999997</v>
      </c>
      <c r="G1051" s="45">
        <f t="shared" si="34"/>
        <v>-0.33267943838251673</v>
      </c>
    </row>
    <row r="1052" spans="1:7" x14ac:dyDescent="0.25">
      <c r="A1052" s="1">
        <v>0</v>
      </c>
      <c r="B1052" s="1">
        <v>83.2</v>
      </c>
      <c r="C1052" s="1">
        <v>20.16</v>
      </c>
      <c r="D1052" s="1">
        <v>670</v>
      </c>
      <c r="E1052" s="1">
        <v>1</v>
      </c>
      <c r="F1052">
        <f t="shared" si="33"/>
        <v>0.66100000000000003</v>
      </c>
      <c r="G1052" s="45">
        <f t="shared" si="34"/>
        <v>-0.41400143913045073</v>
      </c>
    </row>
    <row r="1053" spans="1:7" x14ac:dyDescent="0.25">
      <c r="A1053" s="1">
        <v>1</v>
      </c>
      <c r="B1053" s="1">
        <v>80</v>
      </c>
      <c r="C1053" s="1">
        <v>8.81</v>
      </c>
      <c r="D1053" s="1">
        <v>690</v>
      </c>
      <c r="E1053" s="1">
        <v>1</v>
      </c>
      <c r="F1053">
        <f t="shared" si="33"/>
        <v>0.878</v>
      </c>
      <c r="G1053" s="45">
        <f t="shared" si="34"/>
        <v>-0.13010868534702039</v>
      </c>
    </row>
    <row r="1054" spans="1:7" x14ac:dyDescent="0.25">
      <c r="A1054" s="1">
        <v>1</v>
      </c>
      <c r="B1054" s="1">
        <v>60</v>
      </c>
      <c r="C1054" s="1">
        <v>19.46</v>
      </c>
      <c r="D1054" s="1">
        <v>685</v>
      </c>
      <c r="E1054" s="1">
        <v>0</v>
      </c>
      <c r="F1054">
        <f t="shared" si="33"/>
        <v>0.80600000000000005</v>
      </c>
      <c r="G1054" s="45">
        <f t="shared" si="34"/>
        <v>-1.6398971199188093</v>
      </c>
    </row>
    <row r="1055" spans="1:7" x14ac:dyDescent="0.25">
      <c r="A1055" s="1">
        <v>0</v>
      </c>
      <c r="B1055" s="1">
        <v>42</v>
      </c>
      <c r="C1055" s="1">
        <v>8.4600000000000009</v>
      </c>
      <c r="D1055" s="1">
        <v>710</v>
      </c>
      <c r="E1055" s="1">
        <v>1</v>
      </c>
      <c r="F1055">
        <f t="shared" si="33"/>
        <v>0.80600000000000005</v>
      </c>
      <c r="G1055" s="45">
        <f t="shared" si="34"/>
        <v>-0.21567153647550871</v>
      </c>
    </row>
    <row r="1056" spans="1:7" x14ac:dyDescent="0.25">
      <c r="A1056" s="1">
        <v>0</v>
      </c>
      <c r="B1056" s="1">
        <v>40</v>
      </c>
      <c r="C1056" s="1">
        <v>9.6</v>
      </c>
      <c r="D1056" s="1">
        <v>690</v>
      </c>
      <c r="E1056" s="1">
        <v>1</v>
      </c>
      <c r="F1056">
        <f t="shared" si="33"/>
        <v>0.80600000000000005</v>
      </c>
      <c r="G1056" s="45">
        <f t="shared" si="34"/>
        <v>-0.21567153647550871</v>
      </c>
    </row>
    <row r="1057" spans="1:7" x14ac:dyDescent="0.25">
      <c r="A1057" s="1">
        <v>0</v>
      </c>
      <c r="B1057" s="1">
        <v>27.5</v>
      </c>
      <c r="C1057" s="1">
        <v>7.9</v>
      </c>
      <c r="D1057" s="1">
        <v>660</v>
      </c>
      <c r="E1057" s="1">
        <v>1</v>
      </c>
      <c r="F1057">
        <f t="shared" si="33"/>
        <v>0.72899999999999998</v>
      </c>
      <c r="G1057" s="45">
        <f t="shared" si="34"/>
        <v>-0.31608154697347896</v>
      </c>
    </row>
    <row r="1058" spans="1:7" x14ac:dyDescent="0.25">
      <c r="A1058" s="1">
        <v>0</v>
      </c>
      <c r="B1058" s="1">
        <v>70</v>
      </c>
      <c r="C1058" s="1">
        <v>10.029999999999999</v>
      </c>
      <c r="D1058" s="1">
        <v>675</v>
      </c>
      <c r="E1058" s="1">
        <v>1</v>
      </c>
      <c r="F1058">
        <f t="shared" si="33"/>
        <v>0.82099999999999995</v>
      </c>
      <c r="G1058" s="45">
        <f t="shared" si="34"/>
        <v>-0.1972321695297089</v>
      </c>
    </row>
    <row r="1059" spans="1:7" x14ac:dyDescent="0.25">
      <c r="A1059" s="1">
        <v>1</v>
      </c>
      <c r="B1059" s="1">
        <v>130</v>
      </c>
      <c r="C1059" s="1">
        <v>11.18</v>
      </c>
      <c r="D1059" s="1">
        <v>660</v>
      </c>
      <c r="E1059" s="1">
        <v>1</v>
      </c>
      <c r="F1059">
        <f t="shared" si="33"/>
        <v>0.82099999999999995</v>
      </c>
      <c r="G1059" s="45">
        <f t="shared" si="34"/>
        <v>-0.1972321695297089</v>
      </c>
    </row>
    <row r="1060" spans="1:7" x14ac:dyDescent="0.25">
      <c r="A1060" s="1">
        <v>1</v>
      </c>
      <c r="B1060" s="1">
        <v>55</v>
      </c>
      <c r="C1060" s="1">
        <v>20.05</v>
      </c>
      <c r="D1060" s="1">
        <v>680</v>
      </c>
      <c r="E1060" s="1">
        <v>1</v>
      </c>
      <c r="F1060">
        <f t="shared" si="33"/>
        <v>0.71699999999999997</v>
      </c>
      <c r="G1060" s="45">
        <f t="shared" si="34"/>
        <v>-0.33267943838251673</v>
      </c>
    </row>
    <row r="1061" spans="1:7" x14ac:dyDescent="0.25">
      <c r="A1061" s="1">
        <v>0</v>
      </c>
      <c r="B1061" s="1">
        <v>200</v>
      </c>
      <c r="C1061" s="1">
        <v>6.77</v>
      </c>
      <c r="D1061" s="1">
        <v>775</v>
      </c>
      <c r="E1061" s="1">
        <v>1</v>
      </c>
      <c r="F1061">
        <f t="shared" si="33"/>
        <v>0.92</v>
      </c>
      <c r="G1061" s="45">
        <f t="shared" si="34"/>
        <v>-8.3381608939051013E-2</v>
      </c>
    </row>
    <row r="1062" spans="1:7" x14ac:dyDescent="0.25">
      <c r="A1062" s="1">
        <v>0</v>
      </c>
      <c r="B1062" s="1">
        <v>52</v>
      </c>
      <c r="C1062" s="1">
        <v>30.17</v>
      </c>
      <c r="D1062" s="1">
        <v>675</v>
      </c>
      <c r="E1062" s="1">
        <v>1</v>
      </c>
      <c r="F1062">
        <f t="shared" si="33"/>
        <v>0.66100000000000003</v>
      </c>
      <c r="G1062" s="45">
        <f t="shared" si="34"/>
        <v>-0.41400143913045073</v>
      </c>
    </row>
    <row r="1063" spans="1:7" x14ac:dyDescent="0.25">
      <c r="A1063" s="1">
        <v>1</v>
      </c>
      <c r="B1063" s="1">
        <v>110</v>
      </c>
      <c r="C1063" s="1">
        <v>8.3800000000000008</v>
      </c>
      <c r="D1063" s="1">
        <v>710</v>
      </c>
      <c r="E1063" s="1">
        <v>1</v>
      </c>
      <c r="F1063">
        <f t="shared" si="33"/>
        <v>0.878</v>
      </c>
      <c r="G1063" s="45">
        <f t="shared" si="34"/>
        <v>-0.13010868534702039</v>
      </c>
    </row>
    <row r="1064" spans="1:7" x14ac:dyDescent="0.25">
      <c r="A1064" s="1">
        <v>1</v>
      </c>
      <c r="B1064" s="1">
        <v>76</v>
      </c>
      <c r="C1064" s="1">
        <v>27.18</v>
      </c>
      <c r="D1064" s="1">
        <v>690</v>
      </c>
      <c r="E1064" s="1">
        <v>1</v>
      </c>
      <c r="F1064">
        <f t="shared" si="33"/>
        <v>0.79</v>
      </c>
      <c r="G1064" s="45">
        <f t="shared" si="34"/>
        <v>-0.23572233352106983</v>
      </c>
    </row>
    <row r="1065" spans="1:7" x14ac:dyDescent="0.25">
      <c r="A1065" s="1">
        <v>0</v>
      </c>
      <c r="B1065" s="1">
        <v>55</v>
      </c>
      <c r="C1065" s="1">
        <v>18.350000000000001</v>
      </c>
      <c r="D1065" s="1">
        <v>680</v>
      </c>
      <c r="E1065" s="1">
        <v>0</v>
      </c>
      <c r="F1065">
        <f t="shared" si="33"/>
        <v>0.80600000000000005</v>
      </c>
      <c r="G1065" s="45">
        <f t="shared" si="34"/>
        <v>-1.6398971199188093</v>
      </c>
    </row>
    <row r="1066" spans="1:7" x14ac:dyDescent="0.25">
      <c r="A1066" s="1">
        <v>1</v>
      </c>
      <c r="B1066" s="1">
        <v>96</v>
      </c>
      <c r="C1066" s="1">
        <v>12.24</v>
      </c>
      <c r="D1066" s="1">
        <v>690</v>
      </c>
      <c r="E1066" s="1">
        <v>1</v>
      </c>
      <c r="F1066">
        <f t="shared" si="33"/>
        <v>0.82099999999999995</v>
      </c>
      <c r="G1066" s="45">
        <f t="shared" si="34"/>
        <v>-0.1972321695297089</v>
      </c>
    </row>
    <row r="1067" spans="1:7" x14ac:dyDescent="0.25">
      <c r="A1067" s="1">
        <v>0</v>
      </c>
      <c r="B1067" s="1">
        <v>73</v>
      </c>
      <c r="C1067" s="1">
        <v>10.210000000000001</v>
      </c>
      <c r="D1067" s="1">
        <v>730</v>
      </c>
      <c r="E1067" s="1">
        <v>1</v>
      </c>
      <c r="F1067">
        <f t="shared" si="33"/>
        <v>0.92</v>
      </c>
      <c r="G1067" s="45">
        <f t="shared" si="34"/>
        <v>-8.3381608939051013E-2</v>
      </c>
    </row>
    <row r="1068" spans="1:7" x14ac:dyDescent="0.25">
      <c r="A1068" s="1">
        <v>1</v>
      </c>
      <c r="B1068" s="1">
        <v>93</v>
      </c>
      <c r="C1068" s="1">
        <v>24.75</v>
      </c>
      <c r="D1068" s="1">
        <v>760</v>
      </c>
      <c r="E1068" s="1">
        <v>1</v>
      </c>
      <c r="F1068">
        <f t="shared" si="33"/>
        <v>0.85499999999999998</v>
      </c>
      <c r="G1068" s="45">
        <f t="shared" si="34"/>
        <v>-0.15665381004537685</v>
      </c>
    </row>
    <row r="1069" spans="1:7" x14ac:dyDescent="0.25">
      <c r="A1069" s="1">
        <v>1</v>
      </c>
      <c r="B1069" s="1">
        <v>55</v>
      </c>
      <c r="C1069" s="1">
        <v>32.049999999999997</v>
      </c>
      <c r="D1069" s="1">
        <v>665</v>
      </c>
      <c r="E1069" s="1">
        <v>0</v>
      </c>
      <c r="F1069">
        <f t="shared" si="33"/>
        <v>0.54600000000000004</v>
      </c>
      <c r="G1069" s="45">
        <f t="shared" si="34"/>
        <v>-0.78965808094078915</v>
      </c>
    </row>
    <row r="1070" spans="1:7" x14ac:dyDescent="0.25">
      <c r="A1070" s="1">
        <v>1</v>
      </c>
      <c r="B1070" s="1">
        <v>80</v>
      </c>
      <c r="C1070" s="1">
        <v>17.989999999999998</v>
      </c>
      <c r="D1070" s="1">
        <v>660</v>
      </c>
      <c r="E1070" s="1">
        <v>1</v>
      </c>
      <c r="F1070">
        <f t="shared" si="33"/>
        <v>0.82099999999999995</v>
      </c>
      <c r="G1070" s="45">
        <f t="shared" si="34"/>
        <v>-0.1972321695297089</v>
      </c>
    </row>
    <row r="1071" spans="1:7" x14ac:dyDescent="0.25">
      <c r="A1071" s="1">
        <v>0</v>
      </c>
      <c r="B1071" s="1">
        <v>65</v>
      </c>
      <c r="C1071" s="1">
        <v>20.62</v>
      </c>
      <c r="D1071" s="1">
        <v>690</v>
      </c>
      <c r="E1071" s="1">
        <v>1</v>
      </c>
      <c r="F1071">
        <f t="shared" si="33"/>
        <v>0.79</v>
      </c>
      <c r="G1071" s="45">
        <f t="shared" si="34"/>
        <v>-0.23572233352106983</v>
      </c>
    </row>
    <row r="1072" spans="1:7" x14ac:dyDescent="0.25">
      <c r="A1072" s="1">
        <v>1</v>
      </c>
      <c r="B1072" s="1">
        <v>134</v>
      </c>
      <c r="C1072" s="1">
        <v>6.32</v>
      </c>
      <c r="D1072" s="1">
        <v>705</v>
      </c>
      <c r="E1072" s="1">
        <v>1</v>
      </c>
      <c r="F1072">
        <f t="shared" si="33"/>
        <v>0.878</v>
      </c>
      <c r="G1072" s="45">
        <f t="shared" si="34"/>
        <v>-0.13010868534702039</v>
      </c>
    </row>
    <row r="1073" spans="1:7" x14ac:dyDescent="0.25">
      <c r="A1073" s="1">
        <v>1</v>
      </c>
      <c r="B1073" s="1">
        <v>105</v>
      </c>
      <c r="C1073" s="1">
        <v>24.11</v>
      </c>
      <c r="D1073" s="1">
        <v>670</v>
      </c>
      <c r="E1073" s="1">
        <v>1</v>
      </c>
      <c r="F1073">
        <f t="shared" si="33"/>
        <v>0.71699999999999997</v>
      </c>
      <c r="G1073" s="45">
        <f t="shared" si="34"/>
        <v>-0.33267943838251673</v>
      </c>
    </row>
    <row r="1074" spans="1:7" x14ac:dyDescent="0.25">
      <c r="A1074" s="1">
        <v>1</v>
      </c>
      <c r="B1074" s="1">
        <v>125</v>
      </c>
      <c r="C1074" s="1">
        <v>14.12</v>
      </c>
      <c r="D1074" s="1">
        <v>700</v>
      </c>
      <c r="E1074" s="1">
        <v>1</v>
      </c>
      <c r="F1074">
        <f t="shared" si="33"/>
        <v>0.82099999999999995</v>
      </c>
      <c r="G1074" s="45">
        <f t="shared" si="34"/>
        <v>-0.1972321695297089</v>
      </c>
    </row>
    <row r="1075" spans="1:7" x14ac:dyDescent="0.25">
      <c r="A1075" s="1">
        <v>1</v>
      </c>
      <c r="B1075" s="1">
        <v>60</v>
      </c>
      <c r="C1075" s="1">
        <v>31.29</v>
      </c>
      <c r="D1075" s="1">
        <v>765</v>
      </c>
      <c r="E1075" s="1">
        <v>1</v>
      </c>
      <c r="F1075">
        <f t="shared" si="33"/>
        <v>0.85499999999999998</v>
      </c>
      <c r="G1075" s="45">
        <f t="shared" si="34"/>
        <v>-0.15665381004537685</v>
      </c>
    </row>
    <row r="1076" spans="1:7" x14ac:dyDescent="0.25">
      <c r="A1076" s="1">
        <v>1</v>
      </c>
      <c r="B1076" s="1">
        <v>140</v>
      </c>
      <c r="C1076" s="1">
        <v>19.86</v>
      </c>
      <c r="D1076" s="1">
        <v>660</v>
      </c>
      <c r="E1076" s="1">
        <v>0</v>
      </c>
      <c r="F1076">
        <f t="shared" si="33"/>
        <v>0.71699999999999997</v>
      </c>
      <c r="G1076" s="45">
        <f t="shared" si="34"/>
        <v>-1.2623083813388993</v>
      </c>
    </row>
    <row r="1077" spans="1:7" x14ac:dyDescent="0.25">
      <c r="A1077" s="1">
        <v>1</v>
      </c>
      <c r="B1077" s="1">
        <v>49</v>
      </c>
      <c r="C1077" s="1">
        <v>9.18</v>
      </c>
      <c r="D1077" s="1">
        <v>755</v>
      </c>
      <c r="E1077" s="1">
        <v>1</v>
      </c>
      <c r="F1077">
        <f t="shared" si="33"/>
        <v>0.92</v>
      </c>
      <c r="G1077" s="45">
        <f t="shared" si="34"/>
        <v>-8.3381608939051013E-2</v>
      </c>
    </row>
    <row r="1078" spans="1:7" x14ac:dyDescent="0.25">
      <c r="A1078" s="1">
        <v>1</v>
      </c>
      <c r="B1078" s="1">
        <v>128.97300000000001</v>
      </c>
      <c r="C1078" s="1">
        <v>20</v>
      </c>
      <c r="D1078" s="1">
        <v>730</v>
      </c>
      <c r="E1078" s="1">
        <v>0</v>
      </c>
      <c r="F1078">
        <f t="shared" si="33"/>
        <v>0.85499999999999998</v>
      </c>
      <c r="G1078" s="45">
        <f t="shared" si="34"/>
        <v>-1.9310215365615626</v>
      </c>
    </row>
    <row r="1079" spans="1:7" x14ac:dyDescent="0.25">
      <c r="A1079" s="1">
        <v>1</v>
      </c>
      <c r="B1079" s="1">
        <v>65</v>
      </c>
      <c r="C1079" s="1">
        <v>30.04</v>
      </c>
      <c r="D1079" s="1">
        <v>710</v>
      </c>
      <c r="E1079" s="1">
        <v>1</v>
      </c>
      <c r="F1079">
        <f t="shared" si="33"/>
        <v>0.69299999999999995</v>
      </c>
      <c r="G1079" s="45">
        <f t="shared" si="34"/>
        <v>-0.3667252797922339</v>
      </c>
    </row>
    <row r="1080" spans="1:7" x14ac:dyDescent="0.25">
      <c r="A1080" s="1">
        <v>0</v>
      </c>
      <c r="B1080" s="1">
        <v>48.4</v>
      </c>
      <c r="C1080" s="1">
        <v>22.29</v>
      </c>
      <c r="D1080" s="1">
        <v>680</v>
      </c>
      <c r="E1080" s="1">
        <v>0</v>
      </c>
      <c r="F1080">
        <f t="shared" si="33"/>
        <v>0.66100000000000003</v>
      </c>
      <c r="G1080" s="45">
        <f t="shared" si="34"/>
        <v>-1.0817551716016869</v>
      </c>
    </row>
    <row r="1081" spans="1:7" x14ac:dyDescent="0.25">
      <c r="A1081" s="1">
        <v>1</v>
      </c>
      <c r="B1081" s="1">
        <v>45.996000000000002</v>
      </c>
      <c r="C1081" s="1">
        <v>11.3</v>
      </c>
      <c r="D1081" s="1">
        <v>745</v>
      </c>
      <c r="E1081" s="1">
        <v>1</v>
      </c>
      <c r="F1081">
        <f t="shared" si="33"/>
        <v>0.92</v>
      </c>
      <c r="G1081" s="45">
        <f t="shared" si="34"/>
        <v>-8.3381608939051013E-2</v>
      </c>
    </row>
    <row r="1082" spans="1:7" x14ac:dyDescent="0.25">
      <c r="A1082" s="1">
        <v>0</v>
      </c>
      <c r="B1082" s="1">
        <v>31</v>
      </c>
      <c r="C1082" s="1">
        <v>33.880000000000003</v>
      </c>
      <c r="D1082" s="1">
        <v>705</v>
      </c>
      <c r="E1082" s="1">
        <v>1</v>
      </c>
      <c r="F1082">
        <f t="shared" si="33"/>
        <v>0.69299999999999995</v>
      </c>
      <c r="G1082" s="45">
        <f t="shared" si="34"/>
        <v>-0.3667252797922339</v>
      </c>
    </row>
    <row r="1083" spans="1:7" x14ac:dyDescent="0.25">
      <c r="A1083" s="1">
        <v>1</v>
      </c>
      <c r="B1083" s="1">
        <v>63</v>
      </c>
      <c r="C1083" s="1">
        <v>16.66</v>
      </c>
      <c r="D1083" s="1">
        <v>660</v>
      </c>
      <c r="E1083" s="1">
        <v>0</v>
      </c>
      <c r="F1083">
        <f t="shared" si="33"/>
        <v>0.82099999999999995</v>
      </c>
      <c r="G1083" s="45">
        <f t="shared" si="34"/>
        <v>-1.7203694731413819</v>
      </c>
    </row>
    <row r="1084" spans="1:7" x14ac:dyDescent="0.25">
      <c r="A1084" s="1">
        <v>0</v>
      </c>
      <c r="B1084" s="1">
        <v>50</v>
      </c>
      <c r="C1084" s="1">
        <v>23.72</v>
      </c>
      <c r="D1084" s="1">
        <v>660</v>
      </c>
      <c r="E1084" s="1">
        <v>1</v>
      </c>
      <c r="F1084">
        <f t="shared" si="33"/>
        <v>0.66100000000000003</v>
      </c>
      <c r="G1084" s="45">
        <f t="shared" si="34"/>
        <v>-0.41400143913045073</v>
      </c>
    </row>
    <row r="1085" spans="1:7" x14ac:dyDescent="0.25">
      <c r="A1085" s="1">
        <v>1</v>
      </c>
      <c r="B1085" s="1">
        <v>32.5</v>
      </c>
      <c r="C1085" s="1">
        <v>4.87</v>
      </c>
      <c r="D1085" s="1">
        <v>680</v>
      </c>
      <c r="E1085" s="1">
        <v>0</v>
      </c>
      <c r="F1085">
        <f t="shared" si="33"/>
        <v>0.80600000000000005</v>
      </c>
      <c r="G1085" s="45">
        <f t="shared" si="34"/>
        <v>-1.6398971199188093</v>
      </c>
    </row>
    <row r="1086" spans="1:7" x14ac:dyDescent="0.25">
      <c r="A1086" s="1">
        <v>0</v>
      </c>
      <c r="B1086" s="1">
        <v>15.6</v>
      </c>
      <c r="C1086" s="1">
        <v>12.08</v>
      </c>
      <c r="D1086" s="1">
        <v>680</v>
      </c>
      <c r="E1086" s="1">
        <v>1</v>
      </c>
      <c r="F1086">
        <f t="shared" si="33"/>
        <v>0.80600000000000005</v>
      </c>
      <c r="G1086" s="45">
        <f t="shared" si="34"/>
        <v>-0.21567153647550871</v>
      </c>
    </row>
    <row r="1087" spans="1:7" x14ac:dyDescent="0.25">
      <c r="A1087" s="1">
        <v>1</v>
      </c>
      <c r="B1087" s="1">
        <v>25</v>
      </c>
      <c r="C1087" s="1">
        <v>30.24</v>
      </c>
      <c r="D1087" s="1">
        <v>730</v>
      </c>
      <c r="E1087" s="1">
        <v>1</v>
      </c>
      <c r="F1087">
        <f t="shared" si="33"/>
        <v>0.85499999999999998</v>
      </c>
      <c r="G1087" s="45">
        <f t="shared" si="34"/>
        <v>-0.15665381004537685</v>
      </c>
    </row>
    <row r="1088" spans="1:7" x14ac:dyDescent="0.25">
      <c r="A1088" s="1">
        <v>1</v>
      </c>
      <c r="B1088" s="1">
        <v>170</v>
      </c>
      <c r="C1088" s="1">
        <v>9.59</v>
      </c>
      <c r="D1088" s="1">
        <v>680</v>
      </c>
      <c r="E1088" s="1">
        <v>1</v>
      </c>
      <c r="F1088">
        <f t="shared" si="33"/>
        <v>0.878</v>
      </c>
      <c r="G1088" s="45">
        <f t="shared" si="34"/>
        <v>-0.13010868534702039</v>
      </c>
    </row>
    <row r="1089" spans="1:7" x14ac:dyDescent="0.25">
      <c r="A1089" s="1">
        <v>0</v>
      </c>
      <c r="B1089" s="1">
        <v>185.98099999999999</v>
      </c>
      <c r="C1089" s="1">
        <v>19.34</v>
      </c>
      <c r="D1089" s="1">
        <v>665</v>
      </c>
      <c r="E1089" s="1">
        <v>1</v>
      </c>
      <c r="F1089">
        <f t="shared" si="33"/>
        <v>0.82099999999999995</v>
      </c>
      <c r="G1089" s="45">
        <f t="shared" si="34"/>
        <v>-0.1972321695297089</v>
      </c>
    </row>
    <row r="1090" spans="1:7" x14ac:dyDescent="0.25">
      <c r="A1090" s="1">
        <v>1</v>
      </c>
      <c r="B1090" s="1">
        <v>35</v>
      </c>
      <c r="C1090" s="1">
        <v>11.99</v>
      </c>
      <c r="D1090" s="1">
        <v>675</v>
      </c>
      <c r="E1090" s="1">
        <v>1</v>
      </c>
      <c r="F1090">
        <f t="shared" si="33"/>
        <v>0.80600000000000005</v>
      </c>
      <c r="G1090" s="45">
        <f t="shared" si="34"/>
        <v>-0.21567153647550871</v>
      </c>
    </row>
    <row r="1091" spans="1:7" x14ac:dyDescent="0.25">
      <c r="A1091" s="1">
        <v>1</v>
      </c>
      <c r="B1091" s="1">
        <v>140</v>
      </c>
      <c r="C1091" s="1">
        <v>15.92</v>
      </c>
      <c r="D1091" s="1">
        <v>725</v>
      </c>
      <c r="E1091" s="1">
        <v>1</v>
      </c>
      <c r="F1091">
        <f t="shared" si="33"/>
        <v>0.92</v>
      </c>
      <c r="G1091" s="45">
        <f t="shared" si="34"/>
        <v>-8.3381608939051013E-2</v>
      </c>
    </row>
    <row r="1092" spans="1:7" x14ac:dyDescent="0.25">
      <c r="A1092" s="1">
        <v>0</v>
      </c>
      <c r="B1092" s="1">
        <v>28.200959999999998</v>
      </c>
      <c r="C1092" s="1">
        <v>20.170000000000002</v>
      </c>
      <c r="D1092" s="1">
        <v>680</v>
      </c>
      <c r="E1092" s="1">
        <v>1</v>
      </c>
      <c r="F1092">
        <f t="shared" si="33"/>
        <v>0.66100000000000003</v>
      </c>
      <c r="G1092" s="45">
        <f t="shared" si="34"/>
        <v>-0.41400143913045073</v>
      </c>
    </row>
    <row r="1093" spans="1:7" x14ac:dyDescent="0.25">
      <c r="A1093" s="1">
        <v>1</v>
      </c>
      <c r="B1093" s="1">
        <v>10.4</v>
      </c>
      <c r="C1093" s="1">
        <v>15.01</v>
      </c>
      <c r="D1093" s="1">
        <v>735</v>
      </c>
      <c r="E1093" s="1">
        <v>0</v>
      </c>
      <c r="F1093">
        <f t="shared" si="33"/>
        <v>0.92</v>
      </c>
      <c r="G1093" s="45">
        <f t="shared" si="34"/>
        <v>-2.5257286443082561</v>
      </c>
    </row>
    <row r="1094" spans="1:7" x14ac:dyDescent="0.25">
      <c r="A1094" s="1">
        <v>1</v>
      </c>
      <c r="B1094" s="1">
        <v>78</v>
      </c>
      <c r="C1094" s="1">
        <v>17.34</v>
      </c>
      <c r="D1094" s="1">
        <v>665</v>
      </c>
      <c r="E1094" s="1">
        <v>1</v>
      </c>
      <c r="F1094">
        <f t="shared" ref="F1094:F1157" si="35">IF(C1094&lt;=19.85,IF(D1094&lt;=722.5,IF(B1094&lt;=60.41,IF(D1094&lt;=667.5,0.729,0.806),IF(C1094&lt;=9.905,0.878,0.821)),0.92),IF(D1094&lt;=687.5,IF(C1094&lt;=31.375,IF(A1094&lt;=0.5,0.661,0.717),0.546),IF(D1094&lt;=727.5,IF(C1094&lt;=29.88,0.79,0.693),0.855)))</f>
        <v>0.82099999999999995</v>
      </c>
      <c r="G1094" s="45">
        <f t="shared" ref="G1094:G1157" si="36">IF(E1094=1,LN(F1094),LN(1-F1094))</f>
        <v>-0.1972321695297089</v>
      </c>
    </row>
    <row r="1095" spans="1:7" x14ac:dyDescent="0.25">
      <c r="A1095" s="1">
        <v>1</v>
      </c>
      <c r="B1095" s="1">
        <v>52</v>
      </c>
      <c r="C1095" s="1">
        <v>24.23</v>
      </c>
      <c r="D1095" s="1">
        <v>680</v>
      </c>
      <c r="E1095" s="1">
        <v>1</v>
      </c>
      <c r="F1095">
        <f t="shared" si="35"/>
        <v>0.71699999999999997</v>
      </c>
      <c r="G1095" s="45">
        <f t="shared" si="36"/>
        <v>-0.33267943838251673</v>
      </c>
    </row>
    <row r="1096" spans="1:7" x14ac:dyDescent="0.25">
      <c r="A1096" s="1">
        <v>0</v>
      </c>
      <c r="B1096" s="1">
        <v>70</v>
      </c>
      <c r="C1096" s="1">
        <v>23.1</v>
      </c>
      <c r="D1096" s="1">
        <v>665</v>
      </c>
      <c r="E1096" s="1">
        <v>1</v>
      </c>
      <c r="F1096">
        <f t="shared" si="35"/>
        <v>0.66100000000000003</v>
      </c>
      <c r="G1096" s="45">
        <f t="shared" si="36"/>
        <v>-0.41400143913045073</v>
      </c>
    </row>
    <row r="1097" spans="1:7" x14ac:dyDescent="0.25">
      <c r="A1097" s="1">
        <v>0</v>
      </c>
      <c r="B1097" s="1">
        <v>130</v>
      </c>
      <c r="C1097" s="1">
        <v>10.86</v>
      </c>
      <c r="D1097" s="1">
        <v>715</v>
      </c>
      <c r="E1097" s="1">
        <v>1</v>
      </c>
      <c r="F1097">
        <f t="shared" si="35"/>
        <v>0.82099999999999995</v>
      </c>
      <c r="G1097" s="45">
        <f t="shared" si="36"/>
        <v>-0.1972321695297089</v>
      </c>
    </row>
    <row r="1098" spans="1:7" x14ac:dyDescent="0.25">
      <c r="A1098" s="1">
        <v>0</v>
      </c>
      <c r="B1098" s="1">
        <v>54.043999999999997</v>
      </c>
      <c r="C1098" s="1">
        <v>9.26</v>
      </c>
      <c r="D1098" s="1">
        <v>700</v>
      </c>
      <c r="E1098" s="1">
        <v>0</v>
      </c>
      <c r="F1098">
        <f t="shared" si="35"/>
        <v>0.80600000000000005</v>
      </c>
      <c r="G1098" s="45">
        <f t="shared" si="36"/>
        <v>-1.6398971199188093</v>
      </c>
    </row>
    <row r="1099" spans="1:7" x14ac:dyDescent="0.25">
      <c r="A1099" s="1">
        <v>0</v>
      </c>
      <c r="B1099" s="1">
        <v>35</v>
      </c>
      <c r="C1099" s="1">
        <v>11.97</v>
      </c>
      <c r="D1099" s="1">
        <v>780</v>
      </c>
      <c r="E1099" s="1">
        <v>1</v>
      </c>
      <c r="F1099">
        <f t="shared" si="35"/>
        <v>0.92</v>
      </c>
      <c r="G1099" s="45">
        <f t="shared" si="36"/>
        <v>-8.3381608939051013E-2</v>
      </c>
    </row>
    <row r="1100" spans="1:7" x14ac:dyDescent="0.25">
      <c r="A1100" s="1">
        <v>1</v>
      </c>
      <c r="B1100" s="1">
        <v>25</v>
      </c>
      <c r="C1100" s="1">
        <v>15.5</v>
      </c>
      <c r="D1100" s="1">
        <v>700</v>
      </c>
      <c r="E1100" s="1">
        <v>1</v>
      </c>
      <c r="F1100">
        <f t="shared" si="35"/>
        <v>0.80600000000000005</v>
      </c>
      <c r="G1100" s="45">
        <f t="shared" si="36"/>
        <v>-0.21567153647550871</v>
      </c>
    </row>
    <row r="1101" spans="1:7" x14ac:dyDescent="0.25">
      <c r="A1101" s="1">
        <v>0</v>
      </c>
      <c r="B1101" s="1">
        <v>90</v>
      </c>
      <c r="C1101" s="1">
        <v>9.01</v>
      </c>
      <c r="D1101" s="1">
        <v>660</v>
      </c>
      <c r="E1101" s="1">
        <v>1</v>
      </c>
      <c r="F1101">
        <f t="shared" si="35"/>
        <v>0.878</v>
      </c>
      <c r="G1101" s="45">
        <f t="shared" si="36"/>
        <v>-0.13010868534702039</v>
      </c>
    </row>
    <row r="1102" spans="1:7" x14ac:dyDescent="0.25">
      <c r="A1102" s="1">
        <v>0</v>
      </c>
      <c r="B1102" s="1">
        <v>98</v>
      </c>
      <c r="C1102" s="1">
        <v>13.63</v>
      </c>
      <c r="D1102" s="1">
        <v>685</v>
      </c>
      <c r="E1102" s="1">
        <v>1</v>
      </c>
      <c r="F1102">
        <f t="shared" si="35"/>
        <v>0.82099999999999995</v>
      </c>
      <c r="G1102" s="45">
        <f t="shared" si="36"/>
        <v>-0.1972321695297089</v>
      </c>
    </row>
    <row r="1103" spans="1:7" x14ac:dyDescent="0.25">
      <c r="A1103" s="1">
        <v>1</v>
      </c>
      <c r="B1103" s="1">
        <v>75</v>
      </c>
      <c r="C1103" s="1">
        <v>19.55</v>
      </c>
      <c r="D1103" s="1">
        <v>705</v>
      </c>
      <c r="E1103" s="1">
        <v>1</v>
      </c>
      <c r="F1103">
        <f t="shared" si="35"/>
        <v>0.82099999999999995</v>
      </c>
      <c r="G1103" s="45">
        <f t="shared" si="36"/>
        <v>-0.1972321695297089</v>
      </c>
    </row>
    <row r="1104" spans="1:7" x14ac:dyDescent="0.25">
      <c r="A1104" s="1">
        <v>1</v>
      </c>
      <c r="B1104" s="1">
        <v>74</v>
      </c>
      <c r="C1104" s="1">
        <v>14.56</v>
      </c>
      <c r="D1104" s="1">
        <v>765</v>
      </c>
      <c r="E1104" s="1">
        <v>1</v>
      </c>
      <c r="F1104">
        <f t="shared" si="35"/>
        <v>0.92</v>
      </c>
      <c r="G1104" s="45">
        <f t="shared" si="36"/>
        <v>-8.3381608939051013E-2</v>
      </c>
    </row>
    <row r="1105" spans="1:7" x14ac:dyDescent="0.25">
      <c r="A1105" s="1">
        <v>1</v>
      </c>
      <c r="B1105" s="1">
        <v>350</v>
      </c>
      <c r="C1105" s="1">
        <v>3.37</v>
      </c>
      <c r="D1105" s="1">
        <v>700</v>
      </c>
      <c r="E1105" s="1">
        <v>1</v>
      </c>
      <c r="F1105">
        <f t="shared" si="35"/>
        <v>0.878</v>
      </c>
      <c r="G1105" s="45">
        <f t="shared" si="36"/>
        <v>-0.13010868534702039</v>
      </c>
    </row>
    <row r="1106" spans="1:7" x14ac:dyDescent="0.25">
      <c r="A1106" s="1">
        <v>1</v>
      </c>
      <c r="B1106" s="1">
        <v>45</v>
      </c>
      <c r="C1106" s="1">
        <v>8.56</v>
      </c>
      <c r="D1106" s="1">
        <v>665</v>
      </c>
      <c r="E1106" s="1">
        <v>1</v>
      </c>
      <c r="F1106">
        <f t="shared" si="35"/>
        <v>0.72899999999999998</v>
      </c>
      <c r="G1106" s="45">
        <f t="shared" si="36"/>
        <v>-0.31608154697347896</v>
      </c>
    </row>
    <row r="1107" spans="1:7" x14ac:dyDescent="0.25">
      <c r="A1107" s="1">
        <v>1</v>
      </c>
      <c r="B1107" s="1">
        <v>129.99600000000001</v>
      </c>
      <c r="C1107" s="1">
        <v>9.1</v>
      </c>
      <c r="D1107" s="1">
        <v>690</v>
      </c>
      <c r="E1107" s="1">
        <v>1</v>
      </c>
      <c r="F1107">
        <f t="shared" si="35"/>
        <v>0.878</v>
      </c>
      <c r="G1107" s="45">
        <f t="shared" si="36"/>
        <v>-0.13010868534702039</v>
      </c>
    </row>
    <row r="1108" spans="1:7" x14ac:dyDescent="0.25">
      <c r="A1108" s="1">
        <v>1</v>
      </c>
      <c r="B1108" s="1">
        <v>48</v>
      </c>
      <c r="C1108" s="1">
        <v>5.85</v>
      </c>
      <c r="D1108" s="1">
        <v>740</v>
      </c>
      <c r="E1108" s="1">
        <v>1</v>
      </c>
      <c r="F1108">
        <f t="shared" si="35"/>
        <v>0.92</v>
      </c>
      <c r="G1108" s="45">
        <f t="shared" si="36"/>
        <v>-8.3381608939051013E-2</v>
      </c>
    </row>
    <row r="1109" spans="1:7" x14ac:dyDescent="0.25">
      <c r="A1109" s="1">
        <v>0</v>
      </c>
      <c r="B1109" s="1">
        <v>60</v>
      </c>
      <c r="C1109" s="1">
        <v>46.98</v>
      </c>
      <c r="D1109" s="1">
        <v>685</v>
      </c>
      <c r="E1109" s="1">
        <v>1</v>
      </c>
      <c r="F1109">
        <f t="shared" si="35"/>
        <v>0.54600000000000004</v>
      </c>
      <c r="G1109" s="45">
        <f t="shared" si="36"/>
        <v>-0.60513630323723189</v>
      </c>
    </row>
    <row r="1110" spans="1:7" x14ac:dyDescent="0.25">
      <c r="A1110" s="1">
        <v>1</v>
      </c>
      <c r="B1110" s="1">
        <v>37</v>
      </c>
      <c r="C1110" s="1">
        <v>23.81</v>
      </c>
      <c r="D1110" s="1">
        <v>695</v>
      </c>
      <c r="E1110" s="1">
        <v>1</v>
      </c>
      <c r="F1110">
        <f t="shared" si="35"/>
        <v>0.79</v>
      </c>
      <c r="G1110" s="45">
        <f t="shared" si="36"/>
        <v>-0.23572233352106983</v>
      </c>
    </row>
    <row r="1111" spans="1:7" x14ac:dyDescent="0.25">
      <c r="A1111" s="1">
        <v>0</v>
      </c>
      <c r="B1111" s="1">
        <v>42</v>
      </c>
      <c r="C1111" s="1">
        <v>9.1999999999999993</v>
      </c>
      <c r="D1111" s="1">
        <v>660</v>
      </c>
      <c r="E1111" s="1">
        <v>1</v>
      </c>
      <c r="F1111">
        <f t="shared" si="35"/>
        <v>0.72899999999999998</v>
      </c>
      <c r="G1111" s="45">
        <f t="shared" si="36"/>
        <v>-0.31608154697347896</v>
      </c>
    </row>
    <row r="1112" spans="1:7" x14ac:dyDescent="0.25">
      <c r="A1112" s="1">
        <v>1</v>
      </c>
      <c r="B1112" s="1">
        <v>62</v>
      </c>
      <c r="C1112" s="1">
        <v>27.02</v>
      </c>
      <c r="D1112" s="1">
        <v>695</v>
      </c>
      <c r="E1112" s="1">
        <v>0</v>
      </c>
      <c r="F1112">
        <f t="shared" si="35"/>
        <v>0.79</v>
      </c>
      <c r="G1112" s="45">
        <f t="shared" si="36"/>
        <v>-1.5606477482646686</v>
      </c>
    </row>
    <row r="1113" spans="1:7" x14ac:dyDescent="0.25">
      <c r="A1113" s="1">
        <v>0</v>
      </c>
      <c r="B1113" s="1">
        <v>94</v>
      </c>
      <c r="C1113" s="1">
        <v>8.36</v>
      </c>
      <c r="D1113" s="1">
        <v>710</v>
      </c>
      <c r="E1113" s="1">
        <v>1</v>
      </c>
      <c r="F1113">
        <f t="shared" si="35"/>
        <v>0.878</v>
      </c>
      <c r="G1113" s="45">
        <f t="shared" si="36"/>
        <v>-0.13010868534702039</v>
      </c>
    </row>
    <row r="1114" spans="1:7" x14ac:dyDescent="0.25">
      <c r="A1114" s="1">
        <v>1</v>
      </c>
      <c r="B1114" s="1">
        <v>44.284680000000002</v>
      </c>
      <c r="C1114" s="1">
        <v>30.17</v>
      </c>
      <c r="D1114" s="1">
        <v>700</v>
      </c>
      <c r="E1114" s="1">
        <v>1</v>
      </c>
      <c r="F1114">
        <f t="shared" si="35"/>
        <v>0.69299999999999995</v>
      </c>
      <c r="G1114" s="45">
        <f t="shared" si="36"/>
        <v>-0.3667252797922339</v>
      </c>
    </row>
    <row r="1115" spans="1:7" x14ac:dyDescent="0.25">
      <c r="A1115" s="1">
        <v>1</v>
      </c>
      <c r="B1115" s="1">
        <v>80</v>
      </c>
      <c r="C1115" s="1">
        <v>7.2</v>
      </c>
      <c r="D1115" s="1">
        <v>720</v>
      </c>
      <c r="E1115" s="1">
        <v>1</v>
      </c>
      <c r="F1115">
        <f t="shared" si="35"/>
        <v>0.878</v>
      </c>
      <c r="G1115" s="45">
        <f t="shared" si="36"/>
        <v>-0.13010868534702039</v>
      </c>
    </row>
    <row r="1116" spans="1:7" x14ac:dyDescent="0.25">
      <c r="A1116" s="1">
        <v>0</v>
      </c>
      <c r="B1116" s="1">
        <v>70</v>
      </c>
      <c r="C1116" s="1">
        <v>6</v>
      </c>
      <c r="D1116" s="1">
        <v>680</v>
      </c>
      <c r="E1116" s="1">
        <v>1</v>
      </c>
      <c r="F1116">
        <f t="shared" si="35"/>
        <v>0.878</v>
      </c>
      <c r="G1116" s="45">
        <f t="shared" si="36"/>
        <v>-0.13010868534702039</v>
      </c>
    </row>
    <row r="1117" spans="1:7" x14ac:dyDescent="0.25">
      <c r="A1117" s="1">
        <v>1</v>
      </c>
      <c r="B1117" s="1">
        <v>65</v>
      </c>
      <c r="C1117" s="1">
        <v>21.51</v>
      </c>
      <c r="D1117" s="1">
        <v>675</v>
      </c>
      <c r="E1117" s="1">
        <v>1</v>
      </c>
      <c r="F1117">
        <f t="shared" si="35"/>
        <v>0.71699999999999997</v>
      </c>
      <c r="G1117" s="45">
        <f t="shared" si="36"/>
        <v>-0.33267943838251673</v>
      </c>
    </row>
    <row r="1118" spans="1:7" x14ac:dyDescent="0.25">
      <c r="A1118" s="1">
        <v>1</v>
      </c>
      <c r="B1118" s="1">
        <v>79</v>
      </c>
      <c r="C1118" s="1">
        <v>21.05</v>
      </c>
      <c r="D1118" s="1">
        <v>740</v>
      </c>
      <c r="E1118" s="1">
        <v>0</v>
      </c>
      <c r="F1118">
        <f t="shared" si="35"/>
        <v>0.85499999999999998</v>
      </c>
      <c r="G1118" s="45">
        <f t="shared" si="36"/>
        <v>-1.9310215365615626</v>
      </c>
    </row>
    <row r="1119" spans="1:7" x14ac:dyDescent="0.25">
      <c r="A1119" s="1">
        <v>1</v>
      </c>
      <c r="B1119" s="1">
        <v>230</v>
      </c>
      <c r="C1119" s="1">
        <v>13.91</v>
      </c>
      <c r="D1119" s="1">
        <v>715</v>
      </c>
      <c r="E1119" s="1">
        <v>1</v>
      </c>
      <c r="F1119">
        <f t="shared" si="35"/>
        <v>0.82099999999999995</v>
      </c>
      <c r="G1119" s="45">
        <f t="shared" si="36"/>
        <v>-0.1972321695297089</v>
      </c>
    </row>
    <row r="1120" spans="1:7" x14ac:dyDescent="0.25">
      <c r="A1120" s="1">
        <v>1</v>
      </c>
      <c r="B1120" s="1">
        <v>74</v>
      </c>
      <c r="C1120" s="1">
        <v>16.84</v>
      </c>
      <c r="D1120" s="1">
        <v>715</v>
      </c>
      <c r="E1120" s="1">
        <v>1</v>
      </c>
      <c r="F1120">
        <f t="shared" si="35"/>
        <v>0.82099999999999995</v>
      </c>
      <c r="G1120" s="45">
        <f t="shared" si="36"/>
        <v>-0.1972321695297089</v>
      </c>
    </row>
    <row r="1121" spans="1:7" x14ac:dyDescent="0.25">
      <c r="A1121" s="1">
        <v>0</v>
      </c>
      <c r="B1121" s="1">
        <v>23.579599999999999</v>
      </c>
      <c r="C1121" s="1">
        <v>22.16</v>
      </c>
      <c r="D1121" s="1">
        <v>675</v>
      </c>
      <c r="E1121" s="1">
        <v>1</v>
      </c>
      <c r="F1121">
        <f t="shared" si="35"/>
        <v>0.66100000000000003</v>
      </c>
      <c r="G1121" s="45">
        <f t="shared" si="36"/>
        <v>-0.41400143913045073</v>
      </c>
    </row>
    <row r="1122" spans="1:7" x14ac:dyDescent="0.25">
      <c r="A1122" s="1">
        <v>1</v>
      </c>
      <c r="B1122" s="1">
        <v>27</v>
      </c>
      <c r="C1122" s="1">
        <v>27.42</v>
      </c>
      <c r="D1122" s="1">
        <v>690</v>
      </c>
      <c r="E1122" s="1">
        <v>1</v>
      </c>
      <c r="F1122">
        <f t="shared" si="35"/>
        <v>0.79</v>
      </c>
      <c r="G1122" s="45">
        <f t="shared" si="36"/>
        <v>-0.23572233352106983</v>
      </c>
    </row>
    <row r="1123" spans="1:7" x14ac:dyDescent="0.25">
      <c r="A1123" s="1">
        <v>0</v>
      </c>
      <c r="B1123" s="1">
        <v>117</v>
      </c>
      <c r="C1123" s="1">
        <v>23.84</v>
      </c>
      <c r="D1123" s="1">
        <v>695</v>
      </c>
      <c r="E1123" s="1">
        <v>1</v>
      </c>
      <c r="F1123">
        <f t="shared" si="35"/>
        <v>0.79</v>
      </c>
      <c r="G1123" s="45">
        <f t="shared" si="36"/>
        <v>-0.23572233352106983</v>
      </c>
    </row>
    <row r="1124" spans="1:7" x14ac:dyDescent="0.25">
      <c r="A1124" s="1">
        <v>1</v>
      </c>
      <c r="B1124" s="1">
        <v>35</v>
      </c>
      <c r="C1124" s="1">
        <v>14.75</v>
      </c>
      <c r="D1124" s="1">
        <v>695</v>
      </c>
      <c r="E1124" s="1">
        <v>0</v>
      </c>
      <c r="F1124">
        <f t="shared" si="35"/>
        <v>0.80600000000000005</v>
      </c>
      <c r="G1124" s="45">
        <f t="shared" si="36"/>
        <v>-1.6398971199188093</v>
      </c>
    </row>
    <row r="1125" spans="1:7" x14ac:dyDescent="0.25">
      <c r="A1125" s="1">
        <v>1</v>
      </c>
      <c r="B1125" s="1">
        <v>63</v>
      </c>
      <c r="C1125" s="1">
        <v>22.82</v>
      </c>
      <c r="D1125" s="1">
        <v>745</v>
      </c>
      <c r="E1125" s="1">
        <v>1</v>
      </c>
      <c r="F1125">
        <f t="shared" si="35"/>
        <v>0.85499999999999998</v>
      </c>
      <c r="G1125" s="45">
        <f t="shared" si="36"/>
        <v>-0.15665381004537685</v>
      </c>
    </row>
    <row r="1126" spans="1:7" x14ac:dyDescent="0.25">
      <c r="A1126" s="1">
        <v>0</v>
      </c>
      <c r="B1126" s="1">
        <v>39.634</v>
      </c>
      <c r="C1126" s="1">
        <v>34.799999999999997</v>
      </c>
      <c r="D1126" s="1">
        <v>660</v>
      </c>
      <c r="E1126" s="1">
        <v>1</v>
      </c>
      <c r="F1126">
        <f t="shared" si="35"/>
        <v>0.54600000000000004</v>
      </c>
      <c r="G1126" s="45">
        <f t="shared" si="36"/>
        <v>-0.60513630323723189</v>
      </c>
    </row>
    <row r="1127" spans="1:7" x14ac:dyDescent="0.25">
      <c r="A1127" s="1">
        <v>1</v>
      </c>
      <c r="B1127" s="1">
        <v>40</v>
      </c>
      <c r="C1127" s="1">
        <v>17.64</v>
      </c>
      <c r="D1127" s="1">
        <v>665</v>
      </c>
      <c r="E1127" s="1">
        <v>1</v>
      </c>
      <c r="F1127">
        <f t="shared" si="35"/>
        <v>0.72899999999999998</v>
      </c>
      <c r="G1127" s="45">
        <f t="shared" si="36"/>
        <v>-0.31608154697347896</v>
      </c>
    </row>
    <row r="1128" spans="1:7" x14ac:dyDescent="0.25">
      <c r="A1128" s="1">
        <v>1</v>
      </c>
      <c r="B1128" s="1">
        <v>86</v>
      </c>
      <c r="C1128" s="1">
        <v>15.82</v>
      </c>
      <c r="D1128" s="1">
        <v>660</v>
      </c>
      <c r="E1128" s="1">
        <v>1</v>
      </c>
      <c r="F1128">
        <f t="shared" si="35"/>
        <v>0.82099999999999995</v>
      </c>
      <c r="G1128" s="45">
        <f t="shared" si="36"/>
        <v>-0.1972321695297089</v>
      </c>
    </row>
    <row r="1129" spans="1:7" x14ac:dyDescent="0.25">
      <c r="A1129" s="1">
        <v>0</v>
      </c>
      <c r="B1129" s="1">
        <v>42</v>
      </c>
      <c r="C1129" s="1">
        <v>2.2599999999999998</v>
      </c>
      <c r="D1129" s="1">
        <v>680</v>
      </c>
      <c r="E1129" s="1">
        <v>1</v>
      </c>
      <c r="F1129">
        <f t="shared" si="35"/>
        <v>0.80600000000000005</v>
      </c>
      <c r="G1129" s="45">
        <f t="shared" si="36"/>
        <v>-0.21567153647550871</v>
      </c>
    </row>
    <row r="1130" spans="1:7" x14ac:dyDescent="0.25">
      <c r="A1130" s="1">
        <v>0</v>
      </c>
      <c r="B1130" s="1">
        <v>46.5</v>
      </c>
      <c r="C1130" s="1">
        <v>13.29</v>
      </c>
      <c r="D1130" s="1">
        <v>675</v>
      </c>
      <c r="E1130" s="1">
        <v>1</v>
      </c>
      <c r="F1130">
        <f t="shared" si="35"/>
        <v>0.80600000000000005</v>
      </c>
      <c r="G1130" s="45">
        <f t="shared" si="36"/>
        <v>-0.21567153647550871</v>
      </c>
    </row>
    <row r="1131" spans="1:7" x14ac:dyDescent="0.25">
      <c r="A1131" s="1">
        <v>1</v>
      </c>
      <c r="B1131" s="1">
        <v>67.067999999999998</v>
      </c>
      <c r="C1131" s="1">
        <v>33.549999999999997</v>
      </c>
      <c r="D1131" s="1">
        <v>705</v>
      </c>
      <c r="E1131" s="1">
        <v>1</v>
      </c>
      <c r="F1131">
        <f t="shared" si="35"/>
        <v>0.69299999999999995</v>
      </c>
      <c r="G1131" s="45">
        <f t="shared" si="36"/>
        <v>-0.3667252797922339</v>
      </c>
    </row>
    <row r="1132" spans="1:7" x14ac:dyDescent="0.25">
      <c r="A1132" s="1">
        <v>1</v>
      </c>
      <c r="B1132" s="1">
        <v>36</v>
      </c>
      <c r="C1132" s="1">
        <v>27.9</v>
      </c>
      <c r="D1132" s="1">
        <v>660</v>
      </c>
      <c r="E1132" s="1">
        <v>0</v>
      </c>
      <c r="F1132">
        <f t="shared" si="35"/>
        <v>0.71699999999999997</v>
      </c>
      <c r="G1132" s="45">
        <f t="shared" si="36"/>
        <v>-1.2623083813388993</v>
      </c>
    </row>
    <row r="1133" spans="1:7" x14ac:dyDescent="0.25">
      <c r="A1133" s="1">
        <v>1</v>
      </c>
      <c r="B1133" s="1">
        <v>101</v>
      </c>
      <c r="C1133" s="1">
        <v>30.32</v>
      </c>
      <c r="D1133" s="1">
        <v>670</v>
      </c>
      <c r="E1133" s="1">
        <v>1</v>
      </c>
      <c r="F1133">
        <f t="shared" si="35"/>
        <v>0.71699999999999997</v>
      </c>
      <c r="G1133" s="45">
        <f t="shared" si="36"/>
        <v>-0.33267943838251673</v>
      </c>
    </row>
    <row r="1134" spans="1:7" x14ac:dyDescent="0.25">
      <c r="A1134" s="1">
        <v>1</v>
      </c>
      <c r="B1134" s="1">
        <v>120</v>
      </c>
      <c r="C1134" s="1">
        <v>6.36</v>
      </c>
      <c r="D1134" s="1">
        <v>685</v>
      </c>
      <c r="E1134" s="1">
        <v>1</v>
      </c>
      <c r="F1134">
        <f t="shared" si="35"/>
        <v>0.878</v>
      </c>
      <c r="G1134" s="45">
        <f t="shared" si="36"/>
        <v>-0.13010868534702039</v>
      </c>
    </row>
    <row r="1135" spans="1:7" x14ac:dyDescent="0.25">
      <c r="A1135" s="1">
        <v>1</v>
      </c>
      <c r="B1135" s="1">
        <v>65</v>
      </c>
      <c r="C1135" s="1">
        <v>28.27</v>
      </c>
      <c r="D1135" s="1">
        <v>660</v>
      </c>
      <c r="E1135" s="1">
        <v>0</v>
      </c>
      <c r="F1135">
        <f t="shared" si="35"/>
        <v>0.71699999999999997</v>
      </c>
      <c r="G1135" s="45">
        <f t="shared" si="36"/>
        <v>-1.2623083813388993</v>
      </c>
    </row>
    <row r="1136" spans="1:7" x14ac:dyDescent="0.25">
      <c r="A1136" s="1">
        <v>0</v>
      </c>
      <c r="B1136" s="1">
        <v>44.064</v>
      </c>
      <c r="C1136" s="1">
        <v>19.04</v>
      </c>
      <c r="D1136" s="1">
        <v>755</v>
      </c>
      <c r="E1136" s="1">
        <v>1</v>
      </c>
      <c r="F1136">
        <f t="shared" si="35"/>
        <v>0.92</v>
      </c>
      <c r="G1136" s="45">
        <f t="shared" si="36"/>
        <v>-8.3381608939051013E-2</v>
      </c>
    </row>
    <row r="1137" spans="1:7" x14ac:dyDescent="0.25">
      <c r="A1137" s="1">
        <v>0</v>
      </c>
      <c r="B1137" s="1">
        <v>45</v>
      </c>
      <c r="C1137" s="1">
        <v>22.37</v>
      </c>
      <c r="D1137" s="1">
        <v>670</v>
      </c>
      <c r="E1137" s="1">
        <v>1</v>
      </c>
      <c r="F1137">
        <f t="shared" si="35"/>
        <v>0.66100000000000003</v>
      </c>
      <c r="G1137" s="45">
        <f t="shared" si="36"/>
        <v>-0.41400143913045073</v>
      </c>
    </row>
    <row r="1138" spans="1:7" x14ac:dyDescent="0.25">
      <c r="A1138" s="1">
        <v>1</v>
      </c>
      <c r="B1138" s="1">
        <v>33.5</v>
      </c>
      <c r="C1138" s="1">
        <v>17.34</v>
      </c>
      <c r="D1138" s="1">
        <v>715</v>
      </c>
      <c r="E1138" s="1">
        <v>1</v>
      </c>
      <c r="F1138">
        <f t="shared" si="35"/>
        <v>0.80600000000000005</v>
      </c>
      <c r="G1138" s="45">
        <f t="shared" si="36"/>
        <v>-0.21567153647550871</v>
      </c>
    </row>
    <row r="1139" spans="1:7" x14ac:dyDescent="0.25">
      <c r="A1139" s="1">
        <v>0</v>
      </c>
      <c r="B1139" s="1">
        <v>87.5</v>
      </c>
      <c r="C1139" s="1">
        <v>4.4400000000000004</v>
      </c>
      <c r="D1139" s="1">
        <v>680</v>
      </c>
      <c r="E1139" s="1">
        <v>1</v>
      </c>
      <c r="F1139">
        <f t="shared" si="35"/>
        <v>0.878</v>
      </c>
      <c r="G1139" s="45">
        <f t="shared" si="36"/>
        <v>-0.13010868534702039</v>
      </c>
    </row>
    <row r="1140" spans="1:7" x14ac:dyDescent="0.25">
      <c r="A1140" s="1">
        <v>0</v>
      </c>
      <c r="B1140" s="1">
        <v>37</v>
      </c>
      <c r="C1140" s="1">
        <v>31.43</v>
      </c>
      <c r="D1140" s="1">
        <v>705</v>
      </c>
      <c r="E1140" s="1">
        <v>1</v>
      </c>
      <c r="F1140">
        <f t="shared" si="35"/>
        <v>0.69299999999999995</v>
      </c>
      <c r="G1140" s="45">
        <f t="shared" si="36"/>
        <v>-0.3667252797922339</v>
      </c>
    </row>
    <row r="1141" spans="1:7" x14ac:dyDescent="0.25">
      <c r="A1141" s="1">
        <v>1</v>
      </c>
      <c r="B1141" s="1">
        <v>75.566399999999987</v>
      </c>
      <c r="C1141" s="1">
        <v>15.88</v>
      </c>
      <c r="D1141" s="1">
        <v>715</v>
      </c>
      <c r="E1141" s="1">
        <v>1</v>
      </c>
      <c r="F1141">
        <f t="shared" si="35"/>
        <v>0.82099999999999995</v>
      </c>
      <c r="G1141" s="45">
        <f t="shared" si="36"/>
        <v>-0.1972321695297089</v>
      </c>
    </row>
    <row r="1142" spans="1:7" x14ac:dyDescent="0.25">
      <c r="A1142" s="1">
        <v>1</v>
      </c>
      <c r="B1142" s="1">
        <v>84</v>
      </c>
      <c r="C1142" s="1">
        <v>6.7</v>
      </c>
      <c r="D1142" s="1">
        <v>675</v>
      </c>
      <c r="E1142" s="1">
        <v>0</v>
      </c>
      <c r="F1142">
        <f t="shared" si="35"/>
        <v>0.878</v>
      </c>
      <c r="G1142" s="45">
        <f t="shared" si="36"/>
        <v>-2.1037342342488805</v>
      </c>
    </row>
    <row r="1143" spans="1:7" x14ac:dyDescent="0.25">
      <c r="A1143" s="1">
        <v>1</v>
      </c>
      <c r="B1143" s="1">
        <v>60</v>
      </c>
      <c r="C1143" s="1">
        <v>6.81</v>
      </c>
      <c r="D1143" s="1">
        <v>745</v>
      </c>
      <c r="E1143" s="1">
        <v>1</v>
      </c>
      <c r="F1143">
        <f t="shared" si="35"/>
        <v>0.92</v>
      </c>
      <c r="G1143" s="45">
        <f t="shared" si="36"/>
        <v>-8.3381608939051013E-2</v>
      </c>
    </row>
    <row r="1144" spans="1:7" x14ac:dyDescent="0.25">
      <c r="A1144" s="1">
        <v>1</v>
      </c>
      <c r="B1144" s="1">
        <v>67.197000000000003</v>
      </c>
      <c r="C1144" s="1">
        <v>16.86</v>
      </c>
      <c r="D1144" s="1">
        <v>685</v>
      </c>
      <c r="E1144" s="1">
        <v>1</v>
      </c>
      <c r="F1144">
        <f t="shared" si="35"/>
        <v>0.82099999999999995</v>
      </c>
      <c r="G1144" s="45">
        <f t="shared" si="36"/>
        <v>-0.1972321695297089</v>
      </c>
    </row>
    <row r="1145" spans="1:7" x14ac:dyDescent="0.25">
      <c r="A1145" s="1">
        <v>1</v>
      </c>
      <c r="B1145" s="1">
        <v>50</v>
      </c>
      <c r="C1145" s="1">
        <v>10.58</v>
      </c>
      <c r="D1145" s="1">
        <v>665</v>
      </c>
      <c r="E1145" s="1">
        <v>1</v>
      </c>
      <c r="F1145">
        <f t="shared" si="35"/>
        <v>0.72899999999999998</v>
      </c>
      <c r="G1145" s="45">
        <f t="shared" si="36"/>
        <v>-0.31608154697347896</v>
      </c>
    </row>
    <row r="1146" spans="1:7" x14ac:dyDescent="0.25">
      <c r="A1146" s="1">
        <v>0</v>
      </c>
      <c r="B1146" s="1">
        <v>84</v>
      </c>
      <c r="C1146" s="1">
        <v>17.13</v>
      </c>
      <c r="D1146" s="1">
        <v>665</v>
      </c>
      <c r="E1146" s="1">
        <v>1</v>
      </c>
      <c r="F1146">
        <f t="shared" si="35"/>
        <v>0.82099999999999995</v>
      </c>
      <c r="G1146" s="45">
        <f t="shared" si="36"/>
        <v>-0.1972321695297089</v>
      </c>
    </row>
    <row r="1147" spans="1:7" x14ac:dyDescent="0.25">
      <c r="A1147" s="1">
        <v>1</v>
      </c>
      <c r="B1147" s="1">
        <v>55</v>
      </c>
      <c r="C1147" s="1">
        <v>16.84</v>
      </c>
      <c r="D1147" s="1">
        <v>675</v>
      </c>
      <c r="E1147" s="1">
        <v>1</v>
      </c>
      <c r="F1147">
        <f t="shared" si="35"/>
        <v>0.80600000000000005</v>
      </c>
      <c r="G1147" s="45">
        <f t="shared" si="36"/>
        <v>-0.21567153647550871</v>
      </c>
    </row>
    <row r="1148" spans="1:7" x14ac:dyDescent="0.25">
      <c r="A1148" s="1">
        <v>1</v>
      </c>
      <c r="B1148" s="1">
        <v>185</v>
      </c>
      <c r="C1148" s="1">
        <v>14.89</v>
      </c>
      <c r="D1148" s="1">
        <v>695</v>
      </c>
      <c r="E1148" s="1">
        <v>1</v>
      </c>
      <c r="F1148">
        <f t="shared" si="35"/>
        <v>0.82099999999999995</v>
      </c>
      <c r="G1148" s="45">
        <f t="shared" si="36"/>
        <v>-0.1972321695297089</v>
      </c>
    </row>
    <row r="1149" spans="1:7" x14ac:dyDescent="0.25">
      <c r="A1149" s="1">
        <v>1</v>
      </c>
      <c r="B1149" s="1">
        <v>70</v>
      </c>
      <c r="C1149" s="1">
        <v>18.96</v>
      </c>
      <c r="D1149" s="1">
        <v>680</v>
      </c>
      <c r="E1149" s="1">
        <v>0</v>
      </c>
      <c r="F1149">
        <f t="shared" si="35"/>
        <v>0.82099999999999995</v>
      </c>
      <c r="G1149" s="45">
        <f t="shared" si="36"/>
        <v>-1.7203694731413819</v>
      </c>
    </row>
    <row r="1150" spans="1:7" x14ac:dyDescent="0.25">
      <c r="A1150" s="1">
        <v>0</v>
      </c>
      <c r="B1150" s="1">
        <v>80</v>
      </c>
      <c r="C1150" s="1">
        <v>10.54</v>
      </c>
      <c r="D1150" s="1">
        <v>695</v>
      </c>
      <c r="E1150" s="1">
        <v>1</v>
      </c>
      <c r="F1150">
        <f t="shared" si="35"/>
        <v>0.82099999999999995</v>
      </c>
      <c r="G1150" s="45">
        <f t="shared" si="36"/>
        <v>-0.1972321695297089</v>
      </c>
    </row>
    <row r="1151" spans="1:7" x14ac:dyDescent="0.25">
      <c r="A1151" s="1">
        <v>1</v>
      </c>
      <c r="B1151" s="1">
        <v>60</v>
      </c>
      <c r="C1151" s="1">
        <v>29.32</v>
      </c>
      <c r="D1151" s="1">
        <v>690</v>
      </c>
      <c r="E1151" s="1">
        <v>1</v>
      </c>
      <c r="F1151">
        <f t="shared" si="35"/>
        <v>0.79</v>
      </c>
      <c r="G1151" s="45">
        <f t="shared" si="36"/>
        <v>-0.23572233352106983</v>
      </c>
    </row>
    <row r="1152" spans="1:7" x14ac:dyDescent="0.25">
      <c r="A1152" s="1">
        <v>1</v>
      </c>
      <c r="B1152" s="1">
        <v>45</v>
      </c>
      <c r="C1152" s="1">
        <v>7.07</v>
      </c>
      <c r="D1152" s="1">
        <v>685</v>
      </c>
      <c r="E1152" s="1">
        <v>1</v>
      </c>
      <c r="F1152">
        <f t="shared" si="35"/>
        <v>0.80600000000000005</v>
      </c>
      <c r="G1152" s="45">
        <f t="shared" si="36"/>
        <v>-0.21567153647550871</v>
      </c>
    </row>
    <row r="1153" spans="1:7" x14ac:dyDescent="0.25">
      <c r="A1153" s="1">
        <v>0</v>
      </c>
      <c r="B1153" s="1">
        <v>29.12</v>
      </c>
      <c r="C1153" s="1">
        <v>24.9</v>
      </c>
      <c r="D1153" s="1">
        <v>665</v>
      </c>
      <c r="E1153" s="1">
        <v>1</v>
      </c>
      <c r="F1153">
        <f t="shared" si="35"/>
        <v>0.66100000000000003</v>
      </c>
      <c r="G1153" s="45">
        <f t="shared" si="36"/>
        <v>-0.41400143913045073</v>
      </c>
    </row>
    <row r="1154" spans="1:7" x14ac:dyDescent="0.25">
      <c r="A1154" s="1">
        <v>1</v>
      </c>
      <c r="B1154" s="1">
        <v>100</v>
      </c>
      <c r="C1154" s="1">
        <v>19.75</v>
      </c>
      <c r="D1154" s="1">
        <v>665</v>
      </c>
      <c r="E1154" s="1">
        <v>1</v>
      </c>
      <c r="F1154">
        <f t="shared" si="35"/>
        <v>0.82099999999999995</v>
      </c>
      <c r="G1154" s="45">
        <f t="shared" si="36"/>
        <v>-0.1972321695297089</v>
      </c>
    </row>
    <row r="1155" spans="1:7" x14ac:dyDescent="0.25">
      <c r="A1155" s="1">
        <v>1</v>
      </c>
      <c r="B1155" s="1">
        <v>113.568</v>
      </c>
      <c r="C1155" s="1">
        <v>29.74</v>
      </c>
      <c r="D1155" s="1">
        <v>685</v>
      </c>
      <c r="E1155" s="1">
        <v>1</v>
      </c>
      <c r="F1155">
        <f t="shared" si="35"/>
        <v>0.71699999999999997</v>
      </c>
      <c r="G1155" s="45">
        <f t="shared" si="36"/>
        <v>-0.33267943838251673</v>
      </c>
    </row>
    <row r="1156" spans="1:7" x14ac:dyDescent="0.25">
      <c r="A1156" s="1">
        <v>1</v>
      </c>
      <c r="B1156" s="1">
        <v>67.819999999999993</v>
      </c>
      <c r="C1156" s="1">
        <v>20</v>
      </c>
      <c r="D1156" s="1">
        <v>745</v>
      </c>
      <c r="E1156" s="1">
        <v>1</v>
      </c>
      <c r="F1156">
        <f t="shared" si="35"/>
        <v>0.85499999999999998</v>
      </c>
      <c r="G1156" s="45">
        <f t="shared" si="36"/>
        <v>-0.15665381004537685</v>
      </c>
    </row>
    <row r="1157" spans="1:7" x14ac:dyDescent="0.25">
      <c r="A1157" s="1">
        <v>0</v>
      </c>
      <c r="B1157" s="1">
        <v>91</v>
      </c>
      <c r="C1157" s="1">
        <v>13.07</v>
      </c>
      <c r="D1157" s="1">
        <v>680</v>
      </c>
      <c r="E1157" s="1">
        <v>1</v>
      </c>
      <c r="F1157">
        <f t="shared" si="35"/>
        <v>0.82099999999999995</v>
      </c>
      <c r="G1157" s="45">
        <f t="shared" si="36"/>
        <v>-0.1972321695297089</v>
      </c>
    </row>
    <row r="1158" spans="1:7" x14ac:dyDescent="0.25">
      <c r="A1158" s="1">
        <v>1</v>
      </c>
      <c r="B1158" s="1">
        <v>82</v>
      </c>
      <c r="C1158" s="1">
        <v>11.47</v>
      </c>
      <c r="D1158" s="1">
        <v>700</v>
      </c>
      <c r="E1158" s="1">
        <v>1</v>
      </c>
      <c r="F1158">
        <f t="shared" ref="F1158:F1221" si="37">IF(C1158&lt;=19.85,IF(D1158&lt;=722.5,IF(B1158&lt;=60.41,IF(D1158&lt;=667.5,0.729,0.806),IF(C1158&lt;=9.905,0.878,0.821)),0.92),IF(D1158&lt;=687.5,IF(C1158&lt;=31.375,IF(A1158&lt;=0.5,0.661,0.717),0.546),IF(D1158&lt;=727.5,IF(C1158&lt;=29.88,0.79,0.693),0.855)))</f>
        <v>0.82099999999999995</v>
      </c>
      <c r="G1158" s="45">
        <f t="shared" ref="G1158:G1221" si="38">IF(E1158=1,LN(F1158),LN(1-F1158))</f>
        <v>-0.1972321695297089</v>
      </c>
    </row>
    <row r="1159" spans="1:7" x14ac:dyDescent="0.25">
      <c r="A1159" s="1">
        <v>1</v>
      </c>
      <c r="B1159" s="1">
        <v>75</v>
      </c>
      <c r="C1159" s="1">
        <v>11.03</v>
      </c>
      <c r="D1159" s="1">
        <v>735</v>
      </c>
      <c r="E1159" s="1">
        <v>1</v>
      </c>
      <c r="F1159">
        <f t="shared" si="37"/>
        <v>0.92</v>
      </c>
      <c r="G1159" s="45">
        <f t="shared" si="38"/>
        <v>-8.3381608939051013E-2</v>
      </c>
    </row>
    <row r="1160" spans="1:7" x14ac:dyDescent="0.25">
      <c r="A1160" s="1">
        <v>0</v>
      </c>
      <c r="B1160" s="1">
        <v>140</v>
      </c>
      <c r="C1160" s="1">
        <v>1.59</v>
      </c>
      <c r="D1160" s="1">
        <v>665</v>
      </c>
      <c r="E1160" s="1">
        <v>1</v>
      </c>
      <c r="F1160">
        <f t="shared" si="37"/>
        <v>0.878</v>
      </c>
      <c r="G1160" s="45">
        <f t="shared" si="38"/>
        <v>-0.13010868534702039</v>
      </c>
    </row>
    <row r="1161" spans="1:7" x14ac:dyDescent="0.25">
      <c r="A1161" s="1">
        <v>1</v>
      </c>
      <c r="B1161" s="1">
        <v>144.96</v>
      </c>
      <c r="C1161" s="1">
        <v>15.03</v>
      </c>
      <c r="D1161" s="1">
        <v>680</v>
      </c>
      <c r="E1161" s="1">
        <v>1</v>
      </c>
      <c r="F1161">
        <f t="shared" si="37"/>
        <v>0.82099999999999995</v>
      </c>
      <c r="G1161" s="45">
        <f t="shared" si="38"/>
        <v>-0.1972321695297089</v>
      </c>
    </row>
    <row r="1162" spans="1:7" x14ac:dyDescent="0.25">
      <c r="A1162" s="1">
        <v>1</v>
      </c>
      <c r="B1162" s="1">
        <v>114</v>
      </c>
      <c r="C1162" s="1">
        <v>25.17</v>
      </c>
      <c r="D1162" s="1">
        <v>690</v>
      </c>
      <c r="E1162" s="1">
        <v>0</v>
      </c>
      <c r="F1162">
        <f t="shared" si="37"/>
        <v>0.79</v>
      </c>
      <c r="G1162" s="45">
        <f t="shared" si="38"/>
        <v>-1.5606477482646686</v>
      </c>
    </row>
    <row r="1163" spans="1:7" x14ac:dyDescent="0.25">
      <c r="A1163" s="1">
        <v>1</v>
      </c>
      <c r="B1163" s="1">
        <v>75</v>
      </c>
      <c r="C1163" s="1">
        <v>13.55</v>
      </c>
      <c r="D1163" s="1">
        <v>675</v>
      </c>
      <c r="E1163" s="1">
        <v>1</v>
      </c>
      <c r="F1163">
        <f t="shared" si="37"/>
        <v>0.82099999999999995</v>
      </c>
      <c r="G1163" s="45">
        <f t="shared" si="38"/>
        <v>-0.1972321695297089</v>
      </c>
    </row>
    <row r="1164" spans="1:7" x14ac:dyDescent="0.25">
      <c r="A1164" s="1">
        <v>1</v>
      </c>
      <c r="B1164" s="1">
        <v>111.384</v>
      </c>
      <c r="C1164" s="1">
        <v>32.9</v>
      </c>
      <c r="D1164" s="1">
        <v>715</v>
      </c>
      <c r="E1164" s="1">
        <v>1</v>
      </c>
      <c r="F1164">
        <f t="shared" si="37"/>
        <v>0.69299999999999995</v>
      </c>
      <c r="G1164" s="45">
        <f t="shared" si="38"/>
        <v>-0.3667252797922339</v>
      </c>
    </row>
    <row r="1165" spans="1:7" x14ac:dyDescent="0.25">
      <c r="A1165" s="1">
        <v>0</v>
      </c>
      <c r="B1165" s="1">
        <v>48</v>
      </c>
      <c r="C1165" s="1">
        <v>21.48</v>
      </c>
      <c r="D1165" s="1">
        <v>705</v>
      </c>
      <c r="E1165" s="1">
        <v>1</v>
      </c>
      <c r="F1165">
        <f t="shared" si="37"/>
        <v>0.79</v>
      </c>
      <c r="G1165" s="45">
        <f t="shared" si="38"/>
        <v>-0.23572233352106983</v>
      </c>
    </row>
    <row r="1166" spans="1:7" x14ac:dyDescent="0.25">
      <c r="A1166" s="1">
        <v>1</v>
      </c>
      <c r="B1166" s="1">
        <v>78</v>
      </c>
      <c r="C1166" s="1">
        <v>24.56</v>
      </c>
      <c r="D1166" s="1">
        <v>680</v>
      </c>
      <c r="E1166" s="1">
        <v>1</v>
      </c>
      <c r="F1166">
        <f t="shared" si="37"/>
        <v>0.71699999999999997</v>
      </c>
      <c r="G1166" s="45">
        <f t="shared" si="38"/>
        <v>-0.33267943838251673</v>
      </c>
    </row>
    <row r="1167" spans="1:7" x14ac:dyDescent="0.25">
      <c r="A1167" s="1">
        <v>0</v>
      </c>
      <c r="B1167" s="1">
        <v>12.9</v>
      </c>
      <c r="C1167" s="1">
        <v>9.77</v>
      </c>
      <c r="D1167" s="1">
        <v>710</v>
      </c>
      <c r="E1167" s="1">
        <v>1</v>
      </c>
      <c r="F1167">
        <f t="shared" si="37"/>
        <v>0.80600000000000005</v>
      </c>
      <c r="G1167" s="45">
        <f t="shared" si="38"/>
        <v>-0.21567153647550871</v>
      </c>
    </row>
    <row r="1168" spans="1:7" x14ac:dyDescent="0.25">
      <c r="A1168" s="1">
        <v>0</v>
      </c>
      <c r="B1168" s="1">
        <v>108</v>
      </c>
      <c r="C1168" s="1">
        <v>5.27</v>
      </c>
      <c r="D1168" s="1">
        <v>695</v>
      </c>
      <c r="E1168" s="1">
        <v>1</v>
      </c>
      <c r="F1168">
        <f t="shared" si="37"/>
        <v>0.878</v>
      </c>
      <c r="G1168" s="45">
        <f t="shared" si="38"/>
        <v>-0.13010868534702039</v>
      </c>
    </row>
    <row r="1169" spans="1:7" x14ac:dyDescent="0.25">
      <c r="A1169" s="1">
        <v>0</v>
      </c>
      <c r="B1169" s="1">
        <v>55</v>
      </c>
      <c r="C1169" s="1">
        <v>14.86</v>
      </c>
      <c r="D1169" s="1">
        <v>695</v>
      </c>
      <c r="E1169" s="1">
        <v>1</v>
      </c>
      <c r="F1169">
        <f t="shared" si="37"/>
        <v>0.80600000000000005</v>
      </c>
      <c r="G1169" s="45">
        <f t="shared" si="38"/>
        <v>-0.21567153647550871</v>
      </c>
    </row>
    <row r="1170" spans="1:7" x14ac:dyDescent="0.25">
      <c r="A1170" s="1">
        <v>0</v>
      </c>
      <c r="B1170" s="1">
        <v>102</v>
      </c>
      <c r="C1170" s="1">
        <v>11.35</v>
      </c>
      <c r="D1170" s="1">
        <v>725</v>
      </c>
      <c r="E1170" s="1">
        <v>0</v>
      </c>
      <c r="F1170">
        <f t="shared" si="37"/>
        <v>0.92</v>
      </c>
      <c r="G1170" s="45">
        <f t="shared" si="38"/>
        <v>-2.5257286443082561</v>
      </c>
    </row>
    <row r="1171" spans="1:7" x14ac:dyDescent="0.25">
      <c r="A1171" s="1">
        <v>1</v>
      </c>
      <c r="B1171" s="1">
        <v>69.423000000000002</v>
      </c>
      <c r="C1171" s="1">
        <v>27.01</v>
      </c>
      <c r="D1171" s="1">
        <v>675</v>
      </c>
      <c r="E1171" s="1">
        <v>1</v>
      </c>
      <c r="F1171">
        <f t="shared" si="37"/>
        <v>0.71699999999999997</v>
      </c>
      <c r="G1171" s="45">
        <f t="shared" si="38"/>
        <v>-0.33267943838251673</v>
      </c>
    </row>
    <row r="1172" spans="1:7" x14ac:dyDescent="0.25">
      <c r="A1172" s="1">
        <v>1</v>
      </c>
      <c r="B1172" s="1">
        <v>300</v>
      </c>
      <c r="C1172" s="1">
        <v>8.16</v>
      </c>
      <c r="D1172" s="1">
        <v>725</v>
      </c>
      <c r="E1172" s="1">
        <v>1</v>
      </c>
      <c r="F1172">
        <f t="shared" si="37"/>
        <v>0.92</v>
      </c>
      <c r="G1172" s="45">
        <f t="shared" si="38"/>
        <v>-8.3381608939051013E-2</v>
      </c>
    </row>
    <row r="1173" spans="1:7" x14ac:dyDescent="0.25">
      <c r="A1173" s="1">
        <v>1</v>
      </c>
      <c r="B1173" s="1">
        <v>76</v>
      </c>
      <c r="C1173" s="1">
        <v>13.56</v>
      </c>
      <c r="D1173" s="1">
        <v>680</v>
      </c>
      <c r="E1173" s="1">
        <v>0</v>
      </c>
      <c r="F1173">
        <f t="shared" si="37"/>
        <v>0.82099999999999995</v>
      </c>
      <c r="G1173" s="45">
        <f t="shared" si="38"/>
        <v>-1.7203694731413819</v>
      </c>
    </row>
    <row r="1174" spans="1:7" x14ac:dyDescent="0.25">
      <c r="A1174" s="1">
        <v>1</v>
      </c>
      <c r="B1174" s="1">
        <v>33</v>
      </c>
      <c r="C1174" s="1">
        <v>18.440000000000001</v>
      </c>
      <c r="D1174" s="1">
        <v>665</v>
      </c>
      <c r="E1174" s="1">
        <v>1</v>
      </c>
      <c r="F1174">
        <f t="shared" si="37"/>
        <v>0.72899999999999998</v>
      </c>
      <c r="G1174" s="45">
        <f t="shared" si="38"/>
        <v>-0.31608154697347896</v>
      </c>
    </row>
    <row r="1175" spans="1:7" x14ac:dyDescent="0.25">
      <c r="A1175" s="1">
        <v>0</v>
      </c>
      <c r="B1175" s="1">
        <v>63</v>
      </c>
      <c r="C1175" s="1">
        <v>27.09</v>
      </c>
      <c r="D1175" s="1">
        <v>705</v>
      </c>
      <c r="E1175" s="1">
        <v>1</v>
      </c>
      <c r="F1175">
        <f t="shared" si="37"/>
        <v>0.79</v>
      </c>
      <c r="G1175" s="45">
        <f t="shared" si="38"/>
        <v>-0.23572233352106983</v>
      </c>
    </row>
    <row r="1176" spans="1:7" x14ac:dyDescent="0.25">
      <c r="A1176" s="1">
        <v>0</v>
      </c>
      <c r="B1176" s="1">
        <v>54.235999999999997</v>
      </c>
      <c r="C1176" s="1">
        <v>31.49</v>
      </c>
      <c r="D1176" s="1">
        <v>690</v>
      </c>
      <c r="E1176" s="1">
        <v>1</v>
      </c>
      <c r="F1176">
        <f t="shared" si="37"/>
        <v>0.69299999999999995</v>
      </c>
      <c r="G1176" s="45">
        <f t="shared" si="38"/>
        <v>-0.3667252797922339</v>
      </c>
    </row>
    <row r="1177" spans="1:7" x14ac:dyDescent="0.25">
      <c r="A1177" s="1">
        <v>0</v>
      </c>
      <c r="B1177" s="1">
        <v>60</v>
      </c>
      <c r="C1177" s="1">
        <v>14.86</v>
      </c>
      <c r="D1177" s="1">
        <v>710</v>
      </c>
      <c r="E1177" s="1">
        <v>1</v>
      </c>
      <c r="F1177">
        <f t="shared" si="37"/>
        <v>0.80600000000000005</v>
      </c>
      <c r="G1177" s="45">
        <f t="shared" si="38"/>
        <v>-0.21567153647550871</v>
      </c>
    </row>
    <row r="1178" spans="1:7" x14ac:dyDescent="0.25">
      <c r="A1178" s="1">
        <v>0</v>
      </c>
      <c r="B1178" s="1">
        <v>64</v>
      </c>
      <c r="C1178" s="1">
        <v>27.47</v>
      </c>
      <c r="D1178" s="1">
        <v>670</v>
      </c>
      <c r="E1178" s="1">
        <v>0</v>
      </c>
      <c r="F1178">
        <f t="shared" si="37"/>
        <v>0.66100000000000003</v>
      </c>
      <c r="G1178" s="45">
        <f t="shared" si="38"/>
        <v>-1.0817551716016869</v>
      </c>
    </row>
    <row r="1179" spans="1:7" x14ac:dyDescent="0.25">
      <c r="A1179" s="1">
        <v>1</v>
      </c>
      <c r="B1179" s="1">
        <v>45.02</v>
      </c>
      <c r="C1179" s="1">
        <v>28.77</v>
      </c>
      <c r="D1179" s="1">
        <v>695</v>
      </c>
      <c r="E1179" s="1">
        <v>0</v>
      </c>
      <c r="F1179">
        <f t="shared" si="37"/>
        <v>0.79</v>
      </c>
      <c r="G1179" s="45">
        <f t="shared" si="38"/>
        <v>-1.5606477482646686</v>
      </c>
    </row>
    <row r="1180" spans="1:7" x14ac:dyDescent="0.25">
      <c r="A1180" s="1">
        <v>0</v>
      </c>
      <c r="B1180" s="1">
        <v>55</v>
      </c>
      <c r="C1180" s="1">
        <v>23.72</v>
      </c>
      <c r="D1180" s="1">
        <v>690</v>
      </c>
      <c r="E1180" s="1">
        <v>0</v>
      </c>
      <c r="F1180">
        <f t="shared" si="37"/>
        <v>0.79</v>
      </c>
      <c r="G1180" s="45">
        <f t="shared" si="38"/>
        <v>-1.5606477482646686</v>
      </c>
    </row>
    <row r="1181" spans="1:7" x14ac:dyDescent="0.25">
      <c r="A1181" s="1">
        <v>0</v>
      </c>
      <c r="B1181" s="1">
        <v>46</v>
      </c>
      <c r="C1181" s="1">
        <v>30.48</v>
      </c>
      <c r="D1181" s="1">
        <v>665</v>
      </c>
      <c r="E1181" s="1">
        <v>1</v>
      </c>
      <c r="F1181">
        <f t="shared" si="37"/>
        <v>0.66100000000000003</v>
      </c>
      <c r="G1181" s="45">
        <f t="shared" si="38"/>
        <v>-0.41400143913045073</v>
      </c>
    </row>
    <row r="1182" spans="1:7" x14ac:dyDescent="0.25">
      <c r="A1182" s="1">
        <v>1</v>
      </c>
      <c r="B1182" s="1">
        <v>46</v>
      </c>
      <c r="C1182" s="1">
        <v>16.100000000000001</v>
      </c>
      <c r="D1182" s="1">
        <v>775</v>
      </c>
      <c r="E1182" s="1">
        <v>1</v>
      </c>
      <c r="F1182">
        <f t="shared" si="37"/>
        <v>0.92</v>
      </c>
      <c r="G1182" s="45">
        <f t="shared" si="38"/>
        <v>-8.3381608939051013E-2</v>
      </c>
    </row>
    <row r="1183" spans="1:7" x14ac:dyDescent="0.25">
      <c r="A1183" s="1">
        <v>1</v>
      </c>
      <c r="B1183" s="1">
        <v>54</v>
      </c>
      <c r="C1183" s="1">
        <v>10.61</v>
      </c>
      <c r="D1183" s="1">
        <v>670</v>
      </c>
      <c r="E1183" s="1">
        <v>1</v>
      </c>
      <c r="F1183">
        <f t="shared" si="37"/>
        <v>0.80600000000000005</v>
      </c>
      <c r="G1183" s="45">
        <f t="shared" si="38"/>
        <v>-0.21567153647550871</v>
      </c>
    </row>
    <row r="1184" spans="1:7" x14ac:dyDescent="0.25">
      <c r="A1184" s="1">
        <v>1</v>
      </c>
      <c r="B1184" s="1">
        <v>98</v>
      </c>
      <c r="C1184" s="1">
        <v>19.34</v>
      </c>
      <c r="D1184" s="1">
        <v>765</v>
      </c>
      <c r="E1184" s="1">
        <v>1</v>
      </c>
      <c r="F1184">
        <f t="shared" si="37"/>
        <v>0.92</v>
      </c>
      <c r="G1184" s="45">
        <f t="shared" si="38"/>
        <v>-8.3381608939051013E-2</v>
      </c>
    </row>
    <row r="1185" spans="1:7" x14ac:dyDescent="0.25">
      <c r="A1185" s="1">
        <v>1</v>
      </c>
      <c r="B1185" s="1">
        <v>71.134</v>
      </c>
      <c r="C1185" s="1">
        <v>33.270000000000003</v>
      </c>
      <c r="D1185" s="1">
        <v>690</v>
      </c>
      <c r="E1185" s="1">
        <v>1</v>
      </c>
      <c r="F1185">
        <f t="shared" si="37"/>
        <v>0.69299999999999995</v>
      </c>
      <c r="G1185" s="45">
        <f t="shared" si="38"/>
        <v>-0.3667252797922339</v>
      </c>
    </row>
    <row r="1186" spans="1:7" x14ac:dyDescent="0.25">
      <c r="A1186" s="1">
        <v>0</v>
      </c>
      <c r="B1186" s="1">
        <v>45</v>
      </c>
      <c r="C1186" s="1">
        <v>25.44</v>
      </c>
      <c r="D1186" s="1">
        <v>670</v>
      </c>
      <c r="E1186" s="1">
        <v>0</v>
      </c>
      <c r="F1186">
        <f t="shared" si="37"/>
        <v>0.66100000000000003</v>
      </c>
      <c r="G1186" s="45">
        <f t="shared" si="38"/>
        <v>-1.0817551716016869</v>
      </c>
    </row>
    <row r="1187" spans="1:7" x14ac:dyDescent="0.25">
      <c r="A1187" s="1">
        <v>1</v>
      </c>
      <c r="B1187" s="1">
        <v>140</v>
      </c>
      <c r="C1187" s="1">
        <v>8.49</v>
      </c>
      <c r="D1187" s="1">
        <v>670</v>
      </c>
      <c r="E1187" s="1">
        <v>1</v>
      </c>
      <c r="F1187">
        <f t="shared" si="37"/>
        <v>0.878</v>
      </c>
      <c r="G1187" s="45">
        <f t="shared" si="38"/>
        <v>-0.13010868534702039</v>
      </c>
    </row>
    <row r="1188" spans="1:7" x14ac:dyDescent="0.25">
      <c r="A1188" s="1">
        <v>0</v>
      </c>
      <c r="B1188" s="1">
        <v>60</v>
      </c>
      <c r="C1188" s="1">
        <v>15.62</v>
      </c>
      <c r="D1188" s="1">
        <v>680</v>
      </c>
      <c r="E1188" s="1">
        <v>0</v>
      </c>
      <c r="F1188">
        <f t="shared" si="37"/>
        <v>0.80600000000000005</v>
      </c>
      <c r="G1188" s="45">
        <f t="shared" si="38"/>
        <v>-1.6398971199188093</v>
      </c>
    </row>
    <row r="1189" spans="1:7" x14ac:dyDescent="0.25">
      <c r="A1189" s="1">
        <v>0</v>
      </c>
      <c r="B1189" s="1">
        <v>84</v>
      </c>
      <c r="C1189" s="1">
        <v>10.72</v>
      </c>
      <c r="D1189" s="1">
        <v>665</v>
      </c>
      <c r="E1189" s="1">
        <v>1</v>
      </c>
      <c r="F1189">
        <f t="shared" si="37"/>
        <v>0.82099999999999995</v>
      </c>
      <c r="G1189" s="45">
        <f t="shared" si="38"/>
        <v>-0.1972321695297089</v>
      </c>
    </row>
    <row r="1190" spans="1:7" x14ac:dyDescent="0.25">
      <c r="A1190" s="1">
        <v>0</v>
      </c>
      <c r="B1190" s="1">
        <v>60</v>
      </c>
      <c r="C1190" s="1">
        <v>24.34</v>
      </c>
      <c r="D1190" s="1">
        <v>660</v>
      </c>
      <c r="E1190" s="1">
        <v>1</v>
      </c>
      <c r="F1190">
        <f t="shared" si="37"/>
        <v>0.66100000000000003</v>
      </c>
      <c r="G1190" s="45">
        <f t="shared" si="38"/>
        <v>-0.41400143913045073</v>
      </c>
    </row>
    <row r="1191" spans="1:7" x14ac:dyDescent="0.25">
      <c r="A1191" s="1">
        <v>0</v>
      </c>
      <c r="B1191" s="1">
        <v>44</v>
      </c>
      <c r="C1191" s="1">
        <v>26.02</v>
      </c>
      <c r="D1191" s="1">
        <v>665</v>
      </c>
      <c r="E1191" s="1">
        <v>1</v>
      </c>
      <c r="F1191">
        <f t="shared" si="37"/>
        <v>0.66100000000000003</v>
      </c>
      <c r="G1191" s="45">
        <f t="shared" si="38"/>
        <v>-0.41400143913045073</v>
      </c>
    </row>
    <row r="1192" spans="1:7" x14ac:dyDescent="0.25">
      <c r="A1192" s="1">
        <v>1</v>
      </c>
      <c r="B1192" s="1">
        <v>56</v>
      </c>
      <c r="C1192" s="1">
        <v>23.53</v>
      </c>
      <c r="D1192" s="1">
        <v>675</v>
      </c>
      <c r="E1192" s="1">
        <v>1</v>
      </c>
      <c r="F1192">
        <f t="shared" si="37"/>
        <v>0.71699999999999997</v>
      </c>
      <c r="G1192" s="45">
        <f t="shared" si="38"/>
        <v>-0.33267943838251673</v>
      </c>
    </row>
    <row r="1193" spans="1:7" x14ac:dyDescent="0.25">
      <c r="A1193" s="1">
        <v>1</v>
      </c>
      <c r="B1193" s="1">
        <v>84.899000000000001</v>
      </c>
      <c r="C1193" s="1">
        <v>26.79</v>
      </c>
      <c r="D1193" s="1">
        <v>695</v>
      </c>
      <c r="E1193" s="1">
        <v>0</v>
      </c>
      <c r="F1193">
        <f t="shared" si="37"/>
        <v>0.79</v>
      </c>
      <c r="G1193" s="45">
        <f t="shared" si="38"/>
        <v>-1.5606477482646686</v>
      </c>
    </row>
    <row r="1194" spans="1:7" x14ac:dyDescent="0.25">
      <c r="A1194" s="1">
        <v>1</v>
      </c>
      <c r="B1194" s="1">
        <v>56</v>
      </c>
      <c r="C1194" s="1">
        <v>15.71</v>
      </c>
      <c r="D1194" s="1">
        <v>705</v>
      </c>
      <c r="E1194" s="1">
        <v>1</v>
      </c>
      <c r="F1194">
        <f t="shared" si="37"/>
        <v>0.80600000000000005</v>
      </c>
      <c r="G1194" s="45">
        <f t="shared" si="38"/>
        <v>-0.21567153647550871</v>
      </c>
    </row>
    <row r="1195" spans="1:7" x14ac:dyDescent="0.25">
      <c r="A1195" s="1">
        <v>1</v>
      </c>
      <c r="B1195" s="1">
        <v>70</v>
      </c>
      <c r="C1195" s="1">
        <v>16.28</v>
      </c>
      <c r="D1195" s="1">
        <v>675</v>
      </c>
      <c r="E1195" s="1">
        <v>1</v>
      </c>
      <c r="F1195">
        <f t="shared" si="37"/>
        <v>0.82099999999999995</v>
      </c>
      <c r="G1195" s="45">
        <f t="shared" si="38"/>
        <v>-0.1972321695297089</v>
      </c>
    </row>
    <row r="1196" spans="1:7" x14ac:dyDescent="0.25">
      <c r="A1196" s="1">
        <v>1</v>
      </c>
      <c r="B1196" s="1">
        <v>65</v>
      </c>
      <c r="C1196" s="1">
        <v>16.04</v>
      </c>
      <c r="D1196" s="1">
        <v>725</v>
      </c>
      <c r="E1196" s="1">
        <v>1</v>
      </c>
      <c r="F1196">
        <f t="shared" si="37"/>
        <v>0.92</v>
      </c>
      <c r="G1196" s="45">
        <f t="shared" si="38"/>
        <v>-8.3381608939051013E-2</v>
      </c>
    </row>
    <row r="1197" spans="1:7" x14ac:dyDescent="0.25">
      <c r="A1197" s="1">
        <v>0</v>
      </c>
      <c r="B1197" s="1">
        <v>75</v>
      </c>
      <c r="C1197" s="1">
        <v>30.35</v>
      </c>
      <c r="D1197" s="1">
        <v>720</v>
      </c>
      <c r="E1197" s="1">
        <v>1</v>
      </c>
      <c r="F1197">
        <f t="shared" si="37"/>
        <v>0.69299999999999995</v>
      </c>
      <c r="G1197" s="45">
        <f t="shared" si="38"/>
        <v>-0.3667252797922339</v>
      </c>
    </row>
    <row r="1198" spans="1:7" x14ac:dyDescent="0.25">
      <c r="A1198" s="1">
        <v>1</v>
      </c>
      <c r="B1198" s="1">
        <v>47</v>
      </c>
      <c r="C1198" s="1">
        <v>33.96</v>
      </c>
      <c r="D1198" s="1">
        <v>665</v>
      </c>
      <c r="E1198" s="1">
        <v>0</v>
      </c>
      <c r="F1198">
        <f t="shared" si="37"/>
        <v>0.54600000000000004</v>
      </c>
      <c r="G1198" s="45">
        <f t="shared" si="38"/>
        <v>-0.78965808094078915</v>
      </c>
    </row>
    <row r="1199" spans="1:7" x14ac:dyDescent="0.25">
      <c r="A1199" s="1">
        <v>1</v>
      </c>
      <c r="B1199" s="1">
        <v>105</v>
      </c>
      <c r="C1199" s="1">
        <v>15.57</v>
      </c>
      <c r="D1199" s="1">
        <v>665</v>
      </c>
      <c r="E1199" s="1">
        <v>1</v>
      </c>
      <c r="F1199">
        <f t="shared" si="37"/>
        <v>0.82099999999999995</v>
      </c>
      <c r="G1199" s="45">
        <f t="shared" si="38"/>
        <v>-0.1972321695297089</v>
      </c>
    </row>
    <row r="1200" spans="1:7" x14ac:dyDescent="0.25">
      <c r="A1200" s="1">
        <v>1</v>
      </c>
      <c r="B1200" s="1">
        <v>170</v>
      </c>
      <c r="C1200" s="1">
        <v>11.76</v>
      </c>
      <c r="D1200" s="1">
        <v>720</v>
      </c>
      <c r="E1200" s="1">
        <v>1</v>
      </c>
      <c r="F1200">
        <f t="shared" si="37"/>
        <v>0.82099999999999995</v>
      </c>
      <c r="G1200" s="45">
        <f t="shared" si="38"/>
        <v>-0.1972321695297089</v>
      </c>
    </row>
    <row r="1201" spans="1:7" x14ac:dyDescent="0.25">
      <c r="A1201" s="1">
        <v>1</v>
      </c>
      <c r="B1201" s="1">
        <v>90</v>
      </c>
      <c r="C1201" s="1">
        <v>14.5</v>
      </c>
      <c r="D1201" s="1">
        <v>695</v>
      </c>
      <c r="E1201" s="1">
        <v>1</v>
      </c>
      <c r="F1201">
        <f t="shared" si="37"/>
        <v>0.82099999999999995</v>
      </c>
      <c r="G1201" s="45">
        <f t="shared" si="38"/>
        <v>-0.1972321695297089</v>
      </c>
    </row>
    <row r="1202" spans="1:7" x14ac:dyDescent="0.25">
      <c r="A1202" s="1">
        <v>1</v>
      </c>
      <c r="B1202" s="1">
        <v>60</v>
      </c>
      <c r="C1202" s="1">
        <v>9.52</v>
      </c>
      <c r="D1202" s="1">
        <v>705</v>
      </c>
      <c r="E1202" s="1">
        <v>1</v>
      </c>
      <c r="F1202">
        <f t="shared" si="37"/>
        <v>0.80600000000000005</v>
      </c>
      <c r="G1202" s="45">
        <f t="shared" si="38"/>
        <v>-0.21567153647550871</v>
      </c>
    </row>
    <row r="1203" spans="1:7" x14ac:dyDescent="0.25">
      <c r="A1203" s="1">
        <v>1</v>
      </c>
      <c r="B1203" s="1">
        <v>57</v>
      </c>
      <c r="C1203" s="1">
        <v>30.72</v>
      </c>
      <c r="D1203" s="1">
        <v>660</v>
      </c>
      <c r="E1203" s="1">
        <v>0</v>
      </c>
      <c r="F1203">
        <f t="shared" si="37"/>
        <v>0.71699999999999997</v>
      </c>
      <c r="G1203" s="45">
        <f t="shared" si="38"/>
        <v>-1.2623083813388993</v>
      </c>
    </row>
    <row r="1204" spans="1:7" x14ac:dyDescent="0.25">
      <c r="A1204" s="1">
        <v>0</v>
      </c>
      <c r="B1204" s="1">
        <v>48</v>
      </c>
      <c r="C1204" s="1">
        <v>24.45</v>
      </c>
      <c r="D1204" s="1">
        <v>690</v>
      </c>
      <c r="E1204" s="1">
        <v>0</v>
      </c>
      <c r="F1204">
        <f t="shared" si="37"/>
        <v>0.79</v>
      </c>
      <c r="G1204" s="45">
        <f t="shared" si="38"/>
        <v>-1.5606477482646686</v>
      </c>
    </row>
    <row r="1205" spans="1:7" x14ac:dyDescent="0.25">
      <c r="A1205" s="1">
        <v>1</v>
      </c>
      <c r="B1205" s="1">
        <v>70</v>
      </c>
      <c r="C1205" s="1">
        <v>19.3</v>
      </c>
      <c r="D1205" s="1">
        <v>700</v>
      </c>
      <c r="E1205" s="1">
        <v>1</v>
      </c>
      <c r="F1205">
        <f t="shared" si="37"/>
        <v>0.82099999999999995</v>
      </c>
      <c r="G1205" s="45">
        <f t="shared" si="38"/>
        <v>-0.1972321695297089</v>
      </c>
    </row>
    <row r="1206" spans="1:7" x14ac:dyDescent="0.25">
      <c r="A1206" s="1">
        <v>1</v>
      </c>
      <c r="B1206" s="1">
        <v>68</v>
      </c>
      <c r="C1206" s="1">
        <v>17.170000000000002</v>
      </c>
      <c r="D1206" s="1">
        <v>680</v>
      </c>
      <c r="E1206" s="1">
        <v>1</v>
      </c>
      <c r="F1206">
        <f t="shared" si="37"/>
        <v>0.82099999999999995</v>
      </c>
      <c r="G1206" s="45">
        <f t="shared" si="38"/>
        <v>-0.1972321695297089</v>
      </c>
    </row>
    <row r="1207" spans="1:7" x14ac:dyDescent="0.25">
      <c r="A1207" s="1">
        <v>0</v>
      </c>
      <c r="B1207" s="1">
        <v>65</v>
      </c>
      <c r="C1207" s="1">
        <v>15.21</v>
      </c>
      <c r="D1207" s="1">
        <v>665</v>
      </c>
      <c r="E1207" s="1">
        <v>0</v>
      </c>
      <c r="F1207">
        <f t="shared" si="37"/>
        <v>0.82099999999999995</v>
      </c>
      <c r="G1207" s="45">
        <f t="shared" si="38"/>
        <v>-1.7203694731413819</v>
      </c>
    </row>
    <row r="1208" spans="1:7" x14ac:dyDescent="0.25">
      <c r="A1208" s="1">
        <v>0</v>
      </c>
      <c r="B1208" s="1">
        <v>26.4</v>
      </c>
      <c r="C1208" s="1">
        <v>24</v>
      </c>
      <c r="D1208" s="1">
        <v>685</v>
      </c>
      <c r="E1208" s="1">
        <v>0</v>
      </c>
      <c r="F1208">
        <f t="shared" si="37"/>
        <v>0.66100000000000003</v>
      </c>
      <c r="G1208" s="45">
        <f t="shared" si="38"/>
        <v>-1.0817551716016869</v>
      </c>
    </row>
    <row r="1209" spans="1:7" x14ac:dyDescent="0.25">
      <c r="A1209" s="1">
        <v>0</v>
      </c>
      <c r="B1209" s="1">
        <v>52.7</v>
      </c>
      <c r="C1209" s="1">
        <v>21.86</v>
      </c>
      <c r="D1209" s="1">
        <v>680</v>
      </c>
      <c r="E1209" s="1">
        <v>1</v>
      </c>
      <c r="F1209">
        <f t="shared" si="37"/>
        <v>0.66100000000000003</v>
      </c>
      <c r="G1209" s="45">
        <f t="shared" si="38"/>
        <v>-0.41400143913045073</v>
      </c>
    </row>
    <row r="1210" spans="1:7" x14ac:dyDescent="0.25">
      <c r="A1210" s="1">
        <v>1</v>
      </c>
      <c r="B1210" s="1">
        <v>85</v>
      </c>
      <c r="C1210" s="1">
        <v>21.26</v>
      </c>
      <c r="D1210" s="1">
        <v>690</v>
      </c>
      <c r="E1210" s="1">
        <v>1</v>
      </c>
      <c r="F1210">
        <f t="shared" si="37"/>
        <v>0.79</v>
      </c>
      <c r="G1210" s="45">
        <f t="shared" si="38"/>
        <v>-0.23572233352106983</v>
      </c>
    </row>
    <row r="1211" spans="1:7" x14ac:dyDescent="0.25">
      <c r="A1211" s="1">
        <v>1</v>
      </c>
      <c r="B1211" s="1">
        <v>105</v>
      </c>
      <c r="C1211" s="1">
        <v>6.13</v>
      </c>
      <c r="D1211" s="1">
        <v>740</v>
      </c>
      <c r="E1211" s="1">
        <v>1</v>
      </c>
      <c r="F1211">
        <f t="shared" si="37"/>
        <v>0.92</v>
      </c>
      <c r="G1211" s="45">
        <f t="shared" si="38"/>
        <v>-8.3381608939051013E-2</v>
      </c>
    </row>
    <row r="1212" spans="1:7" x14ac:dyDescent="0.25">
      <c r="A1212" s="1">
        <v>0</v>
      </c>
      <c r="B1212" s="1">
        <v>36.899000000000001</v>
      </c>
      <c r="C1212" s="1">
        <v>6.73</v>
      </c>
      <c r="D1212" s="1">
        <v>700</v>
      </c>
      <c r="E1212" s="1">
        <v>1</v>
      </c>
      <c r="F1212">
        <f t="shared" si="37"/>
        <v>0.80600000000000005</v>
      </c>
      <c r="G1212" s="45">
        <f t="shared" si="38"/>
        <v>-0.21567153647550871</v>
      </c>
    </row>
    <row r="1213" spans="1:7" x14ac:dyDescent="0.25">
      <c r="A1213" s="1">
        <v>1</v>
      </c>
      <c r="B1213" s="1">
        <v>65</v>
      </c>
      <c r="C1213" s="1">
        <v>19.77</v>
      </c>
      <c r="D1213" s="1">
        <v>695</v>
      </c>
      <c r="E1213" s="1">
        <v>1</v>
      </c>
      <c r="F1213">
        <f t="shared" si="37"/>
        <v>0.82099999999999995</v>
      </c>
      <c r="G1213" s="45">
        <f t="shared" si="38"/>
        <v>-0.1972321695297089</v>
      </c>
    </row>
    <row r="1214" spans="1:7" x14ac:dyDescent="0.25">
      <c r="A1214" s="1">
        <v>1</v>
      </c>
      <c r="B1214" s="1">
        <v>69</v>
      </c>
      <c r="C1214" s="1">
        <v>14.45</v>
      </c>
      <c r="D1214" s="1">
        <v>665</v>
      </c>
      <c r="E1214" s="1">
        <v>1</v>
      </c>
      <c r="F1214">
        <f t="shared" si="37"/>
        <v>0.82099999999999995</v>
      </c>
      <c r="G1214" s="45">
        <f t="shared" si="38"/>
        <v>-0.1972321695297089</v>
      </c>
    </row>
    <row r="1215" spans="1:7" x14ac:dyDescent="0.25">
      <c r="A1215" s="1">
        <v>1</v>
      </c>
      <c r="B1215" s="1">
        <v>55</v>
      </c>
      <c r="C1215" s="1">
        <v>14.44</v>
      </c>
      <c r="D1215" s="1">
        <v>700</v>
      </c>
      <c r="E1215" s="1">
        <v>1</v>
      </c>
      <c r="F1215">
        <f t="shared" si="37"/>
        <v>0.80600000000000005</v>
      </c>
      <c r="G1215" s="45">
        <f t="shared" si="38"/>
        <v>-0.21567153647550871</v>
      </c>
    </row>
    <row r="1216" spans="1:7" x14ac:dyDescent="0.25">
      <c r="A1216" s="1">
        <v>1</v>
      </c>
      <c r="B1216" s="1">
        <v>40</v>
      </c>
      <c r="C1216" s="1">
        <v>14.43</v>
      </c>
      <c r="D1216" s="1">
        <v>670</v>
      </c>
      <c r="E1216" s="1">
        <v>0</v>
      </c>
      <c r="F1216">
        <f t="shared" si="37"/>
        <v>0.80600000000000005</v>
      </c>
      <c r="G1216" s="45">
        <f t="shared" si="38"/>
        <v>-1.6398971199188093</v>
      </c>
    </row>
    <row r="1217" spans="1:7" x14ac:dyDescent="0.25">
      <c r="A1217" s="1">
        <v>0</v>
      </c>
      <c r="B1217" s="1">
        <v>60</v>
      </c>
      <c r="C1217" s="1">
        <v>4.7</v>
      </c>
      <c r="D1217" s="1">
        <v>660</v>
      </c>
      <c r="E1217" s="1">
        <v>1</v>
      </c>
      <c r="F1217">
        <f t="shared" si="37"/>
        <v>0.72899999999999998</v>
      </c>
      <c r="G1217" s="45">
        <f t="shared" si="38"/>
        <v>-0.31608154697347896</v>
      </c>
    </row>
    <row r="1218" spans="1:7" x14ac:dyDescent="0.25">
      <c r="A1218" s="1">
        <v>1</v>
      </c>
      <c r="B1218" s="1">
        <v>47.84</v>
      </c>
      <c r="C1218" s="1">
        <v>12.12</v>
      </c>
      <c r="D1218" s="1">
        <v>685</v>
      </c>
      <c r="E1218" s="1">
        <v>1</v>
      </c>
      <c r="F1218">
        <f t="shared" si="37"/>
        <v>0.80600000000000005</v>
      </c>
      <c r="G1218" s="45">
        <f t="shared" si="38"/>
        <v>-0.21567153647550871</v>
      </c>
    </row>
    <row r="1219" spans="1:7" x14ac:dyDescent="0.25">
      <c r="A1219" s="1">
        <v>1</v>
      </c>
      <c r="B1219" s="1">
        <v>34.56</v>
      </c>
      <c r="C1219" s="1">
        <v>16.149999999999999</v>
      </c>
      <c r="D1219" s="1">
        <v>670</v>
      </c>
      <c r="E1219" s="1">
        <v>0</v>
      </c>
      <c r="F1219">
        <f t="shared" si="37"/>
        <v>0.80600000000000005</v>
      </c>
      <c r="G1219" s="45">
        <f t="shared" si="38"/>
        <v>-1.6398971199188093</v>
      </c>
    </row>
    <row r="1220" spans="1:7" x14ac:dyDescent="0.25">
      <c r="A1220" s="1">
        <v>1</v>
      </c>
      <c r="B1220" s="1">
        <v>40</v>
      </c>
      <c r="C1220" s="1">
        <v>10.83</v>
      </c>
      <c r="D1220" s="1">
        <v>820</v>
      </c>
      <c r="E1220" s="1">
        <v>1</v>
      </c>
      <c r="F1220">
        <f t="shared" si="37"/>
        <v>0.92</v>
      </c>
      <c r="G1220" s="45">
        <f t="shared" si="38"/>
        <v>-8.3381608939051013E-2</v>
      </c>
    </row>
    <row r="1221" spans="1:7" x14ac:dyDescent="0.25">
      <c r="A1221" s="1">
        <v>1</v>
      </c>
      <c r="B1221" s="1">
        <v>78</v>
      </c>
      <c r="C1221" s="1">
        <v>25.54</v>
      </c>
      <c r="D1221" s="1">
        <v>660</v>
      </c>
      <c r="E1221" s="1">
        <v>0</v>
      </c>
      <c r="F1221">
        <f t="shared" si="37"/>
        <v>0.71699999999999997</v>
      </c>
      <c r="G1221" s="45">
        <f t="shared" si="38"/>
        <v>-1.2623083813388993</v>
      </c>
    </row>
    <row r="1222" spans="1:7" x14ac:dyDescent="0.25">
      <c r="A1222" s="1">
        <v>1</v>
      </c>
      <c r="B1222" s="1">
        <v>40</v>
      </c>
      <c r="C1222" s="1">
        <v>14.52</v>
      </c>
      <c r="D1222" s="1">
        <v>670</v>
      </c>
      <c r="E1222" s="1">
        <v>1</v>
      </c>
      <c r="F1222">
        <f t="shared" ref="F1222:F1285" si="39">IF(C1222&lt;=19.85,IF(D1222&lt;=722.5,IF(B1222&lt;=60.41,IF(D1222&lt;=667.5,0.729,0.806),IF(C1222&lt;=9.905,0.878,0.821)),0.92),IF(D1222&lt;=687.5,IF(C1222&lt;=31.375,IF(A1222&lt;=0.5,0.661,0.717),0.546),IF(D1222&lt;=727.5,IF(C1222&lt;=29.88,0.79,0.693),0.855)))</f>
        <v>0.80600000000000005</v>
      </c>
      <c r="G1222" s="45">
        <f t="shared" ref="G1222:G1285" si="40">IF(E1222=1,LN(F1222),LN(1-F1222))</f>
        <v>-0.21567153647550871</v>
      </c>
    </row>
    <row r="1223" spans="1:7" x14ac:dyDescent="0.25">
      <c r="A1223" s="1">
        <v>0</v>
      </c>
      <c r="B1223" s="1">
        <v>52</v>
      </c>
      <c r="C1223" s="1">
        <v>25.09</v>
      </c>
      <c r="D1223" s="1">
        <v>705</v>
      </c>
      <c r="E1223" s="1">
        <v>1</v>
      </c>
      <c r="F1223">
        <f t="shared" si="39"/>
        <v>0.79</v>
      </c>
      <c r="G1223" s="45">
        <f t="shared" si="40"/>
        <v>-0.23572233352106983</v>
      </c>
    </row>
    <row r="1224" spans="1:7" x14ac:dyDescent="0.25">
      <c r="A1224" s="1">
        <v>1</v>
      </c>
      <c r="B1224" s="1">
        <v>88</v>
      </c>
      <c r="C1224" s="1">
        <v>16.71</v>
      </c>
      <c r="D1224" s="1">
        <v>660</v>
      </c>
      <c r="E1224" s="1">
        <v>1</v>
      </c>
      <c r="F1224">
        <f t="shared" si="39"/>
        <v>0.82099999999999995</v>
      </c>
      <c r="G1224" s="45">
        <f t="shared" si="40"/>
        <v>-0.1972321695297089</v>
      </c>
    </row>
    <row r="1225" spans="1:7" x14ac:dyDescent="0.25">
      <c r="A1225" s="1">
        <v>1</v>
      </c>
      <c r="B1225" s="1">
        <v>64</v>
      </c>
      <c r="C1225" s="1">
        <v>17.23</v>
      </c>
      <c r="D1225" s="1">
        <v>720</v>
      </c>
      <c r="E1225" s="1">
        <v>0</v>
      </c>
      <c r="F1225">
        <f t="shared" si="39"/>
        <v>0.82099999999999995</v>
      </c>
      <c r="G1225" s="45">
        <f t="shared" si="40"/>
        <v>-1.7203694731413819</v>
      </c>
    </row>
    <row r="1226" spans="1:7" x14ac:dyDescent="0.25">
      <c r="A1226" s="1">
        <v>1</v>
      </c>
      <c r="B1226" s="1">
        <v>37</v>
      </c>
      <c r="C1226" s="1">
        <v>23</v>
      </c>
      <c r="D1226" s="1">
        <v>670</v>
      </c>
      <c r="E1226" s="1">
        <v>1</v>
      </c>
      <c r="F1226">
        <f t="shared" si="39"/>
        <v>0.71699999999999997</v>
      </c>
      <c r="G1226" s="45">
        <f t="shared" si="40"/>
        <v>-0.33267943838251673</v>
      </c>
    </row>
    <row r="1227" spans="1:7" x14ac:dyDescent="0.25">
      <c r="A1227" s="1">
        <v>1</v>
      </c>
      <c r="B1227" s="1">
        <v>110</v>
      </c>
      <c r="C1227" s="1">
        <v>20.93</v>
      </c>
      <c r="D1227" s="1">
        <v>700</v>
      </c>
      <c r="E1227" s="1">
        <v>0</v>
      </c>
      <c r="F1227">
        <f t="shared" si="39"/>
        <v>0.79</v>
      </c>
      <c r="G1227" s="45">
        <f t="shared" si="40"/>
        <v>-1.5606477482646686</v>
      </c>
    </row>
    <row r="1228" spans="1:7" x14ac:dyDescent="0.25">
      <c r="A1228" s="1">
        <v>1</v>
      </c>
      <c r="B1228" s="1">
        <v>90</v>
      </c>
      <c r="C1228" s="1">
        <v>6.23</v>
      </c>
      <c r="D1228" s="1">
        <v>720</v>
      </c>
      <c r="E1228" s="1">
        <v>1</v>
      </c>
      <c r="F1228">
        <f t="shared" si="39"/>
        <v>0.878</v>
      </c>
      <c r="G1228" s="45">
        <f t="shared" si="40"/>
        <v>-0.13010868534702039</v>
      </c>
    </row>
    <row r="1229" spans="1:7" x14ac:dyDescent="0.25">
      <c r="A1229" s="1">
        <v>0</v>
      </c>
      <c r="B1229" s="1">
        <v>78</v>
      </c>
      <c r="C1229" s="1">
        <v>7.49</v>
      </c>
      <c r="D1229" s="1">
        <v>665</v>
      </c>
      <c r="E1229" s="1">
        <v>1</v>
      </c>
      <c r="F1229">
        <f t="shared" si="39"/>
        <v>0.878</v>
      </c>
      <c r="G1229" s="45">
        <f t="shared" si="40"/>
        <v>-0.13010868534702039</v>
      </c>
    </row>
    <row r="1230" spans="1:7" x14ac:dyDescent="0.25">
      <c r="A1230" s="1">
        <v>1</v>
      </c>
      <c r="B1230" s="1">
        <v>62</v>
      </c>
      <c r="C1230" s="1">
        <v>13.69</v>
      </c>
      <c r="D1230" s="1">
        <v>675</v>
      </c>
      <c r="E1230" s="1">
        <v>1</v>
      </c>
      <c r="F1230">
        <f t="shared" si="39"/>
        <v>0.82099999999999995</v>
      </c>
      <c r="G1230" s="45">
        <f t="shared" si="40"/>
        <v>-0.1972321695297089</v>
      </c>
    </row>
    <row r="1231" spans="1:7" x14ac:dyDescent="0.25">
      <c r="A1231" s="1">
        <v>1</v>
      </c>
      <c r="B1231" s="1">
        <v>37.5</v>
      </c>
      <c r="C1231" s="1">
        <v>33.950000000000003</v>
      </c>
      <c r="D1231" s="1">
        <v>660</v>
      </c>
      <c r="E1231" s="1">
        <v>1</v>
      </c>
      <c r="F1231">
        <f t="shared" si="39"/>
        <v>0.54600000000000004</v>
      </c>
      <c r="G1231" s="45">
        <f t="shared" si="40"/>
        <v>-0.60513630323723189</v>
      </c>
    </row>
    <row r="1232" spans="1:7" x14ac:dyDescent="0.25">
      <c r="A1232" s="1">
        <v>0</v>
      </c>
      <c r="B1232" s="1">
        <v>134.6</v>
      </c>
      <c r="C1232" s="1">
        <v>10.44</v>
      </c>
      <c r="D1232" s="1">
        <v>690</v>
      </c>
      <c r="E1232" s="1">
        <v>1</v>
      </c>
      <c r="F1232">
        <f t="shared" si="39"/>
        <v>0.82099999999999995</v>
      </c>
      <c r="G1232" s="45">
        <f t="shared" si="40"/>
        <v>-0.1972321695297089</v>
      </c>
    </row>
    <row r="1233" spans="1:7" x14ac:dyDescent="0.25">
      <c r="A1233" s="1">
        <v>1</v>
      </c>
      <c r="B1233" s="1">
        <v>120.446</v>
      </c>
      <c r="C1233" s="1">
        <v>10.47</v>
      </c>
      <c r="D1233" s="1">
        <v>700</v>
      </c>
      <c r="E1233" s="1">
        <v>1</v>
      </c>
      <c r="F1233">
        <f t="shared" si="39"/>
        <v>0.82099999999999995</v>
      </c>
      <c r="G1233" s="45">
        <f t="shared" si="40"/>
        <v>-0.1972321695297089</v>
      </c>
    </row>
    <row r="1234" spans="1:7" x14ac:dyDescent="0.25">
      <c r="A1234" s="1">
        <v>0</v>
      </c>
      <c r="B1234" s="1">
        <v>40</v>
      </c>
      <c r="C1234" s="1">
        <v>31.59</v>
      </c>
      <c r="D1234" s="1">
        <v>695</v>
      </c>
      <c r="E1234" s="1">
        <v>1</v>
      </c>
      <c r="F1234">
        <f t="shared" si="39"/>
        <v>0.69299999999999995</v>
      </c>
      <c r="G1234" s="45">
        <f t="shared" si="40"/>
        <v>-0.3667252797922339</v>
      </c>
    </row>
    <row r="1235" spans="1:7" x14ac:dyDescent="0.25">
      <c r="A1235" s="1">
        <v>0</v>
      </c>
      <c r="B1235" s="1">
        <v>50</v>
      </c>
      <c r="C1235" s="1">
        <v>1.44</v>
      </c>
      <c r="D1235" s="1">
        <v>780</v>
      </c>
      <c r="E1235" s="1">
        <v>1</v>
      </c>
      <c r="F1235">
        <f t="shared" si="39"/>
        <v>0.92</v>
      </c>
      <c r="G1235" s="45">
        <f t="shared" si="40"/>
        <v>-8.3381608939051013E-2</v>
      </c>
    </row>
    <row r="1236" spans="1:7" x14ac:dyDescent="0.25">
      <c r="A1236" s="1">
        <v>1</v>
      </c>
      <c r="B1236" s="1">
        <v>20</v>
      </c>
      <c r="C1236" s="1">
        <v>36.25</v>
      </c>
      <c r="D1236" s="1">
        <v>665</v>
      </c>
      <c r="E1236" s="1">
        <v>0</v>
      </c>
      <c r="F1236">
        <f t="shared" si="39"/>
        <v>0.54600000000000004</v>
      </c>
      <c r="G1236" s="45">
        <f t="shared" si="40"/>
        <v>-0.78965808094078915</v>
      </c>
    </row>
    <row r="1237" spans="1:7" x14ac:dyDescent="0.25">
      <c r="A1237" s="1">
        <v>1</v>
      </c>
      <c r="B1237" s="1">
        <v>75.548000000000002</v>
      </c>
      <c r="C1237" s="1">
        <v>8.85</v>
      </c>
      <c r="D1237" s="1">
        <v>680</v>
      </c>
      <c r="E1237" s="1">
        <v>1</v>
      </c>
      <c r="F1237">
        <f t="shared" si="39"/>
        <v>0.878</v>
      </c>
      <c r="G1237" s="45">
        <f t="shared" si="40"/>
        <v>-0.13010868534702039</v>
      </c>
    </row>
    <row r="1238" spans="1:7" x14ac:dyDescent="0.25">
      <c r="A1238" s="1">
        <v>1</v>
      </c>
      <c r="B1238" s="1">
        <v>60</v>
      </c>
      <c r="C1238" s="1">
        <v>8.52</v>
      </c>
      <c r="D1238" s="1">
        <v>750</v>
      </c>
      <c r="E1238" s="1">
        <v>1</v>
      </c>
      <c r="F1238">
        <f t="shared" si="39"/>
        <v>0.92</v>
      </c>
      <c r="G1238" s="45">
        <f t="shared" si="40"/>
        <v>-8.3381608939051013E-2</v>
      </c>
    </row>
    <row r="1239" spans="1:7" x14ac:dyDescent="0.25">
      <c r="A1239" s="1">
        <v>1</v>
      </c>
      <c r="B1239" s="1">
        <v>52</v>
      </c>
      <c r="C1239" s="1">
        <v>17.75</v>
      </c>
      <c r="D1239" s="1">
        <v>705</v>
      </c>
      <c r="E1239" s="1">
        <v>1</v>
      </c>
      <c r="F1239">
        <f t="shared" si="39"/>
        <v>0.80600000000000005</v>
      </c>
      <c r="G1239" s="45">
        <f t="shared" si="40"/>
        <v>-0.21567153647550871</v>
      </c>
    </row>
    <row r="1240" spans="1:7" x14ac:dyDescent="0.25">
      <c r="A1240" s="1">
        <v>0</v>
      </c>
      <c r="B1240" s="1">
        <v>85</v>
      </c>
      <c r="C1240" s="1">
        <v>15.78</v>
      </c>
      <c r="D1240" s="1">
        <v>705</v>
      </c>
      <c r="E1240" s="1">
        <v>0</v>
      </c>
      <c r="F1240">
        <f t="shared" si="39"/>
        <v>0.82099999999999995</v>
      </c>
      <c r="G1240" s="45">
        <f t="shared" si="40"/>
        <v>-1.7203694731413819</v>
      </c>
    </row>
    <row r="1241" spans="1:7" x14ac:dyDescent="0.25">
      <c r="A1241" s="1">
        <v>1</v>
      </c>
      <c r="B1241" s="1">
        <v>75</v>
      </c>
      <c r="C1241" s="1">
        <v>14.78</v>
      </c>
      <c r="D1241" s="1">
        <v>735</v>
      </c>
      <c r="E1241" s="1">
        <v>1</v>
      </c>
      <c r="F1241">
        <f t="shared" si="39"/>
        <v>0.92</v>
      </c>
      <c r="G1241" s="45">
        <f t="shared" si="40"/>
        <v>-8.3381608939051013E-2</v>
      </c>
    </row>
    <row r="1242" spans="1:7" x14ac:dyDescent="0.25">
      <c r="A1242" s="1">
        <v>1</v>
      </c>
      <c r="B1242" s="1">
        <v>100</v>
      </c>
      <c r="C1242" s="1">
        <v>28.45</v>
      </c>
      <c r="D1242" s="1">
        <v>720</v>
      </c>
      <c r="E1242" s="1">
        <v>1</v>
      </c>
      <c r="F1242">
        <f t="shared" si="39"/>
        <v>0.79</v>
      </c>
      <c r="G1242" s="45">
        <f t="shared" si="40"/>
        <v>-0.23572233352106983</v>
      </c>
    </row>
    <row r="1243" spans="1:7" x14ac:dyDescent="0.25">
      <c r="A1243" s="1">
        <v>1</v>
      </c>
      <c r="B1243" s="1">
        <v>65.959999999999994</v>
      </c>
      <c r="C1243" s="1">
        <v>30.8</v>
      </c>
      <c r="D1243" s="1">
        <v>755</v>
      </c>
      <c r="E1243" s="1">
        <v>1</v>
      </c>
      <c r="F1243">
        <f t="shared" si="39"/>
        <v>0.85499999999999998</v>
      </c>
      <c r="G1243" s="45">
        <f t="shared" si="40"/>
        <v>-0.15665381004537685</v>
      </c>
    </row>
    <row r="1244" spans="1:7" x14ac:dyDescent="0.25">
      <c r="A1244" s="1">
        <v>1</v>
      </c>
      <c r="B1244" s="1">
        <v>105</v>
      </c>
      <c r="C1244" s="1">
        <v>30.87</v>
      </c>
      <c r="D1244" s="1">
        <v>680</v>
      </c>
      <c r="E1244" s="1">
        <v>0</v>
      </c>
      <c r="F1244">
        <f t="shared" si="39"/>
        <v>0.71699999999999997</v>
      </c>
      <c r="G1244" s="45">
        <f t="shared" si="40"/>
        <v>-1.2623083813388993</v>
      </c>
    </row>
    <row r="1245" spans="1:7" x14ac:dyDescent="0.25">
      <c r="A1245" s="1">
        <v>0</v>
      </c>
      <c r="B1245" s="1">
        <v>86.004000000000005</v>
      </c>
      <c r="C1245" s="1">
        <v>21.1</v>
      </c>
      <c r="D1245" s="1">
        <v>685</v>
      </c>
      <c r="E1245" s="1">
        <v>1</v>
      </c>
      <c r="F1245">
        <f t="shared" si="39"/>
        <v>0.66100000000000003</v>
      </c>
      <c r="G1245" s="45">
        <f t="shared" si="40"/>
        <v>-0.41400143913045073</v>
      </c>
    </row>
    <row r="1246" spans="1:7" x14ac:dyDescent="0.25">
      <c r="A1246" s="1">
        <v>0</v>
      </c>
      <c r="B1246" s="1">
        <v>42</v>
      </c>
      <c r="C1246" s="1">
        <v>21.2</v>
      </c>
      <c r="D1246" s="1">
        <v>725</v>
      </c>
      <c r="E1246" s="1">
        <v>1</v>
      </c>
      <c r="F1246">
        <f t="shared" si="39"/>
        <v>0.79</v>
      </c>
      <c r="G1246" s="45">
        <f t="shared" si="40"/>
        <v>-0.23572233352106983</v>
      </c>
    </row>
    <row r="1247" spans="1:7" x14ac:dyDescent="0.25">
      <c r="A1247" s="1">
        <v>0</v>
      </c>
      <c r="B1247" s="1">
        <v>25.2</v>
      </c>
      <c r="C1247" s="1">
        <v>6.05</v>
      </c>
      <c r="D1247" s="1">
        <v>760</v>
      </c>
      <c r="E1247" s="1">
        <v>1</v>
      </c>
      <c r="F1247">
        <f t="shared" si="39"/>
        <v>0.92</v>
      </c>
      <c r="G1247" s="45">
        <f t="shared" si="40"/>
        <v>-8.3381608939051013E-2</v>
      </c>
    </row>
    <row r="1248" spans="1:7" x14ac:dyDescent="0.25">
      <c r="A1248" s="1">
        <v>1</v>
      </c>
      <c r="B1248" s="1">
        <v>55</v>
      </c>
      <c r="C1248" s="1">
        <v>16.760000000000002</v>
      </c>
      <c r="D1248" s="1">
        <v>700</v>
      </c>
      <c r="E1248" s="1">
        <v>1</v>
      </c>
      <c r="F1248">
        <f t="shared" si="39"/>
        <v>0.80600000000000005</v>
      </c>
      <c r="G1248" s="45">
        <f t="shared" si="40"/>
        <v>-0.21567153647550871</v>
      </c>
    </row>
    <row r="1249" spans="1:7" x14ac:dyDescent="0.25">
      <c r="A1249" s="1">
        <v>0</v>
      </c>
      <c r="B1249" s="1">
        <v>49.5</v>
      </c>
      <c r="C1249" s="1">
        <v>0.61</v>
      </c>
      <c r="D1249" s="1">
        <v>765</v>
      </c>
      <c r="E1249" s="1">
        <v>1</v>
      </c>
      <c r="F1249">
        <f t="shared" si="39"/>
        <v>0.92</v>
      </c>
      <c r="G1249" s="45">
        <f t="shared" si="40"/>
        <v>-8.3381608939051013E-2</v>
      </c>
    </row>
    <row r="1250" spans="1:7" x14ac:dyDescent="0.25">
      <c r="A1250" s="1">
        <v>1</v>
      </c>
      <c r="B1250" s="1">
        <v>152</v>
      </c>
      <c r="C1250" s="1">
        <v>6.64</v>
      </c>
      <c r="D1250" s="1">
        <v>755</v>
      </c>
      <c r="E1250" s="1">
        <v>1</v>
      </c>
      <c r="F1250">
        <f t="shared" si="39"/>
        <v>0.92</v>
      </c>
      <c r="G1250" s="45">
        <f t="shared" si="40"/>
        <v>-8.3381608939051013E-2</v>
      </c>
    </row>
    <row r="1251" spans="1:7" x14ac:dyDescent="0.25">
      <c r="A1251" s="1">
        <v>0</v>
      </c>
      <c r="B1251" s="1">
        <v>63</v>
      </c>
      <c r="C1251" s="1">
        <v>10.88</v>
      </c>
      <c r="D1251" s="1">
        <v>680</v>
      </c>
      <c r="E1251" s="1">
        <v>1</v>
      </c>
      <c r="F1251">
        <f t="shared" si="39"/>
        <v>0.82099999999999995</v>
      </c>
      <c r="G1251" s="45">
        <f t="shared" si="40"/>
        <v>-0.1972321695297089</v>
      </c>
    </row>
    <row r="1252" spans="1:7" x14ac:dyDescent="0.25">
      <c r="A1252" s="1">
        <v>1</v>
      </c>
      <c r="B1252" s="1">
        <v>52</v>
      </c>
      <c r="C1252" s="1">
        <v>33.6</v>
      </c>
      <c r="D1252" s="1">
        <v>695</v>
      </c>
      <c r="E1252" s="1">
        <v>0</v>
      </c>
      <c r="F1252">
        <f t="shared" si="39"/>
        <v>0.69299999999999995</v>
      </c>
      <c r="G1252" s="45">
        <f t="shared" si="40"/>
        <v>-1.1809075313949398</v>
      </c>
    </row>
    <row r="1253" spans="1:7" x14ac:dyDescent="0.25">
      <c r="A1253" s="1">
        <v>1</v>
      </c>
      <c r="B1253" s="1">
        <v>37.25</v>
      </c>
      <c r="C1253" s="1">
        <v>18.91</v>
      </c>
      <c r="D1253" s="1">
        <v>720</v>
      </c>
      <c r="E1253" s="1">
        <v>1</v>
      </c>
      <c r="F1253">
        <f t="shared" si="39"/>
        <v>0.80600000000000005</v>
      </c>
      <c r="G1253" s="45">
        <f t="shared" si="40"/>
        <v>-0.21567153647550871</v>
      </c>
    </row>
    <row r="1254" spans="1:7" x14ac:dyDescent="0.25">
      <c r="A1254" s="1">
        <v>1</v>
      </c>
      <c r="B1254" s="1">
        <v>62</v>
      </c>
      <c r="C1254" s="1">
        <v>19.03</v>
      </c>
      <c r="D1254" s="1">
        <v>730</v>
      </c>
      <c r="E1254" s="1">
        <v>1</v>
      </c>
      <c r="F1254">
        <f t="shared" si="39"/>
        <v>0.92</v>
      </c>
      <c r="G1254" s="45">
        <f t="shared" si="40"/>
        <v>-8.3381608939051013E-2</v>
      </c>
    </row>
    <row r="1255" spans="1:7" x14ac:dyDescent="0.25">
      <c r="A1255" s="1">
        <v>1</v>
      </c>
      <c r="B1255" s="1">
        <v>37.158239999999999</v>
      </c>
      <c r="C1255" s="1">
        <v>54.46</v>
      </c>
      <c r="D1255" s="1">
        <v>740</v>
      </c>
      <c r="E1255" s="1">
        <v>1</v>
      </c>
      <c r="F1255">
        <f t="shared" si="39"/>
        <v>0.85499999999999998</v>
      </c>
      <c r="G1255" s="45">
        <f t="shared" si="40"/>
        <v>-0.15665381004537685</v>
      </c>
    </row>
    <row r="1256" spans="1:7" x14ac:dyDescent="0.25">
      <c r="A1256" s="1">
        <v>1</v>
      </c>
      <c r="B1256" s="1">
        <v>82.5</v>
      </c>
      <c r="C1256" s="1">
        <v>21.44</v>
      </c>
      <c r="D1256" s="1">
        <v>680</v>
      </c>
      <c r="E1256" s="1">
        <v>1</v>
      </c>
      <c r="F1256">
        <f t="shared" si="39"/>
        <v>0.71699999999999997</v>
      </c>
      <c r="G1256" s="45">
        <f t="shared" si="40"/>
        <v>-0.33267943838251673</v>
      </c>
    </row>
    <row r="1257" spans="1:7" x14ac:dyDescent="0.25">
      <c r="A1257" s="1">
        <v>0</v>
      </c>
      <c r="B1257" s="1">
        <v>58</v>
      </c>
      <c r="C1257" s="1">
        <v>37.090000000000003</v>
      </c>
      <c r="D1257" s="1">
        <v>735</v>
      </c>
      <c r="E1257" s="1">
        <v>1</v>
      </c>
      <c r="F1257">
        <f t="shared" si="39"/>
        <v>0.85499999999999998</v>
      </c>
      <c r="G1257" s="45">
        <f t="shared" si="40"/>
        <v>-0.15665381004537685</v>
      </c>
    </row>
    <row r="1258" spans="1:7" x14ac:dyDescent="0.25">
      <c r="A1258" s="1">
        <v>1</v>
      </c>
      <c r="B1258" s="1">
        <v>40</v>
      </c>
      <c r="C1258" s="1">
        <v>15.75</v>
      </c>
      <c r="D1258" s="1">
        <v>675</v>
      </c>
      <c r="E1258" s="1">
        <v>1</v>
      </c>
      <c r="F1258">
        <f t="shared" si="39"/>
        <v>0.80600000000000005</v>
      </c>
      <c r="G1258" s="45">
        <f t="shared" si="40"/>
        <v>-0.21567153647550871</v>
      </c>
    </row>
    <row r="1259" spans="1:7" x14ac:dyDescent="0.25">
      <c r="A1259" s="1">
        <v>1</v>
      </c>
      <c r="B1259" s="1">
        <v>82</v>
      </c>
      <c r="C1259" s="1">
        <v>31.68</v>
      </c>
      <c r="D1259" s="1">
        <v>705</v>
      </c>
      <c r="E1259" s="1">
        <v>1</v>
      </c>
      <c r="F1259">
        <f t="shared" si="39"/>
        <v>0.69299999999999995</v>
      </c>
      <c r="G1259" s="45">
        <f t="shared" si="40"/>
        <v>-0.3667252797922339</v>
      </c>
    </row>
    <row r="1260" spans="1:7" x14ac:dyDescent="0.25">
      <c r="A1260" s="1">
        <v>0</v>
      </c>
      <c r="B1260" s="1">
        <v>80</v>
      </c>
      <c r="C1260" s="1">
        <v>33.090000000000003</v>
      </c>
      <c r="D1260" s="1">
        <v>665</v>
      </c>
      <c r="E1260" s="1">
        <v>0</v>
      </c>
      <c r="F1260">
        <f t="shared" si="39"/>
        <v>0.54600000000000004</v>
      </c>
      <c r="G1260" s="45">
        <f t="shared" si="40"/>
        <v>-0.78965808094078915</v>
      </c>
    </row>
    <row r="1261" spans="1:7" x14ac:dyDescent="0.25">
      <c r="A1261" s="1">
        <v>0</v>
      </c>
      <c r="B1261" s="1">
        <v>55</v>
      </c>
      <c r="C1261" s="1">
        <v>22.87</v>
      </c>
      <c r="D1261" s="1">
        <v>680</v>
      </c>
      <c r="E1261" s="1">
        <v>1</v>
      </c>
      <c r="F1261">
        <f t="shared" si="39"/>
        <v>0.66100000000000003</v>
      </c>
      <c r="G1261" s="45">
        <f t="shared" si="40"/>
        <v>-0.41400143913045073</v>
      </c>
    </row>
    <row r="1262" spans="1:7" x14ac:dyDescent="0.25">
      <c r="A1262" s="1">
        <v>1</v>
      </c>
      <c r="B1262" s="1">
        <v>55</v>
      </c>
      <c r="C1262" s="1">
        <v>9.4700000000000006</v>
      </c>
      <c r="D1262" s="1">
        <v>675</v>
      </c>
      <c r="E1262" s="1">
        <v>1</v>
      </c>
      <c r="F1262">
        <f t="shared" si="39"/>
        <v>0.80600000000000005</v>
      </c>
      <c r="G1262" s="45">
        <f t="shared" si="40"/>
        <v>-0.21567153647550871</v>
      </c>
    </row>
    <row r="1263" spans="1:7" x14ac:dyDescent="0.25">
      <c r="A1263" s="1">
        <v>1</v>
      </c>
      <c r="B1263" s="1">
        <v>60</v>
      </c>
      <c r="C1263" s="1">
        <v>14.7</v>
      </c>
      <c r="D1263" s="1">
        <v>680</v>
      </c>
      <c r="E1263" s="1">
        <v>1</v>
      </c>
      <c r="F1263">
        <f t="shared" si="39"/>
        <v>0.80600000000000005</v>
      </c>
      <c r="G1263" s="45">
        <f t="shared" si="40"/>
        <v>-0.21567153647550871</v>
      </c>
    </row>
    <row r="1264" spans="1:7" x14ac:dyDescent="0.25">
      <c r="A1264" s="1">
        <v>0</v>
      </c>
      <c r="B1264" s="1">
        <v>75</v>
      </c>
      <c r="C1264" s="1">
        <v>23.65</v>
      </c>
      <c r="D1264" s="1">
        <v>660</v>
      </c>
      <c r="E1264" s="1">
        <v>0</v>
      </c>
      <c r="F1264">
        <f t="shared" si="39"/>
        <v>0.66100000000000003</v>
      </c>
      <c r="G1264" s="45">
        <f t="shared" si="40"/>
        <v>-1.0817551716016869</v>
      </c>
    </row>
    <row r="1265" spans="1:7" x14ac:dyDescent="0.25">
      <c r="A1265" s="1">
        <v>0</v>
      </c>
      <c r="B1265" s="1">
        <v>100</v>
      </c>
      <c r="C1265" s="1">
        <v>9.19</v>
      </c>
      <c r="D1265" s="1">
        <v>680</v>
      </c>
      <c r="E1265" s="1">
        <v>1</v>
      </c>
      <c r="F1265">
        <f t="shared" si="39"/>
        <v>0.878</v>
      </c>
      <c r="G1265" s="45">
        <f t="shared" si="40"/>
        <v>-0.13010868534702039</v>
      </c>
    </row>
    <row r="1266" spans="1:7" x14ac:dyDescent="0.25">
      <c r="A1266" s="1">
        <v>1</v>
      </c>
      <c r="B1266" s="1">
        <v>62</v>
      </c>
      <c r="C1266" s="1">
        <v>34.22</v>
      </c>
      <c r="D1266" s="1">
        <v>680</v>
      </c>
      <c r="E1266" s="1">
        <v>1</v>
      </c>
      <c r="F1266">
        <f t="shared" si="39"/>
        <v>0.54600000000000004</v>
      </c>
      <c r="G1266" s="45">
        <f t="shared" si="40"/>
        <v>-0.60513630323723189</v>
      </c>
    </row>
    <row r="1267" spans="1:7" x14ac:dyDescent="0.25">
      <c r="A1267" s="1">
        <v>1</v>
      </c>
      <c r="B1267" s="1">
        <v>110</v>
      </c>
      <c r="C1267" s="1">
        <v>20.7</v>
      </c>
      <c r="D1267" s="1">
        <v>685</v>
      </c>
      <c r="E1267" s="1">
        <v>1</v>
      </c>
      <c r="F1267">
        <f t="shared" si="39"/>
        <v>0.71699999999999997</v>
      </c>
      <c r="G1267" s="45">
        <f t="shared" si="40"/>
        <v>-0.33267943838251673</v>
      </c>
    </row>
    <row r="1268" spans="1:7" x14ac:dyDescent="0.25">
      <c r="A1268" s="1">
        <v>1</v>
      </c>
      <c r="B1268" s="1">
        <v>60</v>
      </c>
      <c r="C1268" s="1">
        <v>31.08</v>
      </c>
      <c r="D1268" s="1">
        <v>735</v>
      </c>
      <c r="E1268" s="1">
        <v>1</v>
      </c>
      <c r="F1268">
        <f t="shared" si="39"/>
        <v>0.85499999999999998</v>
      </c>
      <c r="G1268" s="45">
        <f t="shared" si="40"/>
        <v>-0.15665381004537685</v>
      </c>
    </row>
    <row r="1269" spans="1:7" x14ac:dyDescent="0.25">
      <c r="A1269" s="1">
        <v>1</v>
      </c>
      <c r="B1269" s="1">
        <v>47.3</v>
      </c>
      <c r="C1269" s="1">
        <v>4.82</v>
      </c>
      <c r="D1269" s="1">
        <v>765</v>
      </c>
      <c r="E1269" s="1">
        <v>1</v>
      </c>
      <c r="F1269">
        <f t="shared" si="39"/>
        <v>0.92</v>
      </c>
      <c r="G1269" s="45">
        <f t="shared" si="40"/>
        <v>-8.3381608939051013E-2</v>
      </c>
    </row>
    <row r="1270" spans="1:7" x14ac:dyDescent="0.25">
      <c r="A1270" s="1">
        <v>1</v>
      </c>
      <c r="B1270" s="1">
        <v>160</v>
      </c>
      <c r="C1270" s="1">
        <v>2.1800000000000002</v>
      </c>
      <c r="D1270" s="1">
        <v>695</v>
      </c>
      <c r="E1270" s="1">
        <v>1</v>
      </c>
      <c r="F1270">
        <f t="shared" si="39"/>
        <v>0.878</v>
      </c>
      <c r="G1270" s="45">
        <f t="shared" si="40"/>
        <v>-0.13010868534702039</v>
      </c>
    </row>
    <row r="1271" spans="1:7" x14ac:dyDescent="0.25">
      <c r="A1271" s="1">
        <v>0</v>
      </c>
      <c r="B1271" s="1">
        <v>57.866999999999997</v>
      </c>
      <c r="C1271" s="1">
        <v>24.74</v>
      </c>
      <c r="D1271" s="1">
        <v>660</v>
      </c>
      <c r="E1271" s="1">
        <v>1</v>
      </c>
      <c r="F1271">
        <f t="shared" si="39"/>
        <v>0.66100000000000003</v>
      </c>
      <c r="G1271" s="45">
        <f t="shared" si="40"/>
        <v>-0.41400143913045073</v>
      </c>
    </row>
    <row r="1272" spans="1:7" x14ac:dyDescent="0.25">
      <c r="A1272" s="1">
        <v>1</v>
      </c>
      <c r="B1272" s="1">
        <v>40</v>
      </c>
      <c r="C1272" s="1">
        <v>28.62</v>
      </c>
      <c r="D1272" s="1">
        <v>690</v>
      </c>
      <c r="E1272" s="1">
        <v>0</v>
      </c>
      <c r="F1272">
        <f t="shared" si="39"/>
        <v>0.79</v>
      </c>
      <c r="G1272" s="45">
        <f t="shared" si="40"/>
        <v>-1.5606477482646686</v>
      </c>
    </row>
    <row r="1273" spans="1:7" x14ac:dyDescent="0.25">
      <c r="A1273" s="1">
        <v>0</v>
      </c>
      <c r="B1273" s="1">
        <v>26</v>
      </c>
      <c r="C1273" s="1">
        <v>23.58</v>
      </c>
      <c r="D1273" s="1">
        <v>675</v>
      </c>
      <c r="E1273" s="1">
        <v>0</v>
      </c>
      <c r="F1273">
        <f t="shared" si="39"/>
        <v>0.66100000000000003</v>
      </c>
      <c r="G1273" s="45">
        <f t="shared" si="40"/>
        <v>-1.0817551716016869</v>
      </c>
    </row>
    <row r="1274" spans="1:7" x14ac:dyDescent="0.25">
      <c r="A1274" s="1">
        <v>0</v>
      </c>
      <c r="B1274" s="1">
        <v>40.4</v>
      </c>
      <c r="C1274" s="1">
        <v>28.79</v>
      </c>
      <c r="D1274" s="1">
        <v>715</v>
      </c>
      <c r="E1274" s="1">
        <v>0</v>
      </c>
      <c r="F1274">
        <f t="shared" si="39"/>
        <v>0.79</v>
      </c>
      <c r="G1274" s="45">
        <f t="shared" si="40"/>
        <v>-1.5606477482646686</v>
      </c>
    </row>
    <row r="1275" spans="1:7" x14ac:dyDescent="0.25">
      <c r="A1275" s="1">
        <v>1</v>
      </c>
      <c r="B1275" s="1">
        <v>93</v>
      </c>
      <c r="C1275" s="1">
        <v>14.63</v>
      </c>
      <c r="D1275" s="1">
        <v>660</v>
      </c>
      <c r="E1275" s="1">
        <v>1</v>
      </c>
      <c r="F1275">
        <f t="shared" si="39"/>
        <v>0.82099999999999995</v>
      </c>
      <c r="G1275" s="45">
        <f t="shared" si="40"/>
        <v>-0.1972321695297089</v>
      </c>
    </row>
    <row r="1276" spans="1:7" x14ac:dyDescent="0.25">
      <c r="A1276" s="1">
        <v>1</v>
      </c>
      <c r="B1276" s="1">
        <v>46.8</v>
      </c>
      <c r="C1276" s="1">
        <v>16.850000000000001</v>
      </c>
      <c r="D1276" s="1">
        <v>665</v>
      </c>
      <c r="E1276" s="1">
        <v>1</v>
      </c>
      <c r="F1276">
        <f t="shared" si="39"/>
        <v>0.72899999999999998</v>
      </c>
      <c r="G1276" s="45">
        <f t="shared" si="40"/>
        <v>-0.31608154697347896</v>
      </c>
    </row>
    <row r="1277" spans="1:7" x14ac:dyDescent="0.25">
      <c r="A1277" s="1">
        <v>0</v>
      </c>
      <c r="B1277" s="1">
        <v>26</v>
      </c>
      <c r="C1277" s="1">
        <v>13.34</v>
      </c>
      <c r="D1277" s="1">
        <v>670</v>
      </c>
      <c r="E1277" s="1">
        <v>1</v>
      </c>
      <c r="F1277">
        <f t="shared" si="39"/>
        <v>0.80600000000000005</v>
      </c>
      <c r="G1277" s="45">
        <f t="shared" si="40"/>
        <v>-0.21567153647550871</v>
      </c>
    </row>
    <row r="1278" spans="1:7" x14ac:dyDescent="0.25">
      <c r="A1278" s="1">
        <v>0</v>
      </c>
      <c r="B1278" s="1">
        <v>55</v>
      </c>
      <c r="C1278" s="1">
        <v>18.61</v>
      </c>
      <c r="D1278" s="1">
        <v>660</v>
      </c>
      <c r="E1278" s="1">
        <v>1</v>
      </c>
      <c r="F1278">
        <f t="shared" si="39"/>
        <v>0.72899999999999998</v>
      </c>
      <c r="G1278" s="45">
        <f t="shared" si="40"/>
        <v>-0.31608154697347896</v>
      </c>
    </row>
    <row r="1279" spans="1:7" x14ac:dyDescent="0.25">
      <c r="A1279" s="1">
        <v>1</v>
      </c>
      <c r="B1279" s="1">
        <v>78</v>
      </c>
      <c r="C1279" s="1">
        <v>6.28</v>
      </c>
      <c r="D1279" s="1">
        <v>720</v>
      </c>
      <c r="E1279" s="1">
        <v>0</v>
      </c>
      <c r="F1279">
        <f t="shared" si="39"/>
        <v>0.878</v>
      </c>
      <c r="G1279" s="45">
        <f t="shared" si="40"/>
        <v>-2.1037342342488805</v>
      </c>
    </row>
    <row r="1280" spans="1:7" x14ac:dyDescent="0.25">
      <c r="A1280" s="1">
        <v>1</v>
      </c>
      <c r="B1280" s="1">
        <v>68.597999999999999</v>
      </c>
      <c r="C1280" s="1">
        <v>31.53</v>
      </c>
      <c r="D1280" s="1">
        <v>665</v>
      </c>
      <c r="E1280" s="1">
        <v>1</v>
      </c>
      <c r="F1280">
        <f t="shared" si="39"/>
        <v>0.54600000000000004</v>
      </c>
      <c r="G1280" s="45">
        <f t="shared" si="40"/>
        <v>-0.60513630323723189</v>
      </c>
    </row>
    <row r="1281" spans="1:7" x14ac:dyDescent="0.25">
      <c r="A1281" s="1">
        <v>1</v>
      </c>
      <c r="B1281" s="1">
        <v>85</v>
      </c>
      <c r="C1281" s="1">
        <v>6.68</v>
      </c>
      <c r="D1281" s="1">
        <v>680</v>
      </c>
      <c r="E1281" s="1">
        <v>1</v>
      </c>
      <c r="F1281">
        <f t="shared" si="39"/>
        <v>0.878</v>
      </c>
      <c r="G1281" s="45">
        <f t="shared" si="40"/>
        <v>-0.13010868534702039</v>
      </c>
    </row>
    <row r="1282" spans="1:7" x14ac:dyDescent="0.25">
      <c r="A1282" s="1">
        <v>1</v>
      </c>
      <c r="B1282" s="1">
        <v>170</v>
      </c>
      <c r="C1282" s="1">
        <v>16.54</v>
      </c>
      <c r="D1282" s="1">
        <v>750</v>
      </c>
      <c r="E1282" s="1">
        <v>1</v>
      </c>
      <c r="F1282">
        <f t="shared" si="39"/>
        <v>0.92</v>
      </c>
      <c r="G1282" s="45">
        <f t="shared" si="40"/>
        <v>-8.3381608939051013E-2</v>
      </c>
    </row>
    <row r="1283" spans="1:7" x14ac:dyDescent="0.25">
      <c r="A1283" s="1">
        <v>1</v>
      </c>
      <c r="B1283" s="1">
        <v>89</v>
      </c>
      <c r="C1283" s="1">
        <v>19.420000000000002</v>
      </c>
      <c r="D1283" s="1">
        <v>675</v>
      </c>
      <c r="E1283" s="1">
        <v>0</v>
      </c>
      <c r="F1283">
        <f t="shared" si="39"/>
        <v>0.82099999999999995</v>
      </c>
      <c r="G1283" s="45">
        <f t="shared" si="40"/>
        <v>-1.7203694731413819</v>
      </c>
    </row>
    <row r="1284" spans="1:7" x14ac:dyDescent="0.25">
      <c r="A1284" s="1">
        <v>1</v>
      </c>
      <c r="B1284" s="1">
        <v>130</v>
      </c>
      <c r="C1284" s="1">
        <v>13.98</v>
      </c>
      <c r="D1284" s="1">
        <v>710</v>
      </c>
      <c r="E1284" s="1">
        <v>0</v>
      </c>
      <c r="F1284">
        <f t="shared" si="39"/>
        <v>0.82099999999999995</v>
      </c>
      <c r="G1284" s="45">
        <f t="shared" si="40"/>
        <v>-1.7203694731413819</v>
      </c>
    </row>
    <row r="1285" spans="1:7" x14ac:dyDescent="0.25">
      <c r="A1285" s="1">
        <v>1</v>
      </c>
      <c r="B1285" s="1">
        <v>85</v>
      </c>
      <c r="C1285" s="1">
        <v>31.15</v>
      </c>
      <c r="D1285" s="1">
        <v>670</v>
      </c>
      <c r="E1285" s="1">
        <v>0</v>
      </c>
      <c r="F1285">
        <f t="shared" si="39"/>
        <v>0.71699999999999997</v>
      </c>
      <c r="G1285" s="45">
        <f t="shared" si="40"/>
        <v>-1.2623083813388993</v>
      </c>
    </row>
    <row r="1286" spans="1:7" x14ac:dyDescent="0.25">
      <c r="A1286" s="1">
        <v>1</v>
      </c>
      <c r="B1286" s="1">
        <v>84</v>
      </c>
      <c r="C1286" s="1">
        <v>7.83</v>
      </c>
      <c r="D1286" s="1">
        <v>665</v>
      </c>
      <c r="E1286" s="1">
        <v>1</v>
      </c>
      <c r="F1286">
        <f t="shared" ref="F1286:F1349" si="41">IF(C1286&lt;=19.85,IF(D1286&lt;=722.5,IF(B1286&lt;=60.41,IF(D1286&lt;=667.5,0.729,0.806),IF(C1286&lt;=9.905,0.878,0.821)),0.92),IF(D1286&lt;=687.5,IF(C1286&lt;=31.375,IF(A1286&lt;=0.5,0.661,0.717),0.546),IF(D1286&lt;=727.5,IF(C1286&lt;=29.88,0.79,0.693),0.855)))</f>
        <v>0.878</v>
      </c>
      <c r="G1286" s="45">
        <f t="shared" ref="G1286:G1349" si="42">IF(E1286=1,LN(F1286),LN(1-F1286))</f>
        <v>-0.13010868534702039</v>
      </c>
    </row>
    <row r="1287" spans="1:7" x14ac:dyDescent="0.25">
      <c r="A1287" s="1">
        <v>1</v>
      </c>
      <c r="B1287" s="1">
        <v>202</v>
      </c>
      <c r="C1287" s="1">
        <v>4.32</v>
      </c>
      <c r="D1287" s="1">
        <v>660</v>
      </c>
      <c r="E1287" s="1">
        <v>0</v>
      </c>
      <c r="F1287">
        <f t="shared" si="41"/>
        <v>0.878</v>
      </c>
      <c r="G1287" s="45">
        <f t="shared" si="42"/>
        <v>-2.1037342342488805</v>
      </c>
    </row>
    <row r="1288" spans="1:7" x14ac:dyDescent="0.25">
      <c r="A1288" s="1">
        <v>1</v>
      </c>
      <c r="B1288" s="1">
        <v>50</v>
      </c>
      <c r="C1288" s="1">
        <v>20.92</v>
      </c>
      <c r="D1288" s="1">
        <v>725</v>
      </c>
      <c r="E1288" s="1">
        <v>1</v>
      </c>
      <c r="F1288">
        <f t="shared" si="41"/>
        <v>0.79</v>
      </c>
      <c r="G1288" s="45">
        <f t="shared" si="42"/>
        <v>-0.23572233352106983</v>
      </c>
    </row>
    <row r="1289" spans="1:7" x14ac:dyDescent="0.25">
      <c r="A1289" s="1">
        <v>1</v>
      </c>
      <c r="B1289" s="1">
        <v>435</v>
      </c>
      <c r="C1289" s="1">
        <v>7.72</v>
      </c>
      <c r="D1289" s="1">
        <v>730</v>
      </c>
      <c r="E1289" s="1">
        <v>1</v>
      </c>
      <c r="F1289">
        <f t="shared" si="41"/>
        <v>0.92</v>
      </c>
      <c r="G1289" s="45">
        <f t="shared" si="42"/>
        <v>-8.3381608939051013E-2</v>
      </c>
    </row>
    <row r="1290" spans="1:7" x14ac:dyDescent="0.25">
      <c r="A1290" s="1">
        <v>0</v>
      </c>
      <c r="B1290" s="1">
        <v>98.8</v>
      </c>
      <c r="C1290" s="1">
        <v>27.64</v>
      </c>
      <c r="D1290" s="1">
        <v>745</v>
      </c>
      <c r="E1290" s="1">
        <v>1</v>
      </c>
      <c r="F1290">
        <f t="shared" si="41"/>
        <v>0.85499999999999998</v>
      </c>
      <c r="G1290" s="45">
        <f t="shared" si="42"/>
        <v>-0.15665381004537685</v>
      </c>
    </row>
    <row r="1291" spans="1:7" x14ac:dyDescent="0.25">
      <c r="A1291" s="1">
        <v>1</v>
      </c>
      <c r="B1291" s="1">
        <v>45</v>
      </c>
      <c r="C1291" s="1">
        <v>30.61</v>
      </c>
      <c r="D1291" s="1">
        <v>700</v>
      </c>
      <c r="E1291" s="1">
        <v>0</v>
      </c>
      <c r="F1291">
        <f t="shared" si="41"/>
        <v>0.69299999999999995</v>
      </c>
      <c r="G1291" s="45">
        <f t="shared" si="42"/>
        <v>-1.1809075313949398</v>
      </c>
    </row>
    <row r="1292" spans="1:7" x14ac:dyDescent="0.25">
      <c r="A1292" s="1">
        <v>0</v>
      </c>
      <c r="B1292" s="1">
        <v>145</v>
      </c>
      <c r="C1292" s="1">
        <v>10.01</v>
      </c>
      <c r="D1292" s="1">
        <v>670</v>
      </c>
      <c r="E1292" s="1">
        <v>1</v>
      </c>
      <c r="F1292">
        <f t="shared" si="41"/>
        <v>0.82099999999999995</v>
      </c>
      <c r="G1292" s="45">
        <f t="shared" si="42"/>
        <v>-0.1972321695297089</v>
      </c>
    </row>
    <row r="1293" spans="1:7" x14ac:dyDescent="0.25">
      <c r="A1293" s="1">
        <v>1</v>
      </c>
      <c r="B1293" s="1">
        <v>78</v>
      </c>
      <c r="C1293" s="1">
        <v>21.89</v>
      </c>
      <c r="D1293" s="1">
        <v>675</v>
      </c>
      <c r="E1293" s="1">
        <v>1</v>
      </c>
      <c r="F1293">
        <f t="shared" si="41"/>
        <v>0.71699999999999997</v>
      </c>
      <c r="G1293" s="45">
        <f t="shared" si="42"/>
        <v>-0.33267943838251673</v>
      </c>
    </row>
    <row r="1294" spans="1:7" x14ac:dyDescent="0.25">
      <c r="A1294" s="1">
        <v>0</v>
      </c>
      <c r="B1294" s="1">
        <v>43.5</v>
      </c>
      <c r="C1294" s="1">
        <v>22.95</v>
      </c>
      <c r="D1294" s="1">
        <v>685</v>
      </c>
      <c r="E1294" s="1">
        <v>1</v>
      </c>
      <c r="F1294">
        <f t="shared" si="41"/>
        <v>0.66100000000000003</v>
      </c>
      <c r="G1294" s="45">
        <f t="shared" si="42"/>
        <v>-0.41400143913045073</v>
      </c>
    </row>
    <row r="1295" spans="1:7" x14ac:dyDescent="0.25">
      <c r="A1295" s="1">
        <v>0</v>
      </c>
      <c r="B1295" s="1">
        <v>86</v>
      </c>
      <c r="C1295" s="1">
        <v>18.28</v>
      </c>
      <c r="D1295" s="1">
        <v>665</v>
      </c>
      <c r="E1295" s="1">
        <v>0</v>
      </c>
      <c r="F1295">
        <f t="shared" si="41"/>
        <v>0.82099999999999995</v>
      </c>
      <c r="G1295" s="45">
        <f t="shared" si="42"/>
        <v>-1.7203694731413819</v>
      </c>
    </row>
    <row r="1296" spans="1:7" x14ac:dyDescent="0.25">
      <c r="A1296" s="1">
        <v>1</v>
      </c>
      <c r="B1296" s="1">
        <v>33</v>
      </c>
      <c r="C1296" s="1">
        <v>24.44</v>
      </c>
      <c r="D1296" s="1">
        <v>795</v>
      </c>
      <c r="E1296" s="1">
        <v>1</v>
      </c>
      <c r="F1296">
        <f t="shared" si="41"/>
        <v>0.85499999999999998</v>
      </c>
      <c r="G1296" s="45">
        <f t="shared" si="42"/>
        <v>-0.15665381004537685</v>
      </c>
    </row>
    <row r="1297" spans="1:7" x14ac:dyDescent="0.25">
      <c r="A1297" s="1">
        <v>0</v>
      </c>
      <c r="B1297" s="1">
        <v>50</v>
      </c>
      <c r="C1297" s="1">
        <v>27.02</v>
      </c>
      <c r="D1297" s="1">
        <v>720</v>
      </c>
      <c r="E1297" s="1">
        <v>1</v>
      </c>
      <c r="F1297">
        <f t="shared" si="41"/>
        <v>0.79</v>
      </c>
      <c r="G1297" s="45">
        <f t="shared" si="42"/>
        <v>-0.23572233352106983</v>
      </c>
    </row>
    <row r="1298" spans="1:7" x14ac:dyDescent="0.25">
      <c r="A1298" s="1">
        <v>1</v>
      </c>
      <c r="B1298" s="1">
        <v>210</v>
      </c>
      <c r="C1298" s="1">
        <v>4.53</v>
      </c>
      <c r="D1298" s="1">
        <v>755</v>
      </c>
      <c r="E1298" s="1">
        <v>1</v>
      </c>
      <c r="F1298">
        <f t="shared" si="41"/>
        <v>0.92</v>
      </c>
      <c r="G1298" s="45">
        <f t="shared" si="42"/>
        <v>-8.3381608939051013E-2</v>
      </c>
    </row>
    <row r="1299" spans="1:7" x14ac:dyDescent="0.25">
      <c r="A1299" s="1">
        <v>0</v>
      </c>
      <c r="B1299" s="1">
        <v>125</v>
      </c>
      <c r="C1299" s="1">
        <v>13.6</v>
      </c>
      <c r="D1299" s="1">
        <v>700</v>
      </c>
      <c r="E1299" s="1">
        <v>1</v>
      </c>
      <c r="F1299">
        <f t="shared" si="41"/>
        <v>0.82099999999999995</v>
      </c>
      <c r="G1299" s="45">
        <f t="shared" si="42"/>
        <v>-0.1972321695297089</v>
      </c>
    </row>
    <row r="1300" spans="1:7" x14ac:dyDescent="0.25">
      <c r="A1300" s="1">
        <v>0</v>
      </c>
      <c r="B1300" s="1">
        <v>76</v>
      </c>
      <c r="C1300" s="1">
        <v>23.1</v>
      </c>
      <c r="D1300" s="1">
        <v>760</v>
      </c>
      <c r="E1300" s="1">
        <v>1</v>
      </c>
      <c r="F1300">
        <f t="shared" si="41"/>
        <v>0.85499999999999998</v>
      </c>
      <c r="G1300" s="45">
        <f t="shared" si="42"/>
        <v>-0.15665381004537685</v>
      </c>
    </row>
    <row r="1301" spans="1:7" x14ac:dyDescent="0.25">
      <c r="A1301" s="1">
        <v>0</v>
      </c>
      <c r="B1301" s="1">
        <v>36</v>
      </c>
      <c r="C1301" s="1">
        <v>4.7300000000000004</v>
      </c>
      <c r="D1301" s="1">
        <v>660</v>
      </c>
      <c r="E1301" s="1">
        <v>0</v>
      </c>
      <c r="F1301">
        <f t="shared" si="41"/>
        <v>0.72899999999999998</v>
      </c>
      <c r="G1301" s="45">
        <f t="shared" si="42"/>
        <v>-1.305636458102436</v>
      </c>
    </row>
    <row r="1302" spans="1:7" x14ac:dyDescent="0.25">
      <c r="A1302" s="1">
        <v>1</v>
      </c>
      <c r="B1302" s="1">
        <v>48</v>
      </c>
      <c r="C1302" s="1">
        <v>15.7</v>
      </c>
      <c r="D1302" s="1">
        <v>690</v>
      </c>
      <c r="E1302" s="1">
        <v>1</v>
      </c>
      <c r="F1302">
        <f t="shared" si="41"/>
        <v>0.80600000000000005</v>
      </c>
      <c r="G1302" s="45">
        <f t="shared" si="42"/>
        <v>-0.21567153647550871</v>
      </c>
    </row>
    <row r="1303" spans="1:7" x14ac:dyDescent="0.25">
      <c r="A1303" s="1">
        <v>1</v>
      </c>
      <c r="B1303" s="1">
        <v>159.99600000000001</v>
      </c>
      <c r="C1303" s="1">
        <v>4.7699999999999996</v>
      </c>
      <c r="D1303" s="1">
        <v>725</v>
      </c>
      <c r="E1303" s="1">
        <v>1</v>
      </c>
      <c r="F1303">
        <f t="shared" si="41"/>
        <v>0.92</v>
      </c>
      <c r="G1303" s="45">
        <f t="shared" si="42"/>
        <v>-8.3381608939051013E-2</v>
      </c>
    </row>
    <row r="1304" spans="1:7" x14ac:dyDescent="0.25">
      <c r="A1304" s="1">
        <v>0</v>
      </c>
      <c r="B1304" s="1">
        <v>62</v>
      </c>
      <c r="C1304" s="1">
        <v>29.89</v>
      </c>
      <c r="D1304" s="1">
        <v>675</v>
      </c>
      <c r="E1304" s="1">
        <v>1</v>
      </c>
      <c r="F1304">
        <f t="shared" si="41"/>
        <v>0.66100000000000003</v>
      </c>
      <c r="G1304" s="45">
        <f t="shared" si="42"/>
        <v>-0.41400143913045073</v>
      </c>
    </row>
    <row r="1305" spans="1:7" x14ac:dyDescent="0.25">
      <c r="A1305" s="1">
        <v>1</v>
      </c>
      <c r="B1305" s="1">
        <v>82</v>
      </c>
      <c r="C1305" s="1">
        <v>20.23</v>
      </c>
      <c r="D1305" s="1">
        <v>665</v>
      </c>
      <c r="E1305" s="1">
        <v>0</v>
      </c>
      <c r="F1305">
        <f t="shared" si="41"/>
        <v>0.71699999999999997</v>
      </c>
      <c r="G1305" s="45">
        <f t="shared" si="42"/>
        <v>-1.2623083813388993</v>
      </c>
    </row>
    <row r="1306" spans="1:7" x14ac:dyDescent="0.25">
      <c r="A1306" s="1">
        <v>1</v>
      </c>
      <c r="B1306" s="1">
        <v>159</v>
      </c>
      <c r="C1306" s="1">
        <v>6.24</v>
      </c>
      <c r="D1306" s="1">
        <v>680</v>
      </c>
      <c r="E1306" s="1">
        <v>1</v>
      </c>
      <c r="F1306">
        <f t="shared" si="41"/>
        <v>0.878</v>
      </c>
      <c r="G1306" s="45">
        <f t="shared" si="42"/>
        <v>-0.13010868534702039</v>
      </c>
    </row>
    <row r="1307" spans="1:7" x14ac:dyDescent="0.25">
      <c r="A1307" s="1">
        <v>0</v>
      </c>
      <c r="B1307" s="1">
        <v>28</v>
      </c>
      <c r="C1307" s="1">
        <v>24.43</v>
      </c>
      <c r="D1307" s="1">
        <v>660</v>
      </c>
      <c r="E1307" s="1">
        <v>1</v>
      </c>
      <c r="F1307">
        <f t="shared" si="41"/>
        <v>0.66100000000000003</v>
      </c>
      <c r="G1307" s="45">
        <f t="shared" si="42"/>
        <v>-0.41400143913045073</v>
      </c>
    </row>
    <row r="1308" spans="1:7" x14ac:dyDescent="0.25">
      <c r="A1308" s="1">
        <v>1</v>
      </c>
      <c r="B1308" s="1">
        <v>51.63</v>
      </c>
      <c r="C1308" s="1">
        <v>39.049999999999997</v>
      </c>
      <c r="D1308" s="1">
        <v>730</v>
      </c>
      <c r="E1308" s="1">
        <v>1</v>
      </c>
      <c r="F1308">
        <f t="shared" si="41"/>
        <v>0.85499999999999998</v>
      </c>
      <c r="G1308" s="45">
        <f t="shared" si="42"/>
        <v>-0.15665381004537685</v>
      </c>
    </row>
    <row r="1309" spans="1:7" x14ac:dyDescent="0.25">
      <c r="A1309" s="1">
        <v>1</v>
      </c>
      <c r="B1309" s="1">
        <v>50</v>
      </c>
      <c r="C1309" s="1">
        <v>14.07</v>
      </c>
      <c r="D1309" s="1">
        <v>740</v>
      </c>
      <c r="E1309" s="1">
        <v>1</v>
      </c>
      <c r="F1309">
        <f t="shared" si="41"/>
        <v>0.92</v>
      </c>
      <c r="G1309" s="45">
        <f t="shared" si="42"/>
        <v>-8.3381608939051013E-2</v>
      </c>
    </row>
    <row r="1310" spans="1:7" x14ac:dyDescent="0.25">
      <c r="A1310" s="1">
        <v>1</v>
      </c>
      <c r="B1310" s="1">
        <v>60</v>
      </c>
      <c r="C1310" s="1">
        <v>36.119999999999997</v>
      </c>
      <c r="D1310" s="1">
        <v>680</v>
      </c>
      <c r="E1310" s="1">
        <v>0</v>
      </c>
      <c r="F1310">
        <f t="shared" si="41"/>
        <v>0.54600000000000004</v>
      </c>
      <c r="G1310" s="45">
        <f t="shared" si="42"/>
        <v>-0.78965808094078915</v>
      </c>
    </row>
    <row r="1311" spans="1:7" x14ac:dyDescent="0.25">
      <c r="A1311" s="1">
        <v>0</v>
      </c>
      <c r="B1311" s="1">
        <v>64</v>
      </c>
      <c r="C1311" s="1">
        <v>13.8</v>
      </c>
      <c r="D1311" s="1">
        <v>660</v>
      </c>
      <c r="E1311" s="1">
        <v>1</v>
      </c>
      <c r="F1311">
        <f t="shared" si="41"/>
        <v>0.82099999999999995</v>
      </c>
      <c r="G1311" s="45">
        <f t="shared" si="42"/>
        <v>-0.1972321695297089</v>
      </c>
    </row>
    <row r="1312" spans="1:7" x14ac:dyDescent="0.25">
      <c r="A1312" s="1">
        <v>1</v>
      </c>
      <c r="B1312" s="1">
        <v>32.4</v>
      </c>
      <c r="C1312" s="1">
        <v>11.11</v>
      </c>
      <c r="D1312" s="1">
        <v>785</v>
      </c>
      <c r="E1312" s="1">
        <v>1</v>
      </c>
      <c r="F1312">
        <f t="shared" si="41"/>
        <v>0.92</v>
      </c>
      <c r="G1312" s="45">
        <f t="shared" si="42"/>
        <v>-8.3381608939051013E-2</v>
      </c>
    </row>
    <row r="1313" spans="1:7" x14ac:dyDescent="0.25">
      <c r="A1313" s="1">
        <v>0</v>
      </c>
      <c r="B1313" s="1">
        <v>110</v>
      </c>
      <c r="C1313" s="1">
        <v>7.2</v>
      </c>
      <c r="D1313" s="1">
        <v>680</v>
      </c>
      <c r="E1313" s="1">
        <v>0</v>
      </c>
      <c r="F1313">
        <f t="shared" si="41"/>
        <v>0.878</v>
      </c>
      <c r="G1313" s="45">
        <f t="shared" si="42"/>
        <v>-2.1037342342488805</v>
      </c>
    </row>
    <row r="1314" spans="1:7" x14ac:dyDescent="0.25">
      <c r="A1314" s="1">
        <v>1</v>
      </c>
      <c r="B1314" s="1">
        <v>95</v>
      </c>
      <c r="C1314" s="1">
        <v>19.57</v>
      </c>
      <c r="D1314" s="1">
        <v>725</v>
      </c>
      <c r="E1314" s="1">
        <v>1</v>
      </c>
      <c r="F1314">
        <f t="shared" si="41"/>
        <v>0.92</v>
      </c>
      <c r="G1314" s="45">
        <f t="shared" si="42"/>
        <v>-8.3381608939051013E-2</v>
      </c>
    </row>
    <row r="1315" spans="1:7" x14ac:dyDescent="0.25">
      <c r="A1315" s="1">
        <v>1</v>
      </c>
      <c r="B1315" s="1">
        <v>65</v>
      </c>
      <c r="C1315" s="1">
        <v>16.88</v>
      </c>
      <c r="D1315" s="1">
        <v>755</v>
      </c>
      <c r="E1315" s="1">
        <v>1</v>
      </c>
      <c r="F1315">
        <f t="shared" si="41"/>
        <v>0.92</v>
      </c>
      <c r="G1315" s="45">
        <f t="shared" si="42"/>
        <v>-8.3381608939051013E-2</v>
      </c>
    </row>
    <row r="1316" spans="1:7" x14ac:dyDescent="0.25">
      <c r="A1316" s="1">
        <v>1</v>
      </c>
      <c r="B1316" s="1">
        <v>90</v>
      </c>
      <c r="C1316" s="1">
        <v>14.27</v>
      </c>
      <c r="D1316" s="1">
        <v>800</v>
      </c>
      <c r="E1316" s="1">
        <v>1</v>
      </c>
      <c r="F1316">
        <f t="shared" si="41"/>
        <v>0.92</v>
      </c>
      <c r="G1316" s="45">
        <f t="shared" si="42"/>
        <v>-8.3381608939051013E-2</v>
      </c>
    </row>
    <row r="1317" spans="1:7" x14ac:dyDescent="0.25">
      <c r="A1317" s="1">
        <v>1</v>
      </c>
      <c r="B1317" s="1">
        <v>50</v>
      </c>
      <c r="C1317" s="1">
        <v>13.49</v>
      </c>
      <c r="D1317" s="1">
        <v>720</v>
      </c>
      <c r="E1317" s="1">
        <v>1</v>
      </c>
      <c r="F1317">
        <f t="shared" si="41"/>
        <v>0.80600000000000005</v>
      </c>
      <c r="G1317" s="45">
        <f t="shared" si="42"/>
        <v>-0.21567153647550871</v>
      </c>
    </row>
    <row r="1318" spans="1:7" x14ac:dyDescent="0.25">
      <c r="A1318" s="1">
        <v>1</v>
      </c>
      <c r="B1318" s="1">
        <v>85</v>
      </c>
      <c r="C1318" s="1">
        <v>5.41</v>
      </c>
      <c r="D1318" s="1">
        <v>755</v>
      </c>
      <c r="E1318" s="1">
        <v>1</v>
      </c>
      <c r="F1318">
        <f t="shared" si="41"/>
        <v>0.92</v>
      </c>
      <c r="G1318" s="45">
        <f t="shared" si="42"/>
        <v>-8.3381608939051013E-2</v>
      </c>
    </row>
    <row r="1319" spans="1:7" x14ac:dyDescent="0.25">
      <c r="A1319" s="1">
        <v>0</v>
      </c>
      <c r="B1319" s="1">
        <v>25</v>
      </c>
      <c r="C1319" s="1">
        <v>6.77</v>
      </c>
      <c r="D1319" s="1">
        <v>660</v>
      </c>
      <c r="E1319" s="1">
        <v>0</v>
      </c>
      <c r="F1319">
        <f t="shared" si="41"/>
        <v>0.72899999999999998</v>
      </c>
      <c r="G1319" s="45">
        <f t="shared" si="42"/>
        <v>-1.305636458102436</v>
      </c>
    </row>
    <row r="1320" spans="1:7" x14ac:dyDescent="0.25">
      <c r="A1320" s="1">
        <v>1</v>
      </c>
      <c r="B1320" s="1">
        <v>110</v>
      </c>
      <c r="C1320" s="1">
        <v>12.73</v>
      </c>
      <c r="D1320" s="1">
        <v>715</v>
      </c>
      <c r="E1320" s="1">
        <v>1</v>
      </c>
      <c r="F1320">
        <f t="shared" si="41"/>
        <v>0.82099999999999995</v>
      </c>
      <c r="G1320" s="45">
        <f t="shared" si="42"/>
        <v>-0.1972321695297089</v>
      </c>
    </row>
    <row r="1321" spans="1:7" x14ac:dyDescent="0.25">
      <c r="A1321" s="1">
        <v>1</v>
      </c>
      <c r="B1321" s="1">
        <v>114.9</v>
      </c>
      <c r="C1321" s="1">
        <v>21.03</v>
      </c>
      <c r="D1321" s="1">
        <v>675</v>
      </c>
      <c r="E1321" s="1">
        <v>1</v>
      </c>
      <c r="F1321">
        <f t="shared" si="41"/>
        <v>0.71699999999999997</v>
      </c>
      <c r="G1321" s="45">
        <f t="shared" si="42"/>
        <v>-0.33267943838251673</v>
      </c>
    </row>
    <row r="1322" spans="1:7" x14ac:dyDescent="0.25">
      <c r="A1322" s="1">
        <v>1</v>
      </c>
      <c r="B1322" s="1">
        <v>75</v>
      </c>
      <c r="C1322" s="1">
        <v>17.12</v>
      </c>
      <c r="D1322" s="1">
        <v>695</v>
      </c>
      <c r="E1322" s="1">
        <v>1</v>
      </c>
      <c r="F1322">
        <f t="shared" si="41"/>
        <v>0.82099999999999995</v>
      </c>
      <c r="G1322" s="45">
        <f t="shared" si="42"/>
        <v>-0.1972321695297089</v>
      </c>
    </row>
    <row r="1323" spans="1:7" x14ac:dyDescent="0.25">
      <c r="A1323" s="1">
        <v>0</v>
      </c>
      <c r="B1323" s="1">
        <v>50</v>
      </c>
      <c r="C1323" s="1">
        <v>15.7</v>
      </c>
      <c r="D1323" s="1">
        <v>660</v>
      </c>
      <c r="E1323" s="1">
        <v>1</v>
      </c>
      <c r="F1323">
        <f t="shared" si="41"/>
        <v>0.72899999999999998</v>
      </c>
      <c r="G1323" s="45">
        <f t="shared" si="42"/>
        <v>-0.31608154697347896</v>
      </c>
    </row>
    <row r="1324" spans="1:7" x14ac:dyDescent="0.25">
      <c r="A1324" s="1">
        <v>1</v>
      </c>
      <c r="B1324" s="1">
        <v>63</v>
      </c>
      <c r="C1324" s="1">
        <v>23.31</v>
      </c>
      <c r="D1324" s="1">
        <v>800</v>
      </c>
      <c r="E1324" s="1">
        <v>1</v>
      </c>
      <c r="F1324">
        <f t="shared" si="41"/>
        <v>0.85499999999999998</v>
      </c>
      <c r="G1324" s="45">
        <f t="shared" si="42"/>
        <v>-0.15665381004537685</v>
      </c>
    </row>
    <row r="1325" spans="1:7" x14ac:dyDescent="0.25">
      <c r="A1325" s="1">
        <v>0</v>
      </c>
      <c r="B1325" s="1">
        <v>50</v>
      </c>
      <c r="C1325" s="1">
        <v>6.53</v>
      </c>
      <c r="D1325" s="1">
        <v>670</v>
      </c>
      <c r="E1325" s="1">
        <v>1</v>
      </c>
      <c r="F1325">
        <f t="shared" si="41"/>
        <v>0.80600000000000005</v>
      </c>
      <c r="G1325" s="45">
        <f t="shared" si="42"/>
        <v>-0.21567153647550871</v>
      </c>
    </row>
    <row r="1326" spans="1:7" x14ac:dyDescent="0.25">
      <c r="A1326" s="1">
        <v>1</v>
      </c>
      <c r="B1326" s="1">
        <v>97</v>
      </c>
      <c r="C1326" s="1">
        <v>10.94</v>
      </c>
      <c r="D1326" s="1">
        <v>680</v>
      </c>
      <c r="E1326" s="1">
        <v>1</v>
      </c>
      <c r="F1326">
        <f t="shared" si="41"/>
        <v>0.82099999999999995</v>
      </c>
      <c r="G1326" s="45">
        <f t="shared" si="42"/>
        <v>-0.1972321695297089</v>
      </c>
    </row>
    <row r="1327" spans="1:7" x14ac:dyDescent="0.25">
      <c r="A1327" s="1">
        <v>1</v>
      </c>
      <c r="B1327" s="1">
        <v>65</v>
      </c>
      <c r="C1327" s="1">
        <v>9.6</v>
      </c>
      <c r="D1327" s="1">
        <v>670</v>
      </c>
      <c r="E1327" s="1">
        <v>1</v>
      </c>
      <c r="F1327">
        <f t="shared" si="41"/>
        <v>0.878</v>
      </c>
      <c r="G1327" s="45">
        <f t="shared" si="42"/>
        <v>-0.13010868534702039</v>
      </c>
    </row>
    <row r="1328" spans="1:7" x14ac:dyDescent="0.25">
      <c r="A1328" s="1">
        <v>1</v>
      </c>
      <c r="B1328" s="1">
        <v>90</v>
      </c>
      <c r="C1328" s="1">
        <v>12.32</v>
      </c>
      <c r="D1328" s="1">
        <v>735</v>
      </c>
      <c r="E1328" s="1">
        <v>1</v>
      </c>
      <c r="F1328">
        <f t="shared" si="41"/>
        <v>0.92</v>
      </c>
      <c r="G1328" s="45">
        <f t="shared" si="42"/>
        <v>-8.3381608939051013E-2</v>
      </c>
    </row>
    <row r="1329" spans="1:7" x14ac:dyDescent="0.25">
      <c r="A1329" s="1">
        <v>0</v>
      </c>
      <c r="B1329" s="1">
        <v>27.84</v>
      </c>
      <c r="C1329" s="1">
        <v>29.57</v>
      </c>
      <c r="D1329" s="1">
        <v>670</v>
      </c>
      <c r="E1329" s="1">
        <v>0</v>
      </c>
      <c r="F1329">
        <f t="shared" si="41"/>
        <v>0.66100000000000003</v>
      </c>
      <c r="G1329" s="45">
        <f t="shared" si="42"/>
        <v>-1.0817551716016869</v>
      </c>
    </row>
    <row r="1330" spans="1:7" x14ac:dyDescent="0.25">
      <c r="A1330" s="1">
        <v>1</v>
      </c>
      <c r="B1330" s="1">
        <v>36</v>
      </c>
      <c r="C1330" s="1">
        <v>0.33</v>
      </c>
      <c r="D1330" s="1">
        <v>660</v>
      </c>
      <c r="E1330" s="1">
        <v>1</v>
      </c>
      <c r="F1330">
        <f t="shared" si="41"/>
        <v>0.72899999999999998</v>
      </c>
      <c r="G1330" s="45">
        <f t="shared" si="42"/>
        <v>-0.31608154697347896</v>
      </c>
    </row>
    <row r="1331" spans="1:7" x14ac:dyDescent="0.25">
      <c r="A1331" s="1">
        <v>1</v>
      </c>
      <c r="B1331" s="1">
        <v>125</v>
      </c>
      <c r="C1331" s="1">
        <v>25.54</v>
      </c>
      <c r="D1331" s="1">
        <v>755</v>
      </c>
      <c r="E1331" s="1">
        <v>0</v>
      </c>
      <c r="F1331">
        <f t="shared" si="41"/>
        <v>0.85499999999999998</v>
      </c>
      <c r="G1331" s="45">
        <f t="shared" si="42"/>
        <v>-1.9310215365615626</v>
      </c>
    </row>
    <row r="1332" spans="1:7" x14ac:dyDescent="0.25">
      <c r="A1332" s="1">
        <v>0</v>
      </c>
      <c r="B1332" s="1">
        <v>67</v>
      </c>
      <c r="C1332" s="1">
        <v>16.079999999999998</v>
      </c>
      <c r="D1332" s="1">
        <v>665</v>
      </c>
      <c r="E1332" s="1">
        <v>1</v>
      </c>
      <c r="F1332">
        <f t="shared" si="41"/>
        <v>0.82099999999999995</v>
      </c>
      <c r="G1332" s="45">
        <f t="shared" si="42"/>
        <v>-0.1972321695297089</v>
      </c>
    </row>
    <row r="1333" spans="1:7" x14ac:dyDescent="0.25">
      <c r="A1333" s="1">
        <v>1</v>
      </c>
      <c r="B1333" s="1">
        <v>70.2</v>
      </c>
      <c r="C1333" s="1">
        <v>16.32</v>
      </c>
      <c r="D1333" s="1">
        <v>735</v>
      </c>
      <c r="E1333" s="1">
        <v>1</v>
      </c>
      <c r="F1333">
        <f t="shared" si="41"/>
        <v>0.92</v>
      </c>
      <c r="G1333" s="45">
        <f t="shared" si="42"/>
        <v>-8.3381608939051013E-2</v>
      </c>
    </row>
    <row r="1334" spans="1:7" x14ac:dyDescent="0.25">
      <c r="A1334" s="1">
        <v>1</v>
      </c>
      <c r="B1334" s="1">
        <v>84</v>
      </c>
      <c r="C1334" s="1">
        <v>14.21</v>
      </c>
      <c r="D1334" s="1">
        <v>670</v>
      </c>
      <c r="E1334" s="1">
        <v>1</v>
      </c>
      <c r="F1334">
        <f t="shared" si="41"/>
        <v>0.82099999999999995</v>
      </c>
      <c r="G1334" s="45">
        <f t="shared" si="42"/>
        <v>-0.1972321695297089</v>
      </c>
    </row>
    <row r="1335" spans="1:7" x14ac:dyDescent="0.25">
      <c r="A1335" s="1">
        <v>1</v>
      </c>
      <c r="B1335" s="1">
        <v>64</v>
      </c>
      <c r="C1335" s="1">
        <v>3.96</v>
      </c>
      <c r="D1335" s="1">
        <v>685</v>
      </c>
      <c r="E1335" s="1">
        <v>1</v>
      </c>
      <c r="F1335">
        <f t="shared" si="41"/>
        <v>0.878</v>
      </c>
      <c r="G1335" s="45">
        <f t="shared" si="42"/>
        <v>-0.13010868534702039</v>
      </c>
    </row>
    <row r="1336" spans="1:7" x14ac:dyDescent="0.25">
      <c r="A1336" s="1">
        <v>0</v>
      </c>
      <c r="B1336" s="1">
        <v>115</v>
      </c>
      <c r="C1336" s="1">
        <v>19.14</v>
      </c>
      <c r="D1336" s="1">
        <v>710</v>
      </c>
      <c r="E1336" s="1">
        <v>1</v>
      </c>
      <c r="F1336">
        <f t="shared" si="41"/>
        <v>0.82099999999999995</v>
      </c>
      <c r="G1336" s="45">
        <f t="shared" si="42"/>
        <v>-0.1972321695297089</v>
      </c>
    </row>
    <row r="1337" spans="1:7" x14ac:dyDescent="0.25">
      <c r="A1337" s="1">
        <v>1</v>
      </c>
      <c r="B1337" s="1">
        <v>68</v>
      </c>
      <c r="C1337" s="1">
        <v>15.04</v>
      </c>
      <c r="D1337" s="1">
        <v>660</v>
      </c>
      <c r="E1337" s="1">
        <v>1</v>
      </c>
      <c r="F1337">
        <f t="shared" si="41"/>
        <v>0.82099999999999995</v>
      </c>
      <c r="G1337" s="45">
        <f t="shared" si="42"/>
        <v>-0.1972321695297089</v>
      </c>
    </row>
    <row r="1338" spans="1:7" x14ac:dyDescent="0.25">
      <c r="A1338" s="1">
        <v>1</v>
      </c>
      <c r="B1338" s="1">
        <v>50</v>
      </c>
      <c r="C1338" s="1">
        <v>17.55</v>
      </c>
      <c r="D1338" s="1">
        <v>660</v>
      </c>
      <c r="E1338" s="1">
        <v>1</v>
      </c>
      <c r="F1338">
        <f t="shared" si="41"/>
        <v>0.72899999999999998</v>
      </c>
      <c r="G1338" s="45">
        <f t="shared" si="42"/>
        <v>-0.31608154697347896</v>
      </c>
    </row>
    <row r="1339" spans="1:7" x14ac:dyDescent="0.25">
      <c r="A1339" s="1">
        <v>1</v>
      </c>
      <c r="B1339" s="1">
        <v>41</v>
      </c>
      <c r="C1339" s="1">
        <v>11.59</v>
      </c>
      <c r="D1339" s="1">
        <v>670</v>
      </c>
      <c r="E1339" s="1">
        <v>1</v>
      </c>
      <c r="F1339">
        <f t="shared" si="41"/>
        <v>0.80600000000000005</v>
      </c>
      <c r="G1339" s="45">
        <f t="shared" si="42"/>
        <v>-0.21567153647550871</v>
      </c>
    </row>
    <row r="1340" spans="1:7" x14ac:dyDescent="0.25">
      <c r="A1340" s="1">
        <v>0</v>
      </c>
      <c r="B1340" s="1">
        <v>40</v>
      </c>
      <c r="C1340" s="1">
        <v>31.77</v>
      </c>
      <c r="D1340" s="1">
        <v>675</v>
      </c>
      <c r="E1340" s="1">
        <v>0</v>
      </c>
      <c r="F1340">
        <f t="shared" si="41"/>
        <v>0.54600000000000004</v>
      </c>
      <c r="G1340" s="45">
        <f t="shared" si="42"/>
        <v>-0.78965808094078915</v>
      </c>
    </row>
    <row r="1341" spans="1:7" x14ac:dyDescent="0.25">
      <c r="A1341" s="1">
        <v>0</v>
      </c>
      <c r="B1341" s="1">
        <v>35</v>
      </c>
      <c r="C1341" s="1">
        <v>24.34</v>
      </c>
      <c r="D1341" s="1">
        <v>695</v>
      </c>
      <c r="E1341" s="1">
        <v>1</v>
      </c>
      <c r="F1341">
        <f t="shared" si="41"/>
        <v>0.79</v>
      </c>
      <c r="G1341" s="45">
        <f t="shared" si="42"/>
        <v>-0.23572233352106983</v>
      </c>
    </row>
    <row r="1342" spans="1:7" x14ac:dyDescent="0.25">
      <c r="A1342" s="1">
        <v>0</v>
      </c>
      <c r="B1342" s="1">
        <v>115</v>
      </c>
      <c r="C1342" s="1">
        <v>12.73</v>
      </c>
      <c r="D1342" s="1">
        <v>705</v>
      </c>
      <c r="E1342" s="1">
        <v>1</v>
      </c>
      <c r="F1342">
        <f t="shared" si="41"/>
        <v>0.82099999999999995</v>
      </c>
      <c r="G1342" s="45">
        <f t="shared" si="42"/>
        <v>-0.1972321695297089</v>
      </c>
    </row>
    <row r="1343" spans="1:7" x14ac:dyDescent="0.25">
      <c r="A1343" s="1">
        <v>0</v>
      </c>
      <c r="B1343" s="1">
        <v>42</v>
      </c>
      <c r="C1343" s="1">
        <v>29.89</v>
      </c>
      <c r="D1343" s="1">
        <v>690</v>
      </c>
      <c r="E1343" s="1">
        <v>1</v>
      </c>
      <c r="F1343">
        <f t="shared" si="41"/>
        <v>0.69299999999999995</v>
      </c>
      <c r="G1343" s="45">
        <f t="shared" si="42"/>
        <v>-0.3667252797922339</v>
      </c>
    </row>
    <row r="1344" spans="1:7" x14ac:dyDescent="0.25">
      <c r="A1344" s="1">
        <v>0</v>
      </c>
      <c r="B1344" s="1">
        <v>103.86</v>
      </c>
      <c r="C1344" s="1">
        <v>20.059999999999999</v>
      </c>
      <c r="D1344" s="1">
        <v>710</v>
      </c>
      <c r="E1344" s="1">
        <v>1</v>
      </c>
      <c r="F1344">
        <f t="shared" si="41"/>
        <v>0.79</v>
      </c>
      <c r="G1344" s="45">
        <f t="shared" si="42"/>
        <v>-0.23572233352106983</v>
      </c>
    </row>
    <row r="1345" spans="1:7" x14ac:dyDescent="0.25">
      <c r="A1345" s="1">
        <v>0</v>
      </c>
      <c r="B1345" s="1">
        <v>65</v>
      </c>
      <c r="C1345" s="1">
        <v>10.14</v>
      </c>
      <c r="D1345" s="1">
        <v>670</v>
      </c>
      <c r="E1345" s="1">
        <v>1</v>
      </c>
      <c r="F1345">
        <f t="shared" si="41"/>
        <v>0.82099999999999995</v>
      </c>
      <c r="G1345" s="45">
        <f t="shared" si="42"/>
        <v>-0.1972321695297089</v>
      </c>
    </row>
    <row r="1346" spans="1:7" x14ac:dyDescent="0.25">
      <c r="A1346" s="1">
        <v>1</v>
      </c>
      <c r="B1346" s="1">
        <v>26</v>
      </c>
      <c r="C1346" s="1">
        <v>23.12</v>
      </c>
      <c r="D1346" s="1">
        <v>665</v>
      </c>
      <c r="E1346" s="1">
        <v>1</v>
      </c>
      <c r="F1346">
        <f t="shared" si="41"/>
        <v>0.71699999999999997</v>
      </c>
      <c r="G1346" s="45">
        <f t="shared" si="42"/>
        <v>-0.33267943838251673</v>
      </c>
    </row>
    <row r="1347" spans="1:7" x14ac:dyDescent="0.25">
      <c r="A1347" s="1">
        <v>1</v>
      </c>
      <c r="B1347" s="1">
        <v>109</v>
      </c>
      <c r="C1347" s="1">
        <v>9.4700000000000006</v>
      </c>
      <c r="D1347" s="1">
        <v>660</v>
      </c>
      <c r="E1347" s="1">
        <v>0</v>
      </c>
      <c r="F1347">
        <f t="shared" si="41"/>
        <v>0.878</v>
      </c>
      <c r="G1347" s="45">
        <f t="shared" si="42"/>
        <v>-2.1037342342488805</v>
      </c>
    </row>
    <row r="1348" spans="1:7" x14ac:dyDescent="0.25">
      <c r="A1348" s="1">
        <v>0</v>
      </c>
      <c r="B1348" s="1">
        <v>149.65299999999999</v>
      </c>
      <c r="C1348" s="1">
        <v>10.47</v>
      </c>
      <c r="D1348" s="1">
        <v>730</v>
      </c>
      <c r="E1348" s="1">
        <v>1</v>
      </c>
      <c r="F1348">
        <f t="shared" si="41"/>
        <v>0.92</v>
      </c>
      <c r="G1348" s="45">
        <f t="shared" si="42"/>
        <v>-8.3381608939051013E-2</v>
      </c>
    </row>
    <row r="1349" spans="1:7" x14ac:dyDescent="0.25">
      <c r="A1349" s="1">
        <v>1</v>
      </c>
      <c r="B1349" s="1">
        <v>50</v>
      </c>
      <c r="C1349" s="1">
        <v>22.58</v>
      </c>
      <c r="D1349" s="1">
        <v>660</v>
      </c>
      <c r="E1349" s="1">
        <v>1</v>
      </c>
      <c r="F1349">
        <f t="shared" si="41"/>
        <v>0.71699999999999997</v>
      </c>
      <c r="G1349" s="45">
        <f t="shared" si="42"/>
        <v>-0.33267943838251673</v>
      </c>
    </row>
    <row r="1350" spans="1:7" x14ac:dyDescent="0.25">
      <c r="A1350" s="1">
        <v>0</v>
      </c>
      <c r="B1350" s="1">
        <v>74</v>
      </c>
      <c r="C1350" s="1">
        <v>13.69</v>
      </c>
      <c r="D1350" s="1">
        <v>720</v>
      </c>
      <c r="E1350" s="1">
        <v>1</v>
      </c>
      <c r="F1350">
        <f t="shared" ref="F1350:F1413" si="43">IF(C1350&lt;=19.85,IF(D1350&lt;=722.5,IF(B1350&lt;=60.41,IF(D1350&lt;=667.5,0.729,0.806),IF(C1350&lt;=9.905,0.878,0.821)),0.92),IF(D1350&lt;=687.5,IF(C1350&lt;=31.375,IF(A1350&lt;=0.5,0.661,0.717),0.546),IF(D1350&lt;=727.5,IF(C1350&lt;=29.88,0.79,0.693),0.855)))</f>
        <v>0.82099999999999995</v>
      </c>
      <c r="G1350" s="45">
        <f t="shared" ref="G1350:G1413" si="44">IF(E1350=1,LN(F1350),LN(1-F1350))</f>
        <v>-0.1972321695297089</v>
      </c>
    </row>
    <row r="1351" spans="1:7" x14ac:dyDescent="0.25">
      <c r="A1351" s="1">
        <v>1</v>
      </c>
      <c r="B1351" s="1">
        <v>38</v>
      </c>
      <c r="C1351" s="1">
        <v>24.07</v>
      </c>
      <c r="D1351" s="1">
        <v>675</v>
      </c>
      <c r="E1351" s="1">
        <v>1</v>
      </c>
      <c r="F1351">
        <f t="shared" si="43"/>
        <v>0.71699999999999997</v>
      </c>
      <c r="G1351" s="45">
        <f t="shared" si="44"/>
        <v>-0.33267943838251673</v>
      </c>
    </row>
    <row r="1352" spans="1:7" x14ac:dyDescent="0.25">
      <c r="A1352" s="1">
        <v>1</v>
      </c>
      <c r="B1352" s="1">
        <v>300</v>
      </c>
      <c r="C1352" s="1">
        <v>5.44</v>
      </c>
      <c r="D1352" s="1">
        <v>795</v>
      </c>
      <c r="E1352" s="1">
        <v>1</v>
      </c>
      <c r="F1352">
        <f t="shared" si="43"/>
        <v>0.92</v>
      </c>
      <c r="G1352" s="45">
        <f t="shared" si="44"/>
        <v>-8.3381608939051013E-2</v>
      </c>
    </row>
    <row r="1353" spans="1:7" x14ac:dyDescent="0.25">
      <c r="A1353" s="1">
        <v>1</v>
      </c>
      <c r="B1353" s="1">
        <v>116</v>
      </c>
      <c r="C1353" s="1">
        <v>7.59</v>
      </c>
      <c r="D1353" s="1">
        <v>760</v>
      </c>
      <c r="E1353" s="1">
        <v>1</v>
      </c>
      <c r="F1353">
        <f t="shared" si="43"/>
        <v>0.92</v>
      </c>
      <c r="G1353" s="45">
        <f t="shared" si="44"/>
        <v>-8.3381608939051013E-2</v>
      </c>
    </row>
    <row r="1354" spans="1:7" x14ac:dyDescent="0.25">
      <c r="A1354" s="1">
        <v>1</v>
      </c>
      <c r="B1354" s="1">
        <v>86.79</v>
      </c>
      <c r="C1354" s="1">
        <v>14.88</v>
      </c>
      <c r="D1354" s="1">
        <v>755</v>
      </c>
      <c r="E1354" s="1">
        <v>1</v>
      </c>
      <c r="F1354">
        <f t="shared" si="43"/>
        <v>0.92</v>
      </c>
      <c r="G1354" s="45">
        <f t="shared" si="44"/>
        <v>-8.3381608939051013E-2</v>
      </c>
    </row>
    <row r="1355" spans="1:7" x14ac:dyDescent="0.25">
      <c r="A1355" s="1">
        <v>0</v>
      </c>
      <c r="B1355" s="1">
        <v>150</v>
      </c>
      <c r="C1355" s="1">
        <v>4.74</v>
      </c>
      <c r="D1355" s="1">
        <v>735</v>
      </c>
      <c r="E1355" s="1">
        <v>1</v>
      </c>
      <c r="F1355">
        <f t="shared" si="43"/>
        <v>0.92</v>
      </c>
      <c r="G1355" s="45">
        <f t="shared" si="44"/>
        <v>-8.3381608939051013E-2</v>
      </c>
    </row>
    <row r="1356" spans="1:7" x14ac:dyDescent="0.25">
      <c r="A1356" s="1">
        <v>1</v>
      </c>
      <c r="B1356" s="1">
        <v>40</v>
      </c>
      <c r="C1356" s="1">
        <v>32.549999999999997</v>
      </c>
      <c r="D1356" s="1">
        <v>735</v>
      </c>
      <c r="E1356" s="1">
        <v>1</v>
      </c>
      <c r="F1356">
        <f t="shared" si="43"/>
        <v>0.85499999999999998</v>
      </c>
      <c r="G1356" s="45">
        <f t="shared" si="44"/>
        <v>-0.15665381004537685</v>
      </c>
    </row>
    <row r="1357" spans="1:7" x14ac:dyDescent="0.25">
      <c r="A1357" s="1">
        <v>1</v>
      </c>
      <c r="B1357" s="1">
        <v>40</v>
      </c>
      <c r="C1357" s="1">
        <v>15.69</v>
      </c>
      <c r="D1357" s="1">
        <v>675</v>
      </c>
      <c r="E1357" s="1">
        <v>1</v>
      </c>
      <c r="F1357">
        <f t="shared" si="43"/>
        <v>0.80600000000000005</v>
      </c>
      <c r="G1357" s="45">
        <f t="shared" si="44"/>
        <v>-0.21567153647550871</v>
      </c>
    </row>
    <row r="1358" spans="1:7" x14ac:dyDescent="0.25">
      <c r="A1358" s="1">
        <v>1</v>
      </c>
      <c r="B1358" s="1">
        <v>145</v>
      </c>
      <c r="C1358" s="1">
        <v>6.41</v>
      </c>
      <c r="D1358" s="1">
        <v>755</v>
      </c>
      <c r="E1358" s="1">
        <v>1</v>
      </c>
      <c r="F1358">
        <f t="shared" si="43"/>
        <v>0.92</v>
      </c>
      <c r="G1358" s="45">
        <f t="shared" si="44"/>
        <v>-8.3381608939051013E-2</v>
      </c>
    </row>
    <row r="1359" spans="1:7" x14ac:dyDescent="0.25">
      <c r="A1359" s="1">
        <v>1</v>
      </c>
      <c r="B1359" s="1">
        <v>100</v>
      </c>
      <c r="C1359" s="1">
        <v>6.12</v>
      </c>
      <c r="D1359" s="1">
        <v>770</v>
      </c>
      <c r="E1359" s="1">
        <v>1</v>
      </c>
      <c r="F1359">
        <f t="shared" si="43"/>
        <v>0.92</v>
      </c>
      <c r="G1359" s="45">
        <f t="shared" si="44"/>
        <v>-8.3381608939051013E-2</v>
      </c>
    </row>
    <row r="1360" spans="1:7" x14ac:dyDescent="0.25">
      <c r="A1360" s="1">
        <v>0</v>
      </c>
      <c r="B1360" s="1">
        <v>98</v>
      </c>
      <c r="C1360" s="1">
        <v>14.91</v>
      </c>
      <c r="D1360" s="1">
        <v>720</v>
      </c>
      <c r="E1360" s="1">
        <v>1</v>
      </c>
      <c r="F1360">
        <f t="shared" si="43"/>
        <v>0.82099999999999995</v>
      </c>
      <c r="G1360" s="45">
        <f t="shared" si="44"/>
        <v>-0.1972321695297089</v>
      </c>
    </row>
    <row r="1361" spans="1:7" x14ac:dyDescent="0.25">
      <c r="A1361" s="1">
        <v>1</v>
      </c>
      <c r="B1361" s="1">
        <v>93</v>
      </c>
      <c r="C1361" s="1">
        <v>19.12</v>
      </c>
      <c r="D1361" s="1">
        <v>695</v>
      </c>
      <c r="E1361" s="1">
        <v>1</v>
      </c>
      <c r="F1361">
        <f t="shared" si="43"/>
        <v>0.82099999999999995</v>
      </c>
      <c r="G1361" s="45">
        <f t="shared" si="44"/>
        <v>-0.1972321695297089</v>
      </c>
    </row>
    <row r="1362" spans="1:7" x14ac:dyDescent="0.25">
      <c r="A1362" s="1">
        <v>1</v>
      </c>
      <c r="B1362" s="1">
        <v>57</v>
      </c>
      <c r="C1362" s="1">
        <v>17.329999999999998</v>
      </c>
      <c r="D1362" s="1">
        <v>695</v>
      </c>
      <c r="E1362" s="1">
        <v>1</v>
      </c>
      <c r="F1362">
        <f t="shared" si="43"/>
        <v>0.80600000000000005</v>
      </c>
      <c r="G1362" s="45">
        <f t="shared" si="44"/>
        <v>-0.21567153647550871</v>
      </c>
    </row>
    <row r="1363" spans="1:7" x14ac:dyDescent="0.25">
      <c r="A1363" s="1">
        <v>1</v>
      </c>
      <c r="B1363" s="1">
        <v>30</v>
      </c>
      <c r="C1363" s="1">
        <v>27.8</v>
      </c>
      <c r="D1363" s="1">
        <v>685</v>
      </c>
      <c r="E1363" s="1">
        <v>0</v>
      </c>
      <c r="F1363">
        <f t="shared" si="43"/>
        <v>0.71699999999999997</v>
      </c>
      <c r="G1363" s="45">
        <f t="shared" si="44"/>
        <v>-1.2623083813388993</v>
      </c>
    </row>
    <row r="1364" spans="1:7" x14ac:dyDescent="0.25">
      <c r="A1364" s="1">
        <v>1</v>
      </c>
      <c r="B1364" s="1">
        <v>165</v>
      </c>
      <c r="C1364" s="1">
        <v>28.57</v>
      </c>
      <c r="D1364" s="1">
        <v>660</v>
      </c>
      <c r="E1364" s="1">
        <v>1</v>
      </c>
      <c r="F1364">
        <f t="shared" si="43"/>
        <v>0.71699999999999997</v>
      </c>
      <c r="G1364" s="45">
        <f t="shared" si="44"/>
        <v>-0.33267943838251673</v>
      </c>
    </row>
    <row r="1365" spans="1:7" x14ac:dyDescent="0.25">
      <c r="A1365" s="1">
        <v>1</v>
      </c>
      <c r="B1365" s="1">
        <v>54</v>
      </c>
      <c r="C1365" s="1">
        <v>34.909999999999997</v>
      </c>
      <c r="D1365" s="1">
        <v>695</v>
      </c>
      <c r="E1365" s="1">
        <v>1</v>
      </c>
      <c r="F1365">
        <f t="shared" si="43"/>
        <v>0.69299999999999995</v>
      </c>
      <c r="G1365" s="45">
        <f t="shared" si="44"/>
        <v>-0.3667252797922339</v>
      </c>
    </row>
    <row r="1366" spans="1:7" x14ac:dyDescent="0.25">
      <c r="A1366" s="1">
        <v>1</v>
      </c>
      <c r="B1366" s="1">
        <v>65</v>
      </c>
      <c r="C1366" s="1">
        <v>22.51</v>
      </c>
      <c r="D1366" s="1">
        <v>710</v>
      </c>
      <c r="E1366" s="1">
        <v>0</v>
      </c>
      <c r="F1366">
        <f t="shared" si="43"/>
        <v>0.79</v>
      </c>
      <c r="G1366" s="45">
        <f t="shared" si="44"/>
        <v>-1.5606477482646686</v>
      </c>
    </row>
    <row r="1367" spans="1:7" x14ac:dyDescent="0.25">
      <c r="A1367" s="1">
        <v>1</v>
      </c>
      <c r="B1367" s="1">
        <v>86</v>
      </c>
      <c r="C1367" s="1">
        <v>15.92</v>
      </c>
      <c r="D1367" s="1">
        <v>705</v>
      </c>
      <c r="E1367" s="1">
        <v>1</v>
      </c>
      <c r="F1367">
        <f t="shared" si="43"/>
        <v>0.82099999999999995</v>
      </c>
      <c r="G1367" s="45">
        <f t="shared" si="44"/>
        <v>-0.1972321695297089</v>
      </c>
    </row>
    <row r="1368" spans="1:7" x14ac:dyDescent="0.25">
      <c r="A1368" s="1">
        <v>0</v>
      </c>
      <c r="B1368" s="1">
        <v>38</v>
      </c>
      <c r="C1368" s="1">
        <v>19.170000000000002</v>
      </c>
      <c r="D1368" s="1">
        <v>685</v>
      </c>
      <c r="E1368" s="1">
        <v>1</v>
      </c>
      <c r="F1368">
        <f t="shared" si="43"/>
        <v>0.80600000000000005</v>
      </c>
      <c r="G1368" s="45">
        <f t="shared" si="44"/>
        <v>-0.21567153647550871</v>
      </c>
    </row>
    <row r="1369" spans="1:7" x14ac:dyDescent="0.25">
      <c r="A1369" s="1">
        <v>0</v>
      </c>
      <c r="B1369" s="1">
        <v>67</v>
      </c>
      <c r="C1369" s="1">
        <v>29.86</v>
      </c>
      <c r="D1369" s="1">
        <v>675</v>
      </c>
      <c r="E1369" s="1">
        <v>0</v>
      </c>
      <c r="F1369">
        <f t="shared" si="43"/>
        <v>0.66100000000000003</v>
      </c>
      <c r="G1369" s="45">
        <f t="shared" si="44"/>
        <v>-1.0817551716016869</v>
      </c>
    </row>
    <row r="1370" spans="1:7" x14ac:dyDescent="0.25">
      <c r="A1370" s="1">
        <v>1</v>
      </c>
      <c r="B1370" s="1">
        <v>41.836199999999998</v>
      </c>
      <c r="C1370" s="1">
        <v>23.18</v>
      </c>
      <c r="D1370" s="1">
        <v>680</v>
      </c>
      <c r="E1370" s="1">
        <v>1</v>
      </c>
      <c r="F1370">
        <f t="shared" si="43"/>
        <v>0.71699999999999997</v>
      </c>
      <c r="G1370" s="45">
        <f t="shared" si="44"/>
        <v>-0.33267943838251673</v>
      </c>
    </row>
    <row r="1371" spans="1:7" x14ac:dyDescent="0.25">
      <c r="A1371" s="1">
        <v>1</v>
      </c>
      <c r="B1371" s="1">
        <v>180</v>
      </c>
      <c r="C1371" s="1">
        <v>11.01</v>
      </c>
      <c r="D1371" s="1">
        <v>660</v>
      </c>
      <c r="E1371" s="1">
        <v>0</v>
      </c>
      <c r="F1371">
        <f t="shared" si="43"/>
        <v>0.82099999999999995</v>
      </c>
      <c r="G1371" s="45">
        <f t="shared" si="44"/>
        <v>-1.7203694731413819</v>
      </c>
    </row>
    <row r="1372" spans="1:7" x14ac:dyDescent="0.25">
      <c r="A1372" s="1">
        <v>0</v>
      </c>
      <c r="B1372" s="1">
        <v>45</v>
      </c>
      <c r="C1372" s="1">
        <v>34</v>
      </c>
      <c r="D1372" s="1">
        <v>725</v>
      </c>
      <c r="E1372" s="1">
        <v>0</v>
      </c>
      <c r="F1372">
        <f t="shared" si="43"/>
        <v>0.69299999999999995</v>
      </c>
      <c r="G1372" s="45">
        <f t="shared" si="44"/>
        <v>-1.1809075313949398</v>
      </c>
    </row>
    <row r="1373" spans="1:7" x14ac:dyDescent="0.25">
      <c r="A1373" s="1">
        <v>0</v>
      </c>
      <c r="B1373" s="1">
        <v>35</v>
      </c>
      <c r="C1373" s="1">
        <v>18.38</v>
      </c>
      <c r="D1373" s="1">
        <v>715</v>
      </c>
      <c r="E1373" s="1">
        <v>1</v>
      </c>
      <c r="F1373">
        <f t="shared" si="43"/>
        <v>0.80600000000000005</v>
      </c>
      <c r="G1373" s="45">
        <f t="shared" si="44"/>
        <v>-0.21567153647550871</v>
      </c>
    </row>
    <row r="1374" spans="1:7" x14ac:dyDescent="0.25">
      <c r="A1374" s="1">
        <v>1</v>
      </c>
      <c r="B1374" s="1">
        <v>109</v>
      </c>
      <c r="C1374" s="1">
        <v>13.8</v>
      </c>
      <c r="D1374" s="1">
        <v>685</v>
      </c>
      <c r="E1374" s="1">
        <v>1</v>
      </c>
      <c r="F1374">
        <f t="shared" si="43"/>
        <v>0.82099999999999995</v>
      </c>
      <c r="G1374" s="45">
        <f t="shared" si="44"/>
        <v>-0.1972321695297089</v>
      </c>
    </row>
    <row r="1375" spans="1:7" x14ac:dyDescent="0.25">
      <c r="A1375" s="1">
        <v>1</v>
      </c>
      <c r="B1375" s="1">
        <v>65.819999999999993</v>
      </c>
      <c r="C1375" s="1">
        <v>20.49</v>
      </c>
      <c r="D1375" s="1">
        <v>710</v>
      </c>
      <c r="E1375" s="1">
        <v>1</v>
      </c>
      <c r="F1375">
        <f t="shared" si="43"/>
        <v>0.79</v>
      </c>
      <c r="G1375" s="45">
        <f t="shared" si="44"/>
        <v>-0.23572233352106983</v>
      </c>
    </row>
    <row r="1376" spans="1:7" x14ac:dyDescent="0.25">
      <c r="A1376" s="1">
        <v>1</v>
      </c>
      <c r="B1376" s="1">
        <v>65</v>
      </c>
      <c r="C1376" s="1">
        <v>24.91</v>
      </c>
      <c r="D1376" s="1">
        <v>735</v>
      </c>
      <c r="E1376" s="1">
        <v>1</v>
      </c>
      <c r="F1376">
        <f t="shared" si="43"/>
        <v>0.85499999999999998</v>
      </c>
      <c r="G1376" s="45">
        <f t="shared" si="44"/>
        <v>-0.15665381004537685</v>
      </c>
    </row>
    <row r="1377" spans="1:7" x14ac:dyDescent="0.25">
      <c r="A1377" s="1">
        <v>1</v>
      </c>
      <c r="B1377" s="1">
        <v>180</v>
      </c>
      <c r="C1377" s="1">
        <v>11.16</v>
      </c>
      <c r="D1377" s="1">
        <v>740</v>
      </c>
      <c r="E1377" s="1">
        <v>1</v>
      </c>
      <c r="F1377">
        <f t="shared" si="43"/>
        <v>0.92</v>
      </c>
      <c r="G1377" s="45">
        <f t="shared" si="44"/>
        <v>-8.3381608939051013E-2</v>
      </c>
    </row>
    <row r="1378" spans="1:7" x14ac:dyDescent="0.25">
      <c r="A1378" s="1">
        <v>1</v>
      </c>
      <c r="B1378" s="1">
        <v>100</v>
      </c>
      <c r="C1378" s="1">
        <v>16.62</v>
      </c>
      <c r="D1378" s="1">
        <v>715</v>
      </c>
      <c r="E1378" s="1">
        <v>1</v>
      </c>
      <c r="F1378">
        <f t="shared" si="43"/>
        <v>0.82099999999999995</v>
      </c>
      <c r="G1378" s="45">
        <f t="shared" si="44"/>
        <v>-0.1972321695297089</v>
      </c>
    </row>
    <row r="1379" spans="1:7" x14ac:dyDescent="0.25">
      <c r="A1379" s="1">
        <v>1</v>
      </c>
      <c r="B1379" s="1">
        <v>102</v>
      </c>
      <c r="C1379" s="1">
        <v>15.72</v>
      </c>
      <c r="D1379" s="1">
        <v>695</v>
      </c>
      <c r="E1379" s="1">
        <v>1</v>
      </c>
      <c r="F1379">
        <f t="shared" si="43"/>
        <v>0.82099999999999995</v>
      </c>
      <c r="G1379" s="45">
        <f t="shared" si="44"/>
        <v>-0.1972321695297089</v>
      </c>
    </row>
    <row r="1380" spans="1:7" x14ac:dyDescent="0.25">
      <c r="A1380" s="1">
        <v>1</v>
      </c>
      <c r="B1380" s="1">
        <v>51.892000000000003</v>
      </c>
      <c r="C1380" s="1">
        <v>34.020000000000003</v>
      </c>
      <c r="D1380" s="1">
        <v>660</v>
      </c>
      <c r="E1380" s="1">
        <v>0</v>
      </c>
      <c r="F1380">
        <f t="shared" si="43"/>
        <v>0.54600000000000004</v>
      </c>
      <c r="G1380" s="45">
        <f t="shared" si="44"/>
        <v>-0.78965808094078915</v>
      </c>
    </row>
    <row r="1381" spans="1:7" x14ac:dyDescent="0.25">
      <c r="A1381" s="1">
        <v>1</v>
      </c>
      <c r="B1381" s="1">
        <v>49</v>
      </c>
      <c r="C1381" s="1">
        <v>17.93</v>
      </c>
      <c r="D1381" s="1">
        <v>690</v>
      </c>
      <c r="E1381" s="1">
        <v>1</v>
      </c>
      <c r="F1381">
        <f t="shared" si="43"/>
        <v>0.80600000000000005</v>
      </c>
      <c r="G1381" s="45">
        <f t="shared" si="44"/>
        <v>-0.21567153647550871</v>
      </c>
    </row>
    <row r="1382" spans="1:7" x14ac:dyDescent="0.25">
      <c r="A1382" s="1">
        <v>1</v>
      </c>
      <c r="B1382" s="1">
        <v>112</v>
      </c>
      <c r="C1382" s="1">
        <v>12.75</v>
      </c>
      <c r="D1382" s="1">
        <v>665</v>
      </c>
      <c r="E1382" s="1">
        <v>1</v>
      </c>
      <c r="F1382">
        <f t="shared" si="43"/>
        <v>0.82099999999999995</v>
      </c>
      <c r="G1382" s="45">
        <f t="shared" si="44"/>
        <v>-0.1972321695297089</v>
      </c>
    </row>
    <row r="1383" spans="1:7" x14ac:dyDescent="0.25">
      <c r="A1383" s="1">
        <v>0</v>
      </c>
      <c r="B1383" s="1">
        <v>42</v>
      </c>
      <c r="C1383" s="1">
        <v>7.37</v>
      </c>
      <c r="D1383" s="1">
        <v>685</v>
      </c>
      <c r="E1383" s="1">
        <v>1</v>
      </c>
      <c r="F1383">
        <f t="shared" si="43"/>
        <v>0.80600000000000005</v>
      </c>
      <c r="G1383" s="45">
        <f t="shared" si="44"/>
        <v>-0.21567153647550871</v>
      </c>
    </row>
    <row r="1384" spans="1:7" x14ac:dyDescent="0.25">
      <c r="A1384" s="1">
        <v>0</v>
      </c>
      <c r="B1384" s="1">
        <v>78</v>
      </c>
      <c r="C1384" s="1">
        <v>25.11</v>
      </c>
      <c r="D1384" s="1">
        <v>680</v>
      </c>
      <c r="E1384" s="1">
        <v>1</v>
      </c>
      <c r="F1384">
        <f t="shared" si="43"/>
        <v>0.66100000000000003</v>
      </c>
      <c r="G1384" s="45">
        <f t="shared" si="44"/>
        <v>-0.41400143913045073</v>
      </c>
    </row>
    <row r="1385" spans="1:7" x14ac:dyDescent="0.25">
      <c r="A1385" s="1">
        <v>1</v>
      </c>
      <c r="B1385" s="1">
        <v>75</v>
      </c>
      <c r="C1385" s="1">
        <v>29.67</v>
      </c>
      <c r="D1385" s="1">
        <v>700</v>
      </c>
      <c r="E1385" s="1">
        <v>1</v>
      </c>
      <c r="F1385">
        <f t="shared" si="43"/>
        <v>0.79</v>
      </c>
      <c r="G1385" s="45">
        <f t="shared" si="44"/>
        <v>-0.23572233352106983</v>
      </c>
    </row>
    <row r="1386" spans="1:7" x14ac:dyDescent="0.25">
      <c r="A1386" s="1">
        <v>0</v>
      </c>
      <c r="B1386" s="1">
        <v>51</v>
      </c>
      <c r="C1386" s="1">
        <v>6.75</v>
      </c>
      <c r="D1386" s="1">
        <v>695</v>
      </c>
      <c r="E1386" s="1">
        <v>1</v>
      </c>
      <c r="F1386">
        <f t="shared" si="43"/>
        <v>0.80600000000000005</v>
      </c>
      <c r="G1386" s="45">
        <f t="shared" si="44"/>
        <v>-0.21567153647550871</v>
      </c>
    </row>
    <row r="1387" spans="1:7" x14ac:dyDescent="0.25">
      <c r="A1387" s="1">
        <v>1</v>
      </c>
      <c r="B1387" s="1">
        <v>70</v>
      </c>
      <c r="C1387" s="1">
        <v>6.17</v>
      </c>
      <c r="D1387" s="1">
        <v>670</v>
      </c>
      <c r="E1387" s="1">
        <v>1</v>
      </c>
      <c r="F1387">
        <f t="shared" si="43"/>
        <v>0.878</v>
      </c>
      <c r="G1387" s="45">
        <f t="shared" si="44"/>
        <v>-0.13010868534702039</v>
      </c>
    </row>
    <row r="1388" spans="1:7" x14ac:dyDescent="0.25">
      <c r="A1388" s="1">
        <v>1</v>
      </c>
      <c r="B1388" s="1">
        <v>46</v>
      </c>
      <c r="C1388" s="1">
        <v>22.12</v>
      </c>
      <c r="D1388" s="1">
        <v>715</v>
      </c>
      <c r="E1388" s="1">
        <v>1</v>
      </c>
      <c r="F1388">
        <f t="shared" si="43"/>
        <v>0.79</v>
      </c>
      <c r="G1388" s="45">
        <f t="shared" si="44"/>
        <v>-0.23572233352106983</v>
      </c>
    </row>
    <row r="1389" spans="1:7" x14ac:dyDescent="0.25">
      <c r="A1389" s="1">
        <v>1</v>
      </c>
      <c r="B1389" s="1">
        <v>68</v>
      </c>
      <c r="C1389" s="1">
        <v>15.51</v>
      </c>
      <c r="D1389" s="1">
        <v>660</v>
      </c>
      <c r="E1389" s="1">
        <v>1</v>
      </c>
      <c r="F1389">
        <f t="shared" si="43"/>
        <v>0.82099999999999995</v>
      </c>
      <c r="G1389" s="45">
        <f t="shared" si="44"/>
        <v>-0.1972321695297089</v>
      </c>
    </row>
    <row r="1390" spans="1:7" x14ac:dyDescent="0.25">
      <c r="A1390" s="1">
        <v>1</v>
      </c>
      <c r="B1390" s="1">
        <v>80</v>
      </c>
      <c r="C1390" s="1">
        <v>14.93</v>
      </c>
      <c r="D1390" s="1">
        <v>665</v>
      </c>
      <c r="E1390" s="1">
        <v>0</v>
      </c>
      <c r="F1390">
        <f t="shared" si="43"/>
        <v>0.82099999999999995</v>
      </c>
      <c r="G1390" s="45">
        <f t="shared" si="44"/>
        <v>-1.7203694731413819</v>
      </c>
    </row>
    <row r="1391" spans="1:7" x14ac:dyDescent="0.25">
      <c r="A1391" s="1">
        <v>0</v>
      </c>
      <c r="B1391" s="1">
        <v>45</v>
      </c>
      <c r="C1391" s="1">
        <v>17.149999999999999</v>
      </c>
      <c r="D1391" s="1">
        <v>660</v>
      </c>
      <c r="E1391" s="1">
        <v>1</v>
      </c>
      <c r="F1391">
        <f t="shared" si="43"/>
        <v>0.72899999999999998</v>
      </c>
      <c r="G1391" s="45">
        <f t="shared" si="44"/>
        <v>-0.31608154697347896</v>
      </c>
    </row>
    <row r="1392" spans="1:7" x14ac:dyDescent="0.25">
      <c r="A1392" s="1">
        <v>1</v>
      </c>
      <c r="B1392" s="1">
        <v>80</v>
      </c>
      <c r="C1392" s="1">
        <v>17.55</v>
      </c>
      <c r="D1392" s="1">
        <v>660</v>
      </c>
      <c r="E1392" s="1">
        <v>1</v>
      </c>
      <c r="F1392">
        <f t="shared" si="43"/>
        <v>0.82099999999999995</v>
      </c>
      <c r="G1392" s="45">
        <f t="shared" si="44"/>
        <v>-0.1972321695297089</v>
      </c>
    </row>
    <row r="1393" spans="1:7" x14ac:dyDescent="0.25">
      <c r="A1393" s="1">
        <v>1</v>
      </c>
      <c r="B1393" s="1">
        <v>28</v>
      </c>
      <c r="C1393" s="1">
        <v>30.82</v>
      </c>
      <c r="D1393" s="1">
        <v>725</v>
      </c>
      <c r="E1393" s="1">
        <v>1</v>
      </c>
      <c r="F1393">
        <f t="shared" si="43"/>
        <v>0.69299999999999995</v>
      </c>
      <c r="G1393" s="45">
        <f t="shared" si="44"/>
        <v>-0.3667252797922339</v>
      </c>
    </row>
    <row r="1394" spans="1:7" x14ac:dyDescent="0.25">
      <c r="A1394" s="1">
        <v>1</v>
      </c>
      <c r="B1394" s="1">
        <v>121</v>
      </c>
      <c r="C1394" s="1">
        <v>12.66</v>
      </c>
      <c r="D1394" s="1">
        <v>680</v>
      </c>
      <c r="E1394" s="1">
        <v>1</v>
      </c>
      <c r="F1394">
        <f t="shared" si="43"/>
        <v>0.82099999999999995</v>
      </c>
      <c r="G1394" s="45">
        <f t="shared" si="44"/>
        <v>-0.1972321695297089</v>
      </c>
    </row>
    <row r="1395" spans="1:7" x14ac:dyDescent="0.25">
      <c r="A1395" s="1">
        <v>1</v>
      </c>
      <c r="B1395" s="1">
        <v>65</v>
      </c>
      <c r="C1395" s="1">
        <v>9.19</v>
      </c>
      <c r="D1395" s="1">
        <v>660</v>
      </c>
      <c r="E1395" s="1">
        <v>0</v>
      </c>
      <c r="F1395">
        <f t="shared" si="43"/>
        <v>0.878</v>
      </c>
      <c r="G1395" s="45">
        <f t="shared" si="44"/>
        <v>-2.1037342342488805</v>
      </c>
    </row>
    <row r="1396" spans="1:7" x14ac:dyDescent="0.25">
      <c r="A1396" s="1">
        <v>1</v>
      </c>
      <c r="B1396" s="1">
        <v>55</v>
      </c>
      <c r="C1396" s="1">
        <v>6.96</v>
      </c>
      <c r="D1396" s="1">
        <v>790</v>
      </c>
      <c r="E1396" s="1">
        <v>1</v>
      </c>
      <c r="F1396">
        <f t="shared" si="43"/>
        <v>0.92</v>
      </c>
      <c r="G1396" s="45">
        <f t="shared" si="44"/>
        <v>-8.3381608939051013E-2</v>
      </c>
    </row>
    <row r="1397" spans="1:7" x14ac:dyDescent="0.25">
      <c r="A1397" s="1">
        <v>1</v>
      </c>
      <c r="B1397" s="1">
        <v>60</v>
      </c>
      <c r="C1397" s="1">
        <v>16.5</v>
      </c>
      <c r="D1397" s="1">
        <v>690</v>
      </c>
      <c r="E1397" s="1">
        <v>1</v>
      </c>
      <c r="F1397">
        <f t="shared" si="43"/>
        <v>0.80600000000000005</v>
      </c>
      <c r="G1397" s="45">
        <f t="shared" si="44"/>
        <v>-0.21567153647550871</v>
      </c>
    </row>
    <row r="1398" spans="1:7" x14ac:dyDescent="0.25">
      <c r="A1398" s="1">
        <v>1</v>
      </c>
      <c r="B1398" s="1">
        <v>55</v>
      </c>
      <c r="C1398" s="1">
        <v>18</v>
      </c>
      <c r="D1398" s="1">
        <v>700</v>
      </c>
      <c r="E1398" s="1">
        <v>1</v>
      </c>
      <c r="F1398">
        <f t="shared" si="43"/>
        <v>0.80600000000000005</v>
      </c>
      <c r="G1398" s="45">
        <f t="shared" si="44"/>
        <v>-0.21567153647550871</v>
      </c>
    </row>
    <row r="1399" spans="1:7" x14ac:dyDescent="0.25">
      <c r="A1399" s="1">
        <v>0</v>
      </c>
      <c r="B1399" s="1">
        <v>75</v>
      </c>
      <c r="C1399" s="1">
        <v>13.58</v>
      </c>
      <c r="D1399" s="1">
        <v>695</v>
      </c>
      <c r="E1399" s="1">
        <v>0</v>
      </c>
      <c r="F1399">
        <f t="shared" si="43"/>
        <v>0.82099999999999995</v>
      </c>
      <c r="G1399" s="45">
        <f t="shared" si="44"/>
        <v>-1.7203694731413819</v>
      </c>
    </row>
    <row r="1400" spans="1:7" x14ac:dyDescent="0.25">
      <c r="A1400" s="1">
        <v>1</v>
      </c>
      <c r="B1400" s="1">
        <v>101</v>
      </c>
      <c r="C1400" s="1">
        <v>13.63</v>
      </c>
      <c r="D1400" s="1">
        <v>725</v>
      </c>
      <c r="E1400" s="1">
        <v>1</v>
      </c>
      <c r="F1400">
        <f t="shared" si="43"/>
        <v>0.92</v>
      </c>
      <c r="G1400" s="45">
        <f t="shared" si="44"/>
        <v>-8.3381608939051013E-2</v>
      </c>
    </row>
    <row r="1401" spans="1:7" x14ac:dyDescent="0.25">
      <c r="A1401" s="1">
        <v>1</v>
      </c>
      <c r="B1401" s="1">
        <v>120</v>
      </c>
      <c r="C1401" s="1">
        <v>24.88</v>
      </c>
      <c r="D1401" s="1">
        <v>710</v>
      </c>
      <c r="E1401" s="1">
        <v>1</v>
      </c>
      <c r="F1401">
        <f t="shared" si="43"/>
        <v>0.79</v>
      </c>
      <c r="G1401" s="45">
        <f t="shared" si="44"/>
        <v>-0.23572233352106983</v>
      </c>
    </row>
    <row r="1402" spans="1:7" x14ac:dyDescent="0.25">
      <c r="A1402" s="1">
        <v>0</v>
      </c>
      <c r="B1402" s="1">
        <v>35</v>
      </c>
      <c r="C1402" s="1">
        <v>33.090000000000003</v>
      </c>
      <c r="D1402" s="1">
        <v>705</v>
      </c>
      <c r="E1402" s="1">
        <v>1</v>
      </c>
      <c r="F1402">
        <f t="shared" si="43"/>
        <v>0.69299999999999995</v>
      </c>
      <c r="G1402" s="45">
        <f t="shared" si="44"/>
        <v>-0.3667252797922339</v>
      </c>
    </row>
    <row r="1403" spans="1:7" x14ac:dyDescent="0.25">
      <c r="A1403" s="1">
        <v>0</v>
      </c>
      <c r="B1403" s="1">
        <v>42.503999999999998</v>
      </c>
      <c r="C1403" s="1">
        <v>18.149999999999999</v>
      </c>
      <c r="D1403" s="1">
        <v>720</v>
      </c>
      <c r="E1403" s="1">
        <v>1</v>
      </c>
      <c r="F1403">
        <f t="shared" si="43"/>
        <v>0.80600000000000005</v>
      </c>
      <c r="G1403" s="45">
        <f t="shared" si="44"/>
        <v>-0.21567153647550871</v>
      </c>
    </row>
    <row r="1404" spans="1:7" x14ac:dyDescent="0.25">
      <c r="A1404" s="1">
        <v>1</v>
      </c>
      <c r="B1404" s="1">
        <v>100</v>
      </c>
      <c r="C1404" s="1">
        <v>8.2799999999999994</v>
      </c>
      <c r="D1404" s="1">
        <v>675</v>
      </c>
      <c r="E1404" s="1">
        <v>1</v>
      </c>
      <c r="F1404">
        <f t="shared" si="43"/>
        <v>0.878</v>
      </c>
      <c r="G1404" s="45">
        <f t="shared" si="44"/>
        <v>-0.13010868534702039</v>
      </c>
    </row>
    <row r="1405" spans="1:7" x14ac:dyDescent="0.25">
      <c r="A1405" s="1">
        <v>1</v>
      </c>
      <c r="B1405" s="1">
        <v>117</v>
      </c>
      <c r="C1405" s="1">
        <v>10.220000000000001</v>
      </c>
      <c r="D1405" s="1">
        <v>790</v>
      </c>
      <c r="E1405" s="1">
        <v>1</v>
      </c>
      <c r="F1405">
        <f t="shared" si="43"/>
        <v>0.92</v>
      </c>
      <c r="G1405" s="45">
        <f t="shared" si="44"/>
        <v>-8.3381608939051013E-2</v>
      </c>
    </row>
    <row r="1406" spans="1:7" x14ac:dyDescent="0.25">
      <c r="A1406" s="1">
        <v>0</v>
      </c>
      <c r="B1406" s="1">
        <v>75</v>
      </c>
      <c r="C1406" s="1">
        <v>6.99</v>
      </c>
      <c r="D1406" s="1">
        <v>675</v>
      </c>
      <c r="E1406" s="1">
        <v>0</v>
      </c>
      <c r="F1406">
        <f t="shared" si="43"/>
        <v>0.878</v>
      </c>
      <c r="G1406" s="45">
        <f t="shared" si="44"/>
        <v>-2.1037342342488805</v>
      </c>
    </row>
    <row r="1407" spans="1:7" x14ac:dyDescent="0.25">
      <c r="A1407" s="1">
        <v>1</v>
      </c>
      <c r="B1407" s="1">
        <v>62</v>
      </c>
      <c r="C1407" s="1">
        <v>26.5</v>
      </c>
      <c r="D1407" s="1">
        <v>660</v>
      </c>
      <c r="E1407" s="1">
        <v>1</v>
      </c>
      <c r="F1407">
        <f t="shared" si="43"/>
        <v>0.71699999999999997</v>
      </c>
      <c r="G1407" s="45">
        <f t="shared" si="44"/>
        <v>-0.33267943838251673</v>
      </c>
    </row>
    <row r="1408" spans="1:7" x14ac:dyDescent="0.25">
      <c r="A1408" s="1">
        <v>1</v>
      </c>
      <c r="B1408" s="1">
        <v>44</v>
      </c>
      <c r="C1408" s="1">
        <v>7.99</v>
      </c>
      <c r="D1408" s="1">
        <v>665</v>
      </c>
      <c r="E1408" s="1">
        <v>1</v>
      </c>
      <c r="F1408">
        <f t="shared" si="43"/>
        <v>0.72899999999999998</v>
      </c>
      <c r="G1408" s="45">
        <f t="shared" si="44"/>
        <v>-0.31608154697347896</v>
      </c>
    </row>
    <row r="1409" spans="1:7" x14ac:dyDescent="0.25">
      <c r="A1409" s="1">
        <v>0</v>
      </c>
      <c r="B1409" s="1">
        <v>66</v>
      </c>
      <c r="C1409" s="1">
        <v>10.24</v>
      </c>
      <c r="D1409" s="1">
        <v>665</v>
      </c>
      <c r="E1409" s="1">
        <v>1</v>
      </c>
      <c r="F1409">
        <f t="shared" si="43"/>
        <v>0.82099999999999995</v>
      </c>
      <c r="G1409" s="45">
        <f t="shared" si="44"/>
        <v>-0.1972321695297089</v>
      </c>
    </row>
    <row r="1410" spans="1:7" x14ac:dyDescent="0.25">
      <c r="A1410" s="1">
        <v>0</v>
      </c>
      <c r="B1410" s="1">
        <v>24</v>
      </c>
      <c r="C1410" s="1">
        <v>15.45</v>
      </c>
      <c r="D1410" s="1">
        <v>680</v>
      </c>
      <c r="E1410" s="1">
        <v>1</v>
      </c>
      <c r="F1410">
        <f t="shared" si="43"/>
        <v>0.80600000000000005</v>
      </c>
      <c r="G1410" s="45">
        <f t="shared" si="44"/>
        <v>-0.21567153647550871</v>
      </c>
    </row>
    <row r="1411" spans="1:7" x14ac:dyDescent="0.25">
      <c r="A1411" s="1">
        <v>1</v>
      </c>
      <c r="B1411" s="1">
        <v>85.6</v>
      </c>
      <c r="C1411" s="1">
        <v>24.98</v>
      </c>
      <c r="D1411" s="1">
        <v>675</v>
      </c>
      <c r="E1411" s="1">
        <v>0</v>
      </c>
      <c r="F1411">
        <f t="shared" si="43"/>
        <v>0.71699999999999997</v>
      </c>
      <c r="G1411" s="45">
        <f t="shared" si="44"/>
        <v>-1.2623083813388993</v>
      </c>
    </row>
    <row r="1412" spans="1:7" x14ac:dyDescent="0.25">
      <c r="A1412" s="1">
        <v>1</v>
      </c>
      <c r="B1412" s="1">
        <v>72</v>
      </c>
      <c r="C1412" s="1">
        <v>9.8699999999999992</v>
      </c>
      <c r="D1412" s="1">
        <v>695</v>
      </c>
      <c r="E1412" s="1">
        <v>1</v>
      </c>
      <c r="F1412">
        <f t="shared" si="43"/>
        <v>0.878</v>
      </c>
      <c r="G1412" s="45">
        <f t="shared" si="44"/>
        <v>-0.13010868534702039</v>
      </c>
    </row>
    <row r="1413" spans="1:7" x14ac:dyDescent="0.25">
      <c r="A1413" s="1">
        <v>1</v>
      </c>
      <c r="B1413" s="1">
        <v>85.6</v>
      </c>
      <c r="C1413" s="1">
        <v>5.85</v>
      </c>
      <c r="D1413" s="1">
        <v>685</v>
      </c>
      <c r="E1413" s="1">
        <v>1</v>
      </c>
      <c r="F1413">
        <f t="shared" si="43"/>
        <v>0.878</v>
      </c>
      <c r="G1413" s="45">
        <f t="shared" si="44"/>
        <v>-0.13010868534702039</v>
      </c>
    </row>
    <row r="1414" spans="1:7" x14ac:dyDescent="0.25">
      <c r="A1414" s="1">
        <v>1</v>
      </c>
      <c r="B1414" s="1">
        <v>60</v>
      </c>
      <c r="C1414" s="1">
        <v>22.4</v>
      </c>
      <c r="D1414" s="1">
        <v>685</v>
      </c>
      <c r="E1414" s="1">
        <v>1</v>
      </c>
      <c r="F1414">
        <f t="shared" ref="F1414:F1477" si="45">IF(C1414&lt;=19.85,IF(D1414&lt;=722.5,IF(B1414&lt;=60.41,IF(D1414&lt;=667.5,0.729,0.806),IF(C1414&lt;=9.905,0.878,0.821)),0.92),IF(D1414&lt;=687.5,IF(C1414&lt;=31.375,IF(A1414&lt;=0.5,0.661,0.717),0.546),IF(D1414&lt;=727.5,IF(C1414&lt;=29.88,0.79,0.693),0.855)))</f>
        <v>0.71699999999999997</v>
      </c>
      <c r="G1414" s="45">
        <f t="shared" ref="G1414:G1477" si="46">IF(E1414=1,LN(F1414),LN(1-F1414))</f>
        <v>-0.33267943838251673</v>
      </c>
    </row>
    <row r="1415" spans="1:7" x14ac:dyDescent="0.25">
      <c r="A1415" s="1">
        <v>0</v>
      </c>
      <c r="B1415" s="1">
        <v>62</v>
      </c>
      <c r="C1415" s="1">
        <v>9.19</v>
      </c>
      <c r="D1415" s="1">
        <v>670</v>
      </c>
      <c r="E1415" s="1">
        <v>1</v>
      </c>
      <c r="F1415">
        <f t="shared" si="45"/>
        <v>0.878</v>
      </c>
      <c r="G1415" s="45">
        <f t="shared" si="46"/>
        <v>-0.13010868534702039</v>
      </c>
    </row>
    <row r="1416" spans="1:7" x14ac:dyDescent="0.25">
      <c r="A1416" s="1">
        <v>1</v>
      </c>
      <c r="B1416" s="1">
        <v>84</v>
      </c>
      <c r="C1416" s="1">
        <v>28.32</v>
      </c>
      <c r="D1416" s="1">
        <v>695</v>
      </c>
      <c r="E1416" s="1">
        <v>1</v>
      </c>
      <c r="F1416">
        <f t="shared" si="45"/>
        <v>0.79</v>
      </c>
      <c r="G1416" s="45">
        <f t="shared" si="46"/>
        <v>-0.23572233352106983</v>
      </c>
    </row>
    <row r="1417" spans="1:7" x14ac:dyDescent="0.25">
      <c r="A1417" s="1">
        <v>0</v>
      </c>
      <c r="B1417" s="1">
        <v>90.891999999999996</v>
      </c>
      <c r="C1417" s="1">
        <v>26.55</v>
      </c>
      <c r="D1417" s="1">
        <v>665</v>
      </c>
      <c r="E1417" s="1">
        <v>1</v>
      </c>
      <c r="F1417">
        <f t="shared" si="45"/>
        <v>0.66100000000000003</v>
      </c>
      <c r="G1417" s="45">
        <f t="shared" si="46"/>
        <v>-0.41400143913045073</v>
      </c>
    </row>
    <row r="1418" spans="1:7" x14ac:dyDescent="0.25">
      <c r="A1418" s="1">
        <v>0</v>
      </c>
      <c r="B1418" s="1">
        <v>300</v>
      </c>
      <c r="C1418" s="1">
        <v>8.6</v>
      </c>
      <c r="D1418" s="1">
        <v>715</v>
      </c>
      <c r="E1418" s="1">
        <v>0</v>
      </c>
      <c r="F1418">
        <f t="shared" si="45"/>
        <v>0.878</v>
      </c>
      <c r="G1418" s="45">
        <f t="shared" si="46"/>
        <v>-2.1037342342488805</v>
      </c>
    </row>
    <row r="1419" spans="1:7" x14ac:dyDescent="0.25">
      <c r="A1419" s="1">
        <v>0</v>
      </c>
      <c r="B1419" s="1">
        <v>75</v>
      </c>
      <c r="C1419" s="1">
        <v>13.26</v>
      </c>
      <c r="D1419" s="1">
        <v>660</v>
      </c>
      <c r="E1419" s="1">
        <v>1</v>
      </c>
      <c r="F1419">
        <f t="shared" si="45"/>
        <v>0.82099999999999995</v>
      </c>
      <c r="G1419" s="45">
        <f t="shared" si="46"/>
        <v>-0.1972321695297089</v>
      </c>
    </row>
    <row r="1420" spans="1:7" x14ac:dyDescent="0.25">
      <c r="A1420" s="1">
        <v>1</v>
      </c>
      <c r="B1420" s="1">
        <v>38</v>
      </c>
      <c r="C1420" s="1">
        <v>27.2</v>
      </c>
      <c r="D1420" s="1">
        <v>715</v>
      </c>
      <c r="E1420" s="1">
        <v>1</v>
      </c>
      <c r="F1420">
        <f t="shared" si="45"/>
        <v>0.79</v>
      </c>
      <c r="G1420" s="45">
        <f t="shared" si="46"/>
        <v>-0.23572233352106983</v>
      </c>
    </row>
    <row r="1421" spans="1:7" x14ac:dyDescent="0.25">
      <c r="A1421" s="1">
        <v>1</v>
      </c>
      <c r="B1421" s="1">
        <v>130</v>
      </c>
      <c r="C1421" s="1">
        <v>17.440000000000001</v>
      </c>
      <c r="D1421" s="1">
        <v>695</v>
      </c>
      <c r="E1421" s="1">
        <v>1</v>
      </c>
      <c r="F1421">
        <f t="shared" si="45"/>
        <v>0.82099999999999995</v>
      </c>
      <c r="G1421" s="45">
        <f t="shared" si="46"/>
        <v>-0.1972321695297089</v>
      </c>
    </row>
    <row r="1422" spans="1:7" x14ac:dyDescent="0.25">
      <c r="A1422" s="1">
        <v>0</v>
      </c>
      <c r="B1422" s="1">
        <v>40</v>
      </c>
      <c r="C1422" s="1">
        <v>32.369999999999997</v>
      </c>
      <c r="D1422" s="1">
        <v>690</v>
      </c>
      <c r="E1422" s="1">
        <v>1</v>
      </c>
      <c r="F1422">
        <f t="shared" si="45"/>
        <v>0.69299999999999995</v>
      </c>
      <c r="G1422" s="45">
        <f t="shared" si="46"/>
        <v>-0.3667252797922339</v>
      </c>
    </row>
    <row r="1423" spans="1:7" x14ac:dyDescent="0.25">
      <c r="A1423" s="1">
        <v>0</v>
      </c>
      <c r="B1423" s="1">
        <v>40</v>
      </c>
      <c r="C1423" s="1">
        <v>24.27</v>
      </c>
      <c r="D1423" s="1">
        <v>670</v>
      </c>
      <c r="E1423" s="1">
        <v>1</v>
      </c>
      <c r="F1423">
        <f t="shared" si="45"/>
        <v>0.66100000000000003</v>
      </c>
      <c r="G1423" s="45">
        <f t="shared" si="46"/>
        <v>-0.41400143913045073</v>
      </c>
    </row>
    <row r="1424" spans="1:7" x14ac:dyDescent="0.25">
      <c r="A1424" s="1">
        <v>1</v>
      </c>
      <c r="B1424" s="1">
        <v>45.865000000000002</v>
      </c>
      <c r="C1424" s="1">
        <v>5.97</v>
      </c>
      <c r="D1424" s="1">
        <v>735</v>
      </c>
      <c r="E1424" s="1">
        <v>0</v>
      </c>
      <c r="F1424">
        <f t="shared" si="45"/>
        <v>0.92</v>
      </c>
      <c r="G1424" s="45">
        <f t="shared" si="46"/>
        <v>-2.5257286443082561</v>
      </c>
    </row>
    <row r="1425" spans="1:7" x14ac:dyDescent="0.25">
      <c r="A1425" s="1">
        <v>1</v>
      </c>
      <c r="B1425" s="1">
        <v>73.691199999999995</v>
      </c>
      <c r="C1425" s="1">
        <v>17.920000000000002</v>
      </c>
      <c r="D1425" s="1">
        <v>725</v>
      </c>
      <c r="E1425" s="1">
        <v>1</v>
      </c>
      <c r="F1425">
        <f t="shared" si="45"/>
        <v>0.92</v>
      </c>
      <c r="G1425" s="45">
        <f t="shared" si="46"/>
        <v>-8.3381608939051013E-2</v>
      </c>
    </row>
    <row r="1426" spans="1:7" x14ac:dyDescent="0.25">
      <c r="A1426" s="1">
        <v>0</v>
      </c>
      <c r="B1426" s="1">
        <v>38.4</v>
      </c>
      <c r="C1426" s="1">
        <v>26</v>
      </c>
      <c r="D1426" s="1">
        <v>720</v>
      </c>
      <c r="E1426" s="1">
        <v>0</v>
      </c>
      <c r="F1426">
        <f t="shared" si="45"/>
        <v>0.79</v>
      </c>
      <c r="G1426" s="45">
        <f t="shared" si="46"/>
        <v>-1.5606477482646686</v>
      </c>
    </row>
    <row r="1427" spans="1:7" x14ac:dyDescent="0.25">
      <c r="A1427" s="1">
        <v>0</v>
      </c>
      <c r="B1427" s="1">
        <v>30</v>
      </c>
      <c r="C1427" s="1">
        <v>9.0399999999999991</v>
      </c>
      <c r="D1427" s="1">
        <v>675</v>
      </c>
      <c r="E1427" s="1">
        <v>0</v>
      </c>
      <c r="F1427">
        <f t="shared" si="45"/>
        <v>0.80600000000000005</v>
      </c>
      <c r="G1427" s="45">
        <f t="shared" si="46"/>
        <v>-1.6398971199188093</v>
      </c>
    </row>
    <row r="1428" spans="1:7" x14ac:dyDescent="0.25">
      <c r="A1428" s="1">
        <v>0</v>
      </c>
      <c r="B1428" s="1">
        <v>36</v>
      </c>
      <c r="C1428" s="1">
        <v>27.1</v>
      </c>
      <c r="D1428" s="1">
        <v>675</v>
      </c>
      <c r="E1428" s="1">
        <v>0</v>
      </c>
      <c r="F1428">
        <f t="shared" si="45"/>
        <v>0.66100000000000003</v>
      </c>
      <c r="G1428" s="45">
        <f t="shared" si="46"/>
        <v>-1.0817551716016869</v>
      </c>
    </row>
    <row r="1429" spans="1:7" x14ac:dyDescent="0.25">
      <c r="A1429" s="1">
        <v>0</v>
      </c>
      <c r="B1429" s="1">
        <v>70</v>
      </c>
      <c r="C1429" s="1">
        <v>16.77</v>
      </c>
      <c r="D1429" s="1">
        <v>735</v>
      </c>
      <c r="E1429" s="1">
        <v>1</v>
      </c>
      <c r="F1429">
        <f t="shared" si="45"/>
        <v>0.92</v>
      </c>
      <c r="G1429" s="45">
        <f t="shared" si="46"/>
        <v>-8.3381608939051013E-2</v>
      </c>
    </row>
    <row r="1430" spans="1:7" x14ac:dyDescent="0.25">
      <c r="A1430" s="1">
        <v>0</v>
      </c>
      <c r="B1430" s="1">
        <v>75</v>
      </c>
      <c r="C1430" s="1">
        <v>18.86</v>
      </c>
      <c r="D1430" s="1">
        <v>715</v>
      </c>
      <c r="E1430" s="1">
        <v>1</v>
      </c>
      <c r="F1430">
        <f t="shared" si="45"/>
        <v>0.82099999999999995</v>
      </c>
      <c r="G1430" s="45">
        <f t="shared" si="46"/>
        <v>-0.1972321695297089</v>
      </c>
    </row>
    <row r="1431" spans="1:7" x14ac:dyDescent="0.25">
      <c r="A1431" s="1">
        <v>1</v>
      </c>
      <c r="B1431" s="1">
        <v>26</v>
      </c>
      <c r="C1431" s="1">
        <v>19.39</v>
      </c>
      <c r="D1431" s="1">
        <v>680</v>
      </c>
      <c r="E1431" s="1">
        <v>1</v>
      </c>
      <c r="F1431">
        <f t="shared" si="45"/>
        <v>0.80600000000000005</v>
      </c>
      <c r="G1431" s="45">
        <f t="shared" si="46"/>
        <v>-0.21567153647550871</v>
      </c>
    </row>
    <row r="1432" spans="1:7" x14ac:dyDescent="0.25">
      <c r="A1432" s="1">
        <v>0</v>
      </c>
      <c r="B1432" s="1">
        <v>54</v>
      </c>
      <c r="C1432" s="1">
        <v>31.22</v>
      </c>
      <c r="D1432" s="1">
        <v>685</v>
      </c>
      <c r="E1432" s="1">
        <v>1</v>
      </c>
      <c r="F1432">
        <f t="shared" si="45"/>
        <v>0.66100000000000003</v>
      </c>
      <c r="G1432" s="45">
        <f t="shared" si="46"/>
        <v>-0.41400143913045073</v>
      </c>
    </row>
    <row r="1433" spans="1:7" x14ac:dyDescent="0.25">
      <c r="A1433" s="1">
        <v>0</v>
      </c>
      <c r="B1433" s="1">
        <v>35</v>
      </c>
      <c r="C1433" s="1">
        <v>6.24</v>
      </c>
      <c r="D1433" s="1">
        <v>675</v>
      </c>
      <c r="E1433" s="1">
        <v>1</v>
      </c>
      <c r="F1433">
        <f t="shared" si="45"/>
        <v>0.80600000000000005</v>
      </c>
      <c r="G1433" s="45">
        <f t="shared" si="46"/>
        <v>-0.21567153647550871</v>
      </c>
    </row>
    <row r="1434" spans="1:7" x14ac:dyDescent="0.25">
      <c r="A1434" s="1">
        <v>1</v>
      </c>
      <c r="B1434" s="1">
        <v>88</v>
      </c>
      <c r="C1434" s="1">
        <v>15.72</v>
      </c>
      <c r="D1434" s="1">
        <v>725</v>
      </c>
      <c r="E1434" s="1">
        <v>1</v>
      </c>
      <c r="F1434">
        <f t="shared" si="45"/>
        <v>0.92</v>
      </c>
      <c r="G1434" s="45">
        <f t="shared" si="46"/>
        <v>-8.3381608939051013E-2</v>
      </c>
    </row>
    <row r="1435" spans="1:7" x14ac:dyDescent="0.25">
      <c r="A1435" s="1">
        <v>1</v>
      </c>
      <c r="B1435" s="1">
        <v>85</v>
      </c>
      <c r="C1435" s="1">
        <v>0.89</v>
      </c>
      <c r="D1435" s="1">
        <v>815</v>
      </c>
      <c r="E1435" s="1">
        <v>1</v>
      </c>
      <c r="F1435">
        <f t="shared" si="45"/>
        <v>0.92</v>
      </c>
      <c r="G1435" s="45">
        <f t="shared" si="46"/>
        <v>-8.3381608939051013E-2</v>
      </c>
    </row>
    <row r="1436" spans="1:7" x14ac:dyDescent="0.25">
      <c r="A1436" s="1">
        <v>1</v>
      </c>
      <c r="B1436" s="1">
        <v>57</v>
      </c>
      <c r="C1436" s="1">
        <v>28.69</v>
      </c>
      <c r="D1436" s="1">
        <v>700</v>
      </c>
      <c r="E1436" s="1">
        <v>1</v>
      </c>
      <c r="F1436">
        <f t="shared" si="45"/>
        <v>0.79</v>
      </c>
      <c r="G1436" s="45">
        <f t="shared" si="46"/>
        <v>-0.23572233352106983</v>
      </c>
    </row>
    <row r="1437" spans="1:7" x14ac:dyDescent="0.25">
      <c r="A1437" s="1">
        <v>1</v>
      </c>
      <c r="B1437" s="1">
        <v>50</v>
      </c>
      <c r="C1437" s="1">
        <v>24.42</v>
      </c>
      <c r="D1437" s="1">
        <v>670</v>
      </c>
      <c r="E1437" s="1">
        <v>1</v>
      </c>
      <c r="F1437">
        <f t="shared" si="45"/>
        <v>0.71699999999999997</v>
      </c>
      <c r="G1437" s="45">
        <f t="shared" si="46"/>
        <v>-0.33267943838251673</v>
      </c>
    </row>
    <row r="1438" spans="1:7" x14ac:dyDescent="0.25">
      <c r="A1438" s="1">
        <v>1</v>
      </c>
      <c r="B1438" s="1">
        <v>70</v>
      </c>
      <c r="C1438" s="1">
        <v>23.14</v>
      </c>
      <c r="D1438" s="1">
        <v>780</v>
      </c>
      <c r="E1438" s="1">
        <v>1</v>
      </c>
      <c r="F1438">
        <f t="shared" si="45"/>
        <v>0.85499999999999998</v>
      </c>
      <c r="G1438" s="45">
        <f t="shared" si="46"/>
        <v>-0.15665381004537685</v>
      </c>
    </row>
    <row r="1439" spans="1:7" x14ac:dyDescent="0.25">
      <c r="A1439" s="1">
        <v>1</v>
      </c>
      <c r="B1439" s="1">
        <v>70</v>
      </c>
      <c r="C1439" s="1">
        <v>19.149999999999999</v>
      </c>
      <c r="D1439" s="1">
        <v>695</v>
      </c>
      <c r="E1439" s="1">
        <v>1</v>
      </c>
      <c r="F1439">
        <f t="shared" si="45"/>
        <v>0.82099999999999995</v>
      </c>
      <c r="G1439" s="45">
        <f t="shared" si="46"/>
        <v>-0.1972321695297089</v>
      </c>
    </row>
    <row r="1440" spans="1:7" x14ac:dyDescent="0.25">
      <c r="A1440" s="1">
        <v>1</v>
      </c>
      <c r="B1440" s="1">
        <v>90</v>
      </c>
      <c r="C1440" s="1">
        <v>22.09</v>
      </c>
      <c r="D1440" s="1">
        <v>670</v>
      </c>
      <c r="E1440" s="1">
        <v>0</v>
      </c>
      <c r="F1440">
        <f t="shared" si="45"/>
        <v>0.71699999999999997</v>
      </c>
      <c r="G1440" s="45">
        <f t="shared" si="46"/>
        <v>-1.2623083813388993</v>
      </c>
    </row>
    <row r="1441" spans="1:7" x14ac:dyDescent="0.25">
      <c r="A1441" s="1">
        <v>0</v>
      </c>
      <c r="B1441" s="1">
        <v>36.299999999999997</v>
      </c>
      <c r="C1441" s="1">
        <v>18.41</v>
      </c>
      <c r="D1441" s="1">
        <v>675</v>
      </c>
      <c r="E1441" s="1">
        <v>1</v>
      </c>
      <c r="F1441">
        <f t="shared" si="45"/>
        <v>0.80600000000000005</v>
      </c>
      <c r="G1441" s="45">
        <f t="shared" si="46"/>
        <v>-0.21567153647550871</v>
      </c>
    </row>
    <row r="1442" spans="1:7" x14ac:dyDescent="0.25">
      <c r="A1442" s="1">
        <v>0</v>
      </c>
      <c r="B1442" s="1">
        <v>63</v>
      </c>
      <c r="C1442" s="1">
        <v>10.23</v>
      </c>
      <c r="D1442" s="1">
        <v>740</v>
      </c>
      <c r="E1442" s="1">
        <v>1</v>
      </c>
      <c r="F1442">
        <f t="shared" si="45"/>
        <v>0.92</v>
      </c>
      <c r="G1442" s="45">
        <f t="shared" si="46"/>
        <v>-8.3381608939051013E-2</v>
      </c>
    </row>
    <row r="1443" spans="1:7" x14ac:dyDescent="0.25">
      <c r="A1443" s="1">
        <v>1</v>
      </c>
      <c r="B1443" s="1">
        <v>100</v>
      </c>
      <c r="C1443" s="1">
        <v>16.71</v>
      </c>
      <c r="D1443" s="1">
        <v>695</v>
      </c>
      <c r="E1443" s="1">
        <v>1</v>
      </c>
      <c r="F1443">
        <f t="shared" si="45"/>
        <v>0.82099999999999995</v>
      </c>
      <c r="G1443" s="45">
        <f t="shared" si="46"/>
        <v>-0.1972321695297089</v>
      </c>
    </row>
    <row r="1444" spans="1:7" x14ac:dyDescent="0.25">
      <c r="A1444" s="1">
        <v>1</v>
      </c>
      <c r="B1444" s="1">
        <v>43</v>
      </c>
      <c r="C1444" s="1">
        <v>13.2</v>
      </c>
      <c r="D1444" s="1">
        <v>715</v>
      </c>
      <c r="E1444" s="1">
        <v>1</v>
      </c>
      <c r="F1444">
        <f t="shared" si="45"/>
        <v>0.80600000000000005</v>
      </c>
      <c r="G1444" s="45">
        <f t="shared" si="46"/>
        <v>-0.21567153647550871</v>
      </c>
    </row>
    <row r="1445" spans="1:7" x14ac:dyDescent="0.25">
      <c r="A1445" s="1">
        <v>1</v>
      </c>
      <c r="B1445" s="1">
        <v>118</v>
      </c>
      <c r="C1445" s="1">
        <v>9.11</v>
      </c>
      <c r="D1445" s="1">
        <v>790</v>
      </c>
      <c r="E1445" s="1">
        <v>1</v>
      </c>
      <c r="F1445">
        <f t="shared" si="45"/>
        <v>0.92</v>
      </c>
      <c r="G1445" s="45">
        <f t="shared" si="46"/>
        <v>-8.3381608939051013E-2</v>
      </c>
    </row>
    <row r="1446" spans="1:7" x14ac:dyDescent="0.25">
      <c r="A1446" s="1">
        <v>1</v>
      </c>
      <c r="B1446" s="1">
        <v>60</v>
      </c>
      <c r="C1446" s="1">
        <v>19.48</v>
      </c>
      <c r="D1446" s="1">
        <v>715</v>
      </c>
      <c r="E1446" s="1">
        <v>1</v>
      </c>
      <c r="F1446">
        <f t="shared" si="45"/>
        <v>0.80600000000000005</v>
      </c>
      <c r="G1446" s="45">
        <f t="shared" si="46"/>
        <v>-0.21567153647550871</v>
      </c>
    </row>
    <row r="1447" spans="1:7" x14ac:dyDescent="0.25">
      <c r="A1447" s="1">
        <v>0</v>
      </c>
      <c r="B1447" s="1">
        <v>56.38</v>
      </c>
      <c r="C1447" s="1">
        <v>13.07</v>
      </c>
      <c r="D1447" s="1">
        <v>690</v>
      </c>
      <c r="E1447" s="1">
        <v>1</v>
      </c>
      <c r="F1447">
        <f t="shared" si="45"/>
        <v>0.80600000000000005</v>
      </c>
      <c r="G1447" s="45">
        <f t="shared" si="46"/>
        <v>-0.21567153647550871</v>
      </c>
    </row>
    <row r="1448" spans="1:7" x14ac:dyDescent="0.25">
      <c r="A1448" s="1">
        <v>0</v>
      </c>
      <c r="B1448" s="1">
        <v>48</v>
      </c>
      <c r="C1448" s="1">
        <v>18.25</v>
      </c>
      <c r="D1448" s="1">
        <v>675</v>
      </c>
      <c r="E1448" s="1">
        <v>1</v>
      </c>
      <c r="F1448">
        <f t="shared" si="45"/>
        <v>0.80600000000000005</v>
      </c>
      <c r="G1448" s="45">
        <f t="shared" si="46"/>
        <v>-0.21567153647550871</v>
      </c>
    </row>
    <row r="1449" spans="1:7" x14ac:dyDescent="0.25">
      <c r="A1449" s="1">
        <v>1</v>
      </c>
      <c r="B1449" s="1">
        <v>75</v>
      </c>
      <c r="C1449" s="1">
        <v>11.98</v>
      </c>
      <c r="D1449" s="1">
        <v>720</v>
      </c>
      <c r="E1449" s="1">
        <v>1</v>
      </c>
      <c r="F1449">
        <f t="shared" si="45"/>
        <v>0.82099999999999995</v>
      </c>
      <c r="G1449" s="45">
        <f t="shared" si="46"/>
        <v>-0.1972321695297089</v>
      </c>
    </row>
    <row r="1450" spans="1:7" x14ac:dyDescent="0.25">
      <c r="A1450" s="1">
        <v>1</v>
      </c>
      <c r="B1450" s="1">
        <v>40.5</v>
      </c>
      <c r="C1450" s="1">
        <v>17.13</v>
      </c>
      <c r="D1450" s="1">
        <v>730</v>
      </c>
      <c r="E1450" s="1">
        <v>1</v>
      </c>
      <c r="F1450">
        <f t="shared" si="45"/>
        <v>0.92</v>
      </c>
      <c r="G1450" s="45">
        <f t="shared" si="46"/>
        <v>-8.3381608939051013E-2</v>
      </c>
    </row>
    <row r="1451" spans="1:7" x14ac:dyDescent="0.25">
      <c r="A1451" s="1">
        <v>1</v>
      </c>
      <c r="B1451" s="1">
        <v>56</v>
      </c>
      <c r="C1451" s="1">
        <v>4.2</v>
      </c>
      <c r="D1451" s="1">
        <v>775</v>
      </c>
      <c r="E1451" s="1">
        <v>1</v>
      </c>
      <c r="F1451">
        <f t="shared" si="45"/>
        <v>0.92</v>
      </c>
      <c r="G1451" s="45">
        <f t="shared" si="46"/>
        <v>-8.3381608939051013E-2</v>
      </c>
    </row>
    <row r="1452" spans="1:7" x14ac:dyDescent="0.25">
      <c r="A1452" s="1">
        <v>1</v>
      </c>
      <c r="B1452" s="1">
        <v>23.52</v>
      </c>
      <c r="C1452" s="1">
        <v>10.77</v>
      </c>
      <c r="D1452" s="1">
        <v>715</v>
      </c>
      <c r="E1452" s="1">
        <v>1</v>
      </c>
      <c r="F1452">
        <f t="shared" si="45"/>
        <v>0.80600000000000005</v>
      </c>
      <c r="G1452" s="45">
        <f t="shared" si="46"/>
        <v>-0.21567153647550871</v>
      </c>
    </row>
    <row r="1453" spans="1:7" x14ac:dyDescent="0.25">
      <c r="A1453" s="1">
        <v>1</v>
      </c>
      <c r="B1453" s="1">
        <v>75</v>
      </c>
      <c r="C1453" s="1">
        <v>16.059999999999999</v>
      </c>
      <c r="D1453" s="1">
        <v>720</v>
      </c>
      <c r="E1453" s="1">
        <v>1</v>
      </c>
      <c r="F1453">
        <f t="shared" si="45"/>
        <v>0.82099999999999995</v>
      </c>
      <c r="G1453" s="45">
        <f t="shared" si="46"/>
        <v>-0.1972321695297089</v>
      </c>
    </row>
    <row r="1454" spans="1:7" x14ac:dyDescent="0.25">
      <c r="A1454" s="1">
        <v>1</v>
      </c>
      <c r="B1454" s="1">
        <v>60</v>
      </c>
      <c r="C1454" s="1">
        <v>22.27</v>
      </c>
      <c r="D1454" s="1">
        <v>725</v>
      </c>
      <c r="E1454" s="1">
        <v>1</v>
      </c>
      <c r="F1454">
        <f t="shared" si="45"/>
        <v>0.79</v>
      </c>
      <c r="G1454" s="45">
        <f t="shared" si="46"/>
        <v>-0.23572233352106983</v>
      </c>
    </row>
    <row r="1455" spans="1:7" x14ac:dyDescent="0.25">
      <c r="A1455" s="1">
        <v>1</v>
      </c>
      <c r="B1455" s="1">
        <v>60</v>
      </c>
      <c r="C1455" s="1">
        <v>11.04</v>
      </c>
      <c r="D1455" s="1">
        <v>705</v>
      </c>
      <c r="E1455" s="1">
        <v>1</v>
      </c>
      <c r="F1455">
        <f t="shared" si="45"/>
        <v>0.80600000000000005</v>
      </c>
      <c r="G1455" s="45">
        <f t="shared" si="46"/>
        <v>-0.21567153647550871</v>
      </c>
    </row>
    <row r="1456" spans="1:7" x14ac:dyDescent="0.25">
      <c r="A1456" s="1">
        <v>0</v>
      </c>
      <c r="B1456" s="1">
        <v>90</v>
      </c>
      <c r="C1456" s="1">
        <v>13.47</v>
      </c>
      <c r="D1456" s="1">
        <v>670</v>
      </c>
      <c r="E1456" s="1">
        <v>1</v>
      </c>
      <c r="F1456">
        <f t="shared" si="45"/>
        <v>0.82099999999999995</v>
      </c>
      <c r="G1456" s="45">
        <f t="shared" si="46"/>
        <v>-0.1972321695297089</v>
      </c>
    </row>
    <row r="1457" spans="1:7" x14ac:dyDescent="0.25">
      <c r="A1457" s="1">
        <v>1</v>
      </c>
      <c r="B1457" s="1">
        <v>60</v>
      </c>
      <c r="C1457" s="1">
        <v>10.4</v>
      </c>
      <c r="D1457" s="1">
        <v>705</v>
      </c>
      <c r="E1457" s="1">
        <v>1</v>
      </c>
      <c r="F1457">
        <f t="shared" si="45"/>
        <v>0.80600000000000005</v>
      </c>
      <c r="G1457" s="45">
        <f t="shared" si="46"/>
        <v>-0.21567153647550871</v>
      </c>
    </row>
    <row r="1458" spans="1:7" x14ac:dyDescent="0.25">
      <c r="A1458" s="1">
        <v>1</v>
      </c>
      <c r="B1458" s="1">
        <v>55</v>
      </c>
      <c r="C1458" s="1">
        <v>20.21</v>
      </c>
      <c r="D1458" s="1">
        <v>670</v>
      </c>
      <c r="E1458" s="1">
        <v>1</v>
      </c>
      <c r="F1458">
        <f t="shared" si="45"/>
        <v>0.71699999999999997</v>
      </c>
      <c r="G1458" s="45">
        <f t="shared" si="46"/>
        <v>-0.33267943838251673</v>
      </c>
    </row>
    <row r="1459" spans="1:7" x14ac:dyDescent="0.25">
      <c r="A1459" s="1">
        <v>0</v>
      </c>
      <c r="B1459" s="1">
        <v>78</v>
      </c>
      <c r="C1459" s="1">
        <v>16.510000000000002</v>
      </c>
      <c r="D1459" s="1">
        <v>670</v>
      </c>
      <c r="E1459" s="1">
        <v>1</v>
      </c>
      <c r="F1459">
        <f t="shared" si="45"/>
        <v>0.82099999999999995</v>
      </c>
      <c r="G1459" s="45">
        <f t="shared" si="46"/>
        <v>-0.1972321695297089</v>
      </c>
    </row>
    <row r="1460" spans="1:7" x14ac:dyDescent="0.25">
      <c r="A1460" s="1">
        <v>0</v>
      </c>
      <c r="B1460" s="1">
        <v>53.5</v>
      </c>
      <c r="C1460" s="1">
        <v>4.87</v>
      </c>
      <c r="D1460" s="1">
        <v>685</v>
      </c>
      <c r="E1460" s="1">
        <v>0</v>
      </c>
      <c r="F1460">
        <f t="shared" si="45"/>
        <v>0.80600000000000005</v>
      </c>
      <c r="G1460" s="45">
        <f t="shared" si="46"/>
        <v>-1.6398971199188093</v>
      </c>
    </row>
    <row r="1461" spans="1:7" x14ac:dyDescent="0.25">
      <c r="A1461" s="1">
        <v>1</v>
      </c>
      <c r="B1461" s="1">
        <v>34.32</v>
      </c>
      <c r="C1461" s="1">
        <v>11.15</v>
      </c>
      <c r="D1461" s="1">
        <v>685</v>
      </c>
      <c r="E1461" s="1">
        <v>1</v>
      </c>
      <c r="F1461">
        <f t="shared" si="45"/>
        <v>0.80600000000000005</v>
      </c>
      <c r="G1461" s="45">
        <f t="shared" si="46"/>
        <v>-0.21567153647550871</v>
      </c>
    </row>
    <row r="1462" spans="1:7" x14ac:dyDescent="0.25">
      <c r="A1462" s="1">
        <v>0</v>
      </c>
      <c r="B1462" s="1">
        <v>76</v>
      </c>
      <c r="C1462" s="1">
        <v>0.24</v>
      </c>
      <c r="D1462" s="1">
        <v>675</v>
      </c>
      <c r="E1462" s="1">
        <v>1</v>
      </c>
      <c r="F1462">
        <f t="shared" si="45"/>
        <v>0.878</v>
      </c>
      <c r="G1462" s="45">
        <f t="shared" si="46"/>
        <v>-0.13010868534702039</v>
      </c>
    </row>
    <row r="1463" spans="1:7" x14ac:dyDescent="0.25">
      <c r="A1463" s="1">
        <v>0</v>
      </c>
      <c r="B1463" s="1">
        <v>102</v>
      </c>
      <c r="C1463" s="1">
        <v>19.47</v>
      </c>
      <c r="D1463" s="1">
        <v>675</v>
      </c>
      <c r="E1463" s="1">
        <v>1</v>
      </c>
      <c r="F1463">
        <f t="shared" si="45"/>
        <v>0.82099999999999995</v>
      </c>
      <c r="G1463" s="45">
        <f t="shared" si="46"/>
        <v>-0.1972321695297089</v>
      </c>
    </row>
    <row r="1464" spans="1:7" x14ac:dyDescent="0.25">
      <c r="A1464" s="1">
        <v>0</v>
      </c>
      <c r="B1464" s="1">
        <v>54</v>
      </c>
      <c r="C1464" s="1">
        <v>25.73</v>
      </c>
      <c r="D1464" s="1">
        <v>680</v>
      </c>
      <c r="E1464" s="1">
        <v>1</v>
      </c>
      <c r="F1464">
        <f t="shared" si="45"/>
        <v>0.66100000000000003</v>
      </c>
      <c r="G1464" s="45">
        <f t="shared" si="46"/>
        <v>-0.41400143913045073</v>
      </c>
    </row>
    <row r="1465" spans="1:7" x14ac:dyDescent="0.25">
      <c r="A1465" s="1">
        <v>1</v>
      </c>
      <c r="B1465" s="1">
        <v>37</v>
      </c>
      <c r="C1465" s="1">
        <v>18.46</v>
      </c>
      <c r="D1465" s="1">
        <v>735</v>
      </c>
      <c r="E1465" s="1">
        <v>0</v>
      </c>
      <c r="F1465">
        <f t="shared" si="45"/>
        <v>0.92</v>
      </c>
      <c r="G1465" s="45">
        <f t="shared" si="46"/>
        <v>-2.5257286443082561</v>
      </c>
    </row>
    <row r="1466" spans="1:7" x14ac:dyDescent="0.25">
      <c r="A1466" s="1">
        <v>1</v>
      </c>
      <c r="B1466" s="1">
        <v>36</v>
      </c>
      <c r="C1466" s="1">
        <v>25.83</v>
      </c>
      <c r="D1466" s="1">
        <v>690</v>
      </c>
      <c r="E1466" s="1">
        <v>0</v>
      </c>
      <c r="F1466">
        <f t="shared" si="45"/>
        <v>0.79</v>
      </c>
      <c r="G1466" s="45">
        <f t="shared" si="46"/>
        <v>-1.5606477482646686</v>
      </c>
    </row>
    <row r="1467" spans="1:7" x14ac:dyDescent="0.25">
      <c r="A1467" s="1">
        <v>1</v>
      </c>
      <c r="B1467" s="1">
        <v>350</v>
      </c>
      <c r="C1467" s="1">
        <v>16.149999999999999</v>
      </c>
      <c r="D1467" s="1">
        <v>745</v>
      </c>
      <c r="E1467" s="1">
        <v>1</v>
      </c>
      <c r="F1467">
        <f t="shared" si="45"/>
        <v>0.92</v>
      </c>
      <c r="G1467" s="45">
        <f t="shared" si="46"/>
        <v>-8.3381608939051013E-2</v>
      </c>
    </row>
    <row r="1468" spans="1:7" x14ac:dyDescent="0.25">
      <c r="A1468" s="1">
        <v>0</v>
      </c>
      <c r="B1468" s="1">
        <v>75</v>
      </c>
      <c r="C1468" s="1">
        <v>31.46</v>
      </c>
      <c r="D1468" s="1">
        <v>750</v>
      </c>
      <c r="E1468" s="1">
        <v>1</v>
      </c>
      <c r="F1468">
        <f t="shared" si="45"/>
        <v>0.85499999999999998</v>
      </c>
      <c r="G1468" s="45">
        <f t="shared" si="46"/>
        <v>-0.15665381004537685</v>
      </c>
    </row>
    <row r="1469" spans="1:7" x14ac:dyDescent="0.25">
      <c r="A1469" s="1">
        <v>1</v>
      </c>
      <c r="B1469" s="1">
        <v>32</v>
      </c>
      <c r="C1469" s="1">
        <v>21.6</v>
      </c>
      <c r="D1469" s="1">
        <v>685</v>
      </c>
      <c r="E1469" s="1">
        <v>1</v>
      </c>
      <c r="F1469">
        <f t="shared" si="45"/>
        <v>0.71699999999999997</v>
      </c>
      <c r="G1469" s="45">
        <f t="shared" si="46"/>
        <v>-0.33267943838251673</v>
      </c>
    </row>
    <row r="1470" spans="1:7" x14ac:dyDescent="0.25">
      <c r="A1470" s="1">
        <v>1</v>
      </c>
      <c r="B1470" s="1">
        <v>85</v>
      </c>
      <c r="C1470" s="1">
        <v>20.71</v>
      </c>
      <c r="D1470" s="1">
        <v>660</v>
      </c>
      <c r="E1470" s="1">
        <v>1</v>
      </c>
      <c r="F1470">
        <f t="shared" si="45"/>
        <v>0.71699999999999997</v>
      </c>
      <c r="G1470" s="45">
        <f t="shared" si="46"/>
        <v>-0.33267943838251673</v>
      </c>
    </row>
    <row r="1471" spans="1:7" x14ac:dyDescent="0.25">
      <c r="A1471" s="1">
        <v>1</v>
      </c>
      <c r="B1471" s="1">
        <v>84</v>
      </c>
      <c r="C1471" s="1">
        <v>1.89</v>
      </c>
      <c r="D1471" s="1">
        <v>665</v>
      </c>
      <c r="E1471" s="1">
        <v>1</v>
      </c>
      <c r="F1471">
        <f t="shared" si="45"/>
        <v>0.878</v>
      </c>
      <c r="G1471" s="45">
        <f t="shared" si="46"/>
        <v>-0.13010868534702039</v>
      </c>
    </row>
    <row r="1472" spans="1:7" x14ac:dyDescent="0.25">
      <c r="A1472" s="1">
        <v>1</v>
      </c>
      <c r="B1472" s="1">
        <v>110</v>
      </c>
      <c r="C1472" s="1">
        <v>9.02</v>
      </c>
      <c r="D1472" s="1">
        <v>750</v>
      </c>
      <c r="E1472" s="1">
        <v>1</v>
      </c>
      <c r="F1472">
        <f t="shared" si="45"/>
        <v>0.92</v>
      </c>
      <c r="G1472" s="45">
        <f t="shared" si="46"/>
        <v>-8.3381608939051013E-2</v>
      </c>
    </row>
    <row r="1473" spans="1:7" x14ac:dyDescent="0.25">
      <c r="A1473" s="1">
        <v>1</v>
      </c>
      <c r="B1473" s="1">
        <v>105</v>
      </c>
      <c r="C1473" s="1">
        <v>8.4499999999999993</v>
      </c>
      <c r="D1473" s="1">
        <v>820</v>
      </c>
      <c r="E1473" s="1">
        <v>1</v>
      </c>
      <c r="F1473">
        <f t="shared" si="45"/>
        <v>0.92</v>
      </c>
      <c r="G1473" s="45">
        <f t="shared" si="46"/>
        <v>-8.3381608939051013E-2</v>
      </c>
    </row>
    <row r="1474" spans="1:7" x14ac:dyDescent="0.25">
      <c r="A1474" s="1">
        <v>1</v>
      </c>
      <c r="B1474" s="1">
        <v>36.292999999999999</v>
      </c>
      <c r="C1474" s="1">
        <v>30.55</v>
      </c>
      <c r="D1474" s="1">
        <v>740</v>
      </c>
      <c r="E1474" s="1">
        <v>1</v>
      </c>
      <c r="F1474">
        <f t="shared" si="45"/>
        <v>0.85499999999999998</v>
      </c>
      <c r="G1474" s="45">
        <f t="shared" si="46"/>
        <v>-0.15665381004537685</v>
      </c>
    </row>
    <row r="1475" spans="1:7" x14ac:dyDescent="0.25">
      <c r="A1475" s="1">
        <v>1</v>
      </c>
      <c r="B1475" s="1">
        <v>20</v>
      </c>
      <c r="C1475" s="1">
        <v>10.14</v>
      </c>
      <c r="D1475" s="1">
        <v>660</v>
      </c>
      <c r="E1475" s="1">
        <v>0</v>
      </c>
      <c r="F1475">
        <f t="shared" si="45"/>
        <v>0.72899999999999998</v>
      </c>
      <c r="G1475" s="45">
        <f t="shared" si="46"/>
        <v>-1.305636458102436</v>
      </c>
    </row>
    <row r="1476" spans="1:7" x14ac:dyDescent="0.25">
      <c r="A1476" s="1">
        <v>1</v>
      </c>
      <c r="B1476" s="1">
        <v>85</v>
      </c>
      <c r="C1476" s="1">
        <v>23.68</v>
      </c>
      <c r="D1476" s="1">
        <v>695</v>
      </c>
      <c r="E1476" s="1">
        <v>1</v>
      </c>
      <c r="F1476">
        <f t="shared" si="45"/>
        <v>0.79</v>
      </c>
      <c r="G1476" s="45">
        <f t="shared" si="46"/>
        <v>-0.23572233352106983</v>
      </c>
    </row>
    <row r="1477" spans="1:7" x14ac:dyDescent="0.25">
      <c r="A1477" s="1">
        <v>0</v>
      </c>
      <c r="B1477" s="1">
        <v>20</v>
      </c>
      <c r="C1477" s="1">
        <v>22.93</v>
      </c>
      <c r="D1477" s="1">
        <v>680</v>
      </c>
      <c r="E1477" s="1">
        <v>0</v>
      </c>
      <c r="F1477">
        <f t="shared" si="45"/>
        <v>0.66100000000000003</v>
      </c>
      <c r="G1477" s="45">
        <f t="shared" si="46"/>
        <v>-1.0817551716016869</v>
      </c>
    </row>
    <row r="1478" spans="1:7" x14ac:dyDescent="0.25">
      <c r="A1478" s="1">
        <v>1</v>
      </c>
      <c r="B1478" s="1">
        <v>90</v>
      </c>
      <c r="C1478" s="1">
        <v>8.5299999999999994</v>
      </c>
      <c r="D1478" s="1">
        <v>665</v>
      </c>
      <c r="E1478" s="1">
        <v>1</v>
      </c>
      <c r="F1478">
        <f t="shared" ref="F1478:F1541" si="47">IF(C1478&lt;=19.85,IF(D1478&lt;=722.5,IF(B1478&lt;=60.41,IF(D1478&lt;=667.5,0.729,0.806),IF(C1478&lt;=9.905,0.878,0.821)),0.92),IF(D1478&lt;=687.5,IF(C1478&lt;=31.375,IF(A1478&lt;=0.5,0.661,0.717),0.546),IF(D1478&lt;=727.5,IF(C1478&lt;=29.88,0.79,0.693),0.855)))</f>
        <v>0.878</v>
      </c>
      <c r="G1478" s="45">
        <f t="shared" ref="G1478:G1541" si="48">IF(E1478=1,LN(F1478),LN(1-F1478))</f>
        <v>-0.13010868534702039</v>
      </c>
    </row>
    <row r="1479" spans="1:7" x14ac:dyDescent="0.25">
      <c r="A1479" s="1">
        <v>0</v>
      </c>
      <c r="B1479" s="1">
        <v>47</v>
      </c>
      <c r="C1479" s="1">
        <v>16.62</v>
      </c>
      <c r="D1479" s="1">
        <v>710</v>
      </c>
      <c r="E1479" s="1">
        <v>1</v>
      </c>
      <c r="F1479">
        <f t="shared" si="47"/>
        <v>0.80600000000000005</v>
      </c>
      <c r="G1479" s="45">
        <f t="shared" si="48"/>
        <v>-0.21567153647550871</v>
      </c>
    </row>
    <row r="1480" spans="1:7" x14ac:dyDescent="0.25">
      <c r="A1480" s="1">
        <v>0</v>
      </c>
      <c r="B1480" s="1">
        <v>25</v>
      </c>
      <c r="C1480" s="1">
        <v>16.61</v>
      </c>
      <c r="D1480" s="1">
        <v>665</v>
      </c>
      <c r="E1480" s="1">
        <v>1</v>
      </c>
      <c r="F1480">
        <f t="shared" si="47"/>
        <v>0.72899999999999998</v>
      </c>
      <c r="G1480" s="45">
        <f t="shared" si="48"/>
        <v>-0.31608154697347896</v>
      </c>
    </row>
    <row r="1481" spans="1:7" x14ac:dyDescent="0.25">
      <c r="A1481" s="1">
        <v>1</v>
      </c>
      <c r="B1481" s="1">
        <v>26</v>
      </c>
      <c r="C1481" s="1">
        <v>19.940000000000001</v>
      </c>
      <c r="D1481" s="1">
        <v>660</v>
      </c>
      <c r="E1481" s="1">
        <v>0</v>
      </c>
      <c r="F1481">
        <f t="shared" si="47"/>
        <v>0.71699999999999997</v>
      </c>
      <c r="G1481" s="45">
        <f t="shared" si="48"/>
        <v>-1.2623083813388993</v>
      </c>
    </row>
    <row r="1482" spans="1:7" x14ac:dyDescent="0.25">
      <c r="A1482" s="1">
        <v>1</v>
      </c>
      <c r="B1482" s="1">
        <v>59</v>
      </c>
      <c r="C1482" s="1">
        <v>14.67</v>
      </c>
      <c r="D1482" s="1">
        <v>675</v>
      </c>
      <c r="E1482" s="1">
        <v>1</v>
      </c>
      <c r="F1482">
        <f t="shared" si="47"/>
        <v>0.80600000000000005</v>
      </c>
      <c r="G1482" s="45">
        <f t="shared" si="48"/>
        <v>-0.21567153647550871</v>
      </c>
    </row>
    <row r="1483" spans="1:7" x14ac:dyDescent="0.25">
      <c r="A1483" s="1">
        <v>1</v>
      </c>
      <c r="B1483" s="1">
        <v>100</v>
      </c>
      <c r="C1483" s="1">
        <v>32.1</v>
      </c>
      <c r="D1483" s="1">
        <v>675</v>
      </c>
      <c r="E1483" s="1">
        <v>0</v>
      </c>
      <c r="F1483">
        <f t="shared" si="47"/>
        <v>0.54600000000000004</v>
      </c>
      <c r="G1483" s="45">
        <f t="shared" si="48"/>
        <v>-0.78965808094078915</v>
      </c>
    </row>
    <row r="1484" spans="1:7" x14ac:dyDescent="0.25">
      <c r="A1484" s="1">
        <v>1</v>
      </c>
      <c r="B1484" s="1">
        <v>69</v>
      </c>
      <c r="C1484" s="1">
        <v>3.06</v>
      </c>
      <c r="D1484" s="1">
        <v>660</v>
      </c>
      <c r="E1484" s="1">
        <v>1</v>
      </c>
      <c r="F1484">
        <f t="shared" si="47"/>
        <v>0.878</v>
      </c>
      <c r="G1484" s="45">
        <f t="shared" si="48"/>
        <v>-0.13010868534702039</v>
      </c>
    </row>
    <row r="1485" spans="1:7" x14ac:dyDescent="0.25">
      <c r="A1485" s="1">
        <v>1</v>
      </c>
      <c r="B1485" s="1">
        <v>98.1</v>
      </c>
      <c r="C1485" s="1">
        <v>0.98</v>
      </c>
      <c r="D1485" s="1">
        <v>690</v>
      </c>
      <c r="E1485" s="1">
        <v>1</v>
      </c>
      <c r="F1485">
        <f t="shared" si="47"/>
        <v>0.878</v>
      </c>
      <c r="G1485" s="45">
        <f t="shared" si="48"/>
        <v>-0.13010868534702039</v>
      </c>
    </row>
    <row r="1486" spans="1:7" x14ac:dyDescent="0.25">
      <c r="A1486" s="1">
        <v>0</v>
      </c>
      <c r="B1486" s="1">
        <v>84</v>
      </c>
      <c r="C1486" s="1">
        <v>9.56</v>
      </c>
      <c r="D1486" s="1">
        <v>690</v>
      </c>
      <c r="E1486" s="1">
        <v>1</v>
      </c>
      <c r="F1486">
        <f t="shared" si="47"/>
        <v>0.878</v>
      </c>
      <c r="G1486" s="45">
        <f t="shared" si="48"/>
        <v>-0.13010868534702039</v>
      </c>
    </row>
    <row r="1487" spans="1:7" x14ac:dyDescent="0.25">
      <c r="A1487" s="1">
        <v>1</v>
      </c>
      <c r="B1487" s="1">
        <v>68</v>
      </c>
      <c r="C1487" s="1">
        <v>22.2</v>
      </c>
      <c r="D1487" s="1">
        <v>685</v>
      </c>
      <c r="E1487" s="1">
        <v>1</v>
      </c>
      <c r="F1487">
        <f t="shared" si="47"/>
        <v>0.71699999999999997</v>
      </c>
      <c r="G1487" s="45">
        <f t="shared" si="48"/>
        <v>-0.33267943838251673</v>
      </c>
    </row>
    <row r="1488" spans="1:7" x14ac:dyDescent="0.25">
      <c r="A1488" s="1">
        <v>0</v>
      </c>
      <c r="B1488" s="1">
        <v>38.696400000000004</v>
      </c>
      <c r="C1488" s="1">
        <v>3.72</v>
      </c>
      <c r="D1488" s="1">
        <v>710</v>
      </c>
      <c r="E1488" s="1">
        <v>1</v>
      </c>
      <c r="F1488">
        <f t="shared" si="47"/>
        <v>0.80600000000000005</v>
      </c>
      <c r="G1488" s="45">
        <f t="shared" si="48"/>
        <v>-0.21567153647550871</v>
      </c>
    </row>
    <row r="1489" spans="1:7" x14ac:dyDescent="0.25">
      <c r="A1489" s="1">
        <v>0</v>
      </c>
      <c r="B1489" s="1">
        <v>50</v>
      </c>
      <c r="C1489" s="1">
        <v>33.44</v>
      </c>
      <c r="D1489" s="1">
        <v>705</v>
      </c>
      <c r="E1489" s="1">
        <v>1</v>
      </c>
      <c r="F1489">
        <f t="shared" si="47"/>
        <v>0.69299999999999995</v>
      </c>
      <c r="G1489" s="45">
        <f t="shared" si="48"/>
        <v>-0.3667252797922339</v>
      </c>
    </row>
    <row r="1490" spans="1:7" x14ac:dyDescent="0.25">
      <c r="A1490" s="1">
        <v>1</v>
      </c>
      <c r="B1490" s="1">
        <v>84</v>
      </c>
      <c r="C1490" s="1">
        <v>6.67</v>
      </c>
      <c r="D1490" s="1">
        <v>660</v>
      </c>
      <c r="E1490" s="1">
        <v>1</v>
      </c>
      <c r="F1490">
        <f t="shared" si="47"/>
        <v>0.878</v>
      </c>
      <c r="G1490" s="45">
        <f t="shared" si="48"/>
        <v>-0.13010868534702039</v>
      </c>
    </row>
    <row r="1491" spans="1:7" x14ac:dyDescent="0.25">
      <c r="A1491" s="1">
        <v>1</v>
      </c>
      <c r="B1491" s="1">
        <v>55</v>
      </c>
      <c r="C1491" s="1">
        <v>18.72</v>
      </c>
      <c r="D1491" s="1">
        <v>680</v>
      </c>
      <c r="E1491" s="1">
        <v>1</v>
      </c>
      <c r="F1491">
        <f t="shared" si="47"/>
        <v>0.80600000000000005</v>
      </c>
      <c r="G1491" s="45">
        <f t="shared" si="48"/>
        <v>-0.21567153647550871</v>
      </c>
    </row>
    <row r="1492" spans="1:7" x14ac:dyDescent="0.25">
      <c r="A1492" s="1">
        <v>1</v>
      </c>
      <c r="B1492" s="1">
        <v>50</v>
      </c>
      <c r="C1492" s="1">
        <v>8.2100000000000009</v>
      </c>
      <c r="D1492" s="1">
        <v>660</v>
      </c>
      <c r="E1492" s="1">
        <v>1</v>
      </c>
      <c r="F1492">
        <f t="shared" si="47"/>
        <v>0.72899999999999998</v>
      </c>
      <c r="G1492" s="45">
        <f t="shared" si="48"/>
        <v>-0.31608154697347896</v>
      </c>
    </row>
    <row r="1493" spans="1:7" x14ac:dyDescent="0.25">
      <c r="A1493" s="1">
        <v>0</v>
      </c>
      <c r="B1493" s="1">
        <v>45</v>
      </c>
      <c r="C1493" s="1">
        <v>24.64</v>
      </c>
      <c r="D1493" s="1">
        <v>720</v>
      </c>
      <c r="E1493" s="1">
        <v>1</v>
      </c>
      <c r="F1493">
        <f t="shared" si="47"/>
        <v>0.79</v>
      </c>
      <c r="G1493" s="45">
        <f t="shared" si="48"/>
        <v>-0.23572233352106983</v>
      </c>
    </row>
    <row r="1494" spans="1:7" x14ac:dyDescent="0.25">
      <c r="A1494" s="1">
        <v>0</v>
      </c>
      <c r="B1494" s="1">
        <v>68</v>
      </c>
      <c r="C1494" s="1">
        <v>33.67</v>
      </c>
      <c r="D1494" s="1">
        <v>690</v>
      </c>
      <c r="E1494" s="1">
        <v>1</v>
      </c>
      <c r="F1494">
        <f t="shared" si="47"/>
        <v>0.69299999999999995</v>
      </c>
      <c r="G1494" s="45">
        <f t="shared" si="48"/>
        <v>-0.3667252797922339</v>
      </c>
    </row>
    <row r="1495" spans="1:7" x14ac:dyDescent="0.25">
      <c r="A1495" s="1">
        <v>0</v>
      </c>
      <c r="B1495" s="1">
        <v>48</v>
      </c>
      <c r="C1495" s="1">
        <v>13.37</v>
      </c>
      <c r="D1495" s="1">
        <v>700</v>
      </c>
      <c r="E1495" s="1">
        <v>0</v>
      </c>
      <c r="F1495">
        <f t="shared" si="47"/>
        <v>0.80600000000000005</v>
      </c>
      <c r="G1495" s="45">
        <f t="shared" si="48"/>
        <v>-1.6398971199188093</v>
      </c>
    </row>
    <row r="1496" spans="1:7" x14ac:dyDescent="0.25">
      <c r="A1496" s="1">
        <v>1</v>
      </c>
      <c r="B1496" s="1">
        <v>85</v>
      </c>
      <c r="C1496" s="1">
        <v>19.13</v>
      </c>
      <c r="D1496" s="1">
        <v>680</v>
      </c>
      <c r="E1496" s="1">
        <v>1</v>
      </c>
      <c r="F1496">
        <f t="shared" si="47"/>
        <v>0.82099999999999995</v>
      </c>
      <c r="G1496" s="45">
        <f t="shared" si="48"/>
        <v>-0.1972321695297089</v>
      </c>
    </row>
    <row r="1497" spans="1:7" x14ac:dyDescent="0.25">
      <c r="A1497" s="1">
        <v>1</v>
      </c>
      <c r="B1497" s="1">
        <v>11</v>
      </c>
      <c r="C1497" s="1">
        <v>24.98</v>
      </c>
      <c r="D1497" s="1">
        <v>725</v>
      </c>
      <c r="E1497" s="1">
        <v>1</v>
      </c>
      <c r="F1497">
        <f t="shared" si="47"/>
        <v>0.79</v>
      </c>
      <c r="G1497" s="45">
        <f t="shared" si="48"/>
        <v>-0.23572233352106983</v>
      </c>
    </row>
    <row r="1498" spans="1:7" x14ac:dyDescent="0.25">
      <c r="A1498" s="1">
        <v>1</v>
      </c>
      <c r="B1498" s="1">
        <v>65.727999999999994</v>
      </c>
      <c r="C1498" s="1">
        <v>8.42</v>
      </c>
      <c r="D1498" s="1">
        <v>740</v>
      </c>
      <c r="E1498" s="1">
        <v>1</v>
      </c>
      <c r="F1498">
        <f t="shared" si="47"/>
        <v>0.92</v>
      </c>
      <c r="G1498" s="45">
        <f t="shared" si="48"/>
        <v>-8.3381608939051013E-2</v>
      </c>
    </row>
    <row r="1499" spans="1:7" x14ac:dyDescent="0.25">
      <c r="A1499" s="1">
        <v>0</v>
      </c>
      <c r="B1499" s="1">
        <v>57</v>
      </c>
      <c r="C1499" s="1">
        <v>17.100000000000001</v>
      </c>
      <c r="D1499" s="1">
        <v>660</v>
      </c>
      <c r="E1499" s="1">
        <v>1</v>
      </c>
      <c r="F1499">
        <f t="shared" si="47"/>
        <v>0.72899999999999998</v>
      </c>
      <c r="G1499" s="45">
        <f t="shared" si="48"/>
        <v>-0.31608154697347896</v>
      </c>
    </row>
    <row r="1500" spans="1:7" x14ac:dyDescent="0.25">
      <c r="A1500" s="1">
        <v>1</v>
      </c>
      <c r="B1500" s="1">
        <v>54</v>
      </c>
      <c r="C1500" s="1">
        <v>11.4</v>
      </c>
      <c r="D1500" s="1">
        <v>690</v>
      </c>
      <c r="E1500" s="1">
        <v>1</v>
      </c>
      <c r="F1500">
        <f t="shared" si="47"/>
        <v>0.80600000000000005</v>
      </c>
      <c r="G1500" s="45">
        <f t="shared" si="48"/>
        <v>-0.21567153647550871</v>
      </c>
    </row>
    <row r="1501" spans="1:7" x14ac:dyDescent="0.25">
      <c r="A1501" s="1">
        <v>1</v>
      </c>
      <c r="B1501" s="1">
        <v>50</v>
      </c>
      <c r="C1501" s="1">
        <v>15.96</v>
      </c>
      <c r="D1501" s="1">
        <v>700</v>
      </c>
      <c r="E1501" s="1">
        <v>0</v>
      </c>
      <c r="F1501">
        <f t="shared" si="47"/>
        <v>0.80600000000000005</v>
      </c>
      <c r="G1501" s="45">
        <f t="shared" si="48"/>
        <v>-1.6398971199188093</v>
      </c>
    </row>
    <row r="1502" spans="1:7" x14ac:dyDescent="0.25">
      <c r="A1502" s="1">
        <v>1</v>
      </c>
      <c r="B1502" s="1">
        <v>64</v>
      </c>
      <c r="C1502" s="1">
        <v>18.920000000000002</v>
      </c>
      <c r="D1502" s="1">
        <v>690</v>
      </c>
      <c r="E1502" s="1">
        <v>1</v>
      </c>
      <c r="F1502">
        <f t="shared" si="47"/>
        <v>0.82099999999999995</v>
      </c>
      <c r="G1502" s="45">
        <f t="shared" si="48"/>
        <v>-0.1972321695297089</v>
      </c>
    </row>
    <row r="1503" spans="1:7" x14ac:dyDescent="0.25">
      <c r="A1503" s="1">
        <v>1</v>
      </c>
      <c r="B1503" s="1">
        <v>60</v>
      </c>
      <c r="C1503" s="1">
        <v>26.22</v>
      </c>
      <c r="D1503" s="1">
        <v>700</v>
      </c>
      <c r="E1503" s="1">
        <v>0</v>
      </c>
      <c r="F1503">
        <f t="shared" si="47"/>
        <v>0.79</v>
      </c>
      <c r="G1503" s="45">
        <f t="shared" si="48"/>
        <v>-1.5606477482646686</v>
      </c>
    </row>
    <row r="1504" spans="1:7" x14ac:dyDescent="0.25">
      <c r="A1504" s="1">
        <v>0</v>
      </c>
      <c r="B1504" s="1">
        <v>135</v>
      </c>
      <c r="C1504" s="1">
        <v>13.3</v>
      </c>
      <c r="D1504" s="1">
        <v>670</v>
      </c>
      <c r="E1504" s="1">
        <v>1</v>
      </c>
      <c r="F1504">
        <f t="shared" si="47"/>
        <v>0.82099999999999995</v>
      </c>
      <c r="G1504" s="45">
        <f t="shared" si="48"/>
        <v>-0.1972321695297089</v>
      </c>
    </row>
    <row r="1505" spans="1:7" x14ac:dyDescent="0.25">
      <c r="A1505" s="1">
        <v>1</v>
      </c>
      <c r="B1505" s="1">
        <v>152.5</v>
      </c>
      <c r="C1505" s="1">
        <v>16.34</v>
      </c>
      <c r="D1505" s="1">
        <v>685</v>
      </c>
      <c r="E1505" s="1">
        <v>1</v>
      </c>
      <c r="F1505">
        <f t="shared" si="47"/>
        <v>0.82099999999999995</v>
      </c>
      <c r="G1505" s="45">
        <f t="shared" si="48"/>
        <v>-0.1972321695297089</v>
      </c>
    </row>
    <row r="1506" spans="1:7" x14ac:dyDescent="0.25">
      <c r="A1506" s="1">
        <v>1</v>
      </c>
      <c r="B1506" s="1">
        <v>115</v>
      </c>
      <c r="C1506" s="1">
        <v>9.41</v>
      </c>
      <c r="D1506" s="1">
        <v>675</v>
      </c>
      <c r="E1506" s="1">
        <v>1</v>
      </c>
      <c r="F1506">
        <f t="shared" si="47"/>
        <v>0.878</v>
      </c>
      <c r="G1506" s="45">
        <f t="shared" si="48"/>
        <v>-0.13010868534702039</v>
      </c>
    </row>
    <row r="1507" spans="1:7" x14ac:dyDescent="0.25">
      <c r="A1507" s="1">
        <v>0</v>
      </c>
      <c r="B1507" s="1">
        <v>26.312000000000001</v>
      </c>
      <c r="C1507" s="1">
        <v>29.15</v>
      </c>
      <c r="D1507" s="1">
        <v>670</v>
      </c>
      <c r="E1507" s="1">
        <v>1</v>
      </c>
      <c r="F1507">
        <f t="shared" si="47"/>
        <v>0.66100000000000003</v>
      </c>
      <c r="G1507" s="45">
        <f t="shared" si="48"/>
        <v>-0.41400143913045073</v>
      </c>
    </row>
    <row r="1508" spans="1:7" x14ac:dyDescent="0.25">
      <c r="A1508" s="1">
        <v>1</v>
      </c>
      <c r="B1508" s="1">
        <v>61</v>
      </c>
      <c r="C1508" s="1">
        <v>20.62</v>
      </c>
      <c r="D1508" s="1">
        <v>660</v>
      </c>
      <c r="E1508" s="1">
        <v>0</v>
      </c>
      <c r="F1508">
        <f t="shared" si="47"/>
        <v>0.71699999999999997</v>
      </c>
      <c r="G1508" s="45">
        <f t="shared" si="48"/>
        <v>-1.2623083813388993</v>
      </c>
    </row>
    <row r="1509" spans="1:7" x14ac:dyDescent="0.25">
      <c r="A1509" s="1">
        <v>0</v>
      </c>
      <c r="B1509" s="1">
        <v>30</v>
      </c>
      <c r="C1509" s="1">
        <v>2.12</v>
      </c>
      <c r="D1509" s="1">
        <v>695</v>
      </c>
      <c r="E1509" s="1">
        <v>1</v>
      </c>
      <c r="F1509">
        <f t="shared" si="47"/>
        <v>0.80600000000000005</v>
      </c>
      <c r="G1509" s="45">
        <f t="shared" si="48"/>
        <v>-0.21567153647550871</v>
      </c>
    </row>
    <row r="1510" spans="1:7" x14ac:dyDescent="0.25">
      <c r="A1510" s="1">
        <v>0</v>
      </c>
      <c r="B1510" s="1">
        <v>70</v>
      </c>
      <c r="C1510" s="1">
        <v>24.66</v>
      </c>
      <c r="D1510" s="1">
        <v>695</v>
      </c>
      <c r="E1510" s="1">
        <v>1</v>
      </c>
      <c r="F1510">
        <f t="shared" si="47"/>
        <v>0.79</v>
      </c>
      <c r="G1510" s="45">
        <f t="shared" si="48"/>
        <v>-0.23572233352106983</v>
      </c>
    </row>
    <row r="1511" spans="1:7" x14ac:dyDescent="0.25">
      <c r="A1511" s="1">
        <v>1</v>
      </c>
      <c r="B1511" s="1">
        <v>30</v>
      </c>
      <c r="C1511" s="1">
        <v>25.4</v>
      </c>
      <c r="D1511" s="1">
        <v>695</v>
      </c>
      <c r="E1511" s="1">
        <v>1</v>
      </c>
      <c r="F1511">
        <f t="shared" si="47"/>
        <v>0.79</v>
      </c>
      <c r="G1511" s="45">
        <f t="shared" si="48"/>
        <v>-0.23572233352106983</v>
      </c>
    </row>
    <row r="1512" spans="1:7" x14ac:dyDescent="0.25">
      <c r="A1512" s="1">
        <v>1</v>
      </c>
      <c r="B1512" s="1">
        <v>72</v>
      </c>
      <c r="C1512" s="1">
        <v>26.58</v>
      </c>
      <c r="D1512" s="1">
        <v>765</v>
      </c>
      <c r="E1512" s="1">
        <v>1</v>
      </c>
      <c r="F1512">
        <f t="shared" si="47"/>
        <v>0.85499999999999998</v>
      </c>
      <c r="G1512" s="45">
        <f t="shared" si="48"/>
        <v>-0.15665381004537685</v>
      </c>
    </row>
    <row r="1513" spans="1:7" x14ac:dyDescent="0.25">
      <c r="A1513" s="1">
        <v>1</v>
      </c>
      <c r="B1513" s="1">
        <v>53</v>
      </c>
      <c r="C1513" s="1">
        <v>10.62</v>
      </c>
      <c r="D1513" s="1">
        <v>700</v>
      </c>
      <c r="E1513" s="1">
        <v>1</v>
      </c>
      <c r="F1513">
        <f t="shared" si="47"/>
        <v>0.80600000000000005</v>
      </c>
      <c r="G1513" s="45">
        <f t="shared" si="48"/>
        <v>-0.21567153647550871</v>
      </c>
    </row>
    <row r="1514" spans="1:7" x14ac:dyDescent="0.25">
      <c r="A1514" s="1">
        <v>1</v>
      </c>
      <c r="B1514" s="1">
        <v>31</v>
      </c>
      <c r="C1514" s="1">
        <v>22.45</v>
      </c>
      <c r="D1514" s="1">
        <v>685</v>
      </c>
      <c r="E1514" s="1">
        <v>1</v>
      </c>
      <c r="F1514">
        <f t="shared" si="47"/>
        <v>0.71699999999999997</v>
      </c>
      <c r="G1514" s="45">
        <f t="shared" si="48"/>
        <v>-0.33267943838251673</v>
      </c>
    </row>
    <row r="1515" spans="1:7" x14ac:dyDescent="0.25">
      <c r="A1515" s="1">
        <v>1</v>
      </c>
      <c r="B1515" s="1">
        <v>104</v>
      </c>
      <c r="C1515" s="1">
        <v>12.67</v>
      </c>
      <c r="D1515" s="1">
        <v>675</v>
      </c>
      <c r="E1515" s="1">
        <v>1</v>
      </c>
      <c r="F1515">
        <f t="shared" si="47"/>
        <v>0.82099999999999995</v>
      </c>
      <c r="G1515" s="45">
        <f t="shared" si="48"/>
        <v>-0.1972321695297089</v>
      </c>
    </row>
    <row r="1516" spans="1:7" x14ac:dyDescent="0.25">
      <c r="A1516" s="1">
        <v>1</v>
      </c>
      <c r="B1516" s="1">
        <v>85</v>
      </c>
      <c r="C1516" s="1">
        <v>29.07</v>
      </c>
      <c r="D1516" s="1">
        <v>665</v>
      </c>
      <c r="E1516" s="1">
        <v>0</v>
      </c>
      <c r="F1516">
        <f t="shared" si="47"/>
        <v>0.71699999999999997</v>
      </c>
      <c r="G1516" s="45">
        <f t="shared" si="48"/>
        <v>-1.2623083813388993</v>
      </c>
    </row>
    <row r="1517" spans="1:7" x14ac:dyDescent="0.25">
      <c r="A1517" s="1">
        <v>1</v>
      </c>
      <c r="B1517" s="1">
        <v>60</v>
      </c>
      <c r="C1517" s="1">
        <v>24.5</v>
      </c>
      <c r="D1517" s="1">
        <v>695</v>
      </c>
      <c r="E1517" s="1">
        <v>0</v>
      </c>
      <c r="F1517">
        <f t="shared" si="47"/>
        <v>0.79</v>
      </c>
      <c r="G1517" s="45">
        <f t="shared" si="48"/>
        <v>-1.5606477482646686</v>
      </c>
    </row>
    <row r="1518" spans="1:7" x14ac:dyDescent="0.25">
      <c r="A1518" s="1">
        <v>1</v>
      </c>
      <c r="B1518" s="1">
        <v>42</v>
      </c>
      <c r="C1518" s="1">
        <v>20.63</v>
      </c>
      <c r="D1518" s="1">
        <v>690</v>
      </c>
      <c r="E1518" s="1">
        <v>1</v>
      </c>
      <c r="F1518">
        <f t="shared" si="47"/>
        <v>0.79</v>
      </c>
      <c r="G1518" s="45">
        <f t="shared" si="48"/>
        <v>-0.23572233352106983</v>
      </c>
    </row>
    <row r="1519" spans="1:7" x14ac:dyDescent="0.25">
      <c r="A1519" s="1">
        <v>0</v>
      </c>
      <c r="B1519" s="1">
        <v>58</v>
      </c>
      <c r="C1519" s="1">
        <v>28.44</v>
      </c>
      <c r="D1519" s="1">
        <v>680</v>
      </c>
      <c r="E1519" s="1">
        <v>1</v>
      </c>
      <c r="F1519">
        <f t="shared" si="47"/>
        <v>0.66100000000000003</v>
      </c>
      <c r="G1519" s="45">
        <f t="shared" si="48"/>
        <v>-0.41400143913045073</v>
      </c>
    </row>
    <row r="1520" spans="1:7" x14ac:dyDescent="0.25">
      <c r="A1520" s="1">
        <v>1</v>
      </c>
      <c r="B1520" s="1">
        <v>60</v>
      </c>
      <c r="C1520" s="1">
        <v>16.809999999999999</v>
      </c>
      <c r="D1520" s="1">
        <v>695</v>
      </c>
      <c r="E1520" s="1">
        <v>1</v>
      </c>
      <c r="F1520">
        <f t="shared" si="47"/>
        <v>0.80600000000000005</v>
      </c>
      <c r="G1520" s="45">
        <f t="shared" si="48"/>
        <v>-0.21567153647550871</v>
      </c>
    </row>
    <row r="1521" spans="1:7" x14ac:dyDescent="0.25">
      <c r="A1521" s="1">
        <v>1</v>
      </c>
      <c r="B1521" s="1">
        <v>70</v>
      </c>
      <c r="C1521" s="1">
        <v>15.84</v>
      </c>
      <c r="D1521" s="1">
        <v>665</v>
      </c>
      <c r="E1521" s="1">
        <v>1</v>
      </c>
      <c r="F1521">
        <f t="shared" si="47"/>
        <v>0.82099999999999995</v>
      </c>
      <c r="G1521" s="45">
        <f t="shared" si="48"/>
        <v>-0.1972321695297089</v>
      </c>
    </row>
    <row r="1522" spans="1:7" x14ac:dyDescent="0.25">
      <c r="A1522" s="1">
        <v>1</v>
      </c>
      <c r="B1522" s="1">
        <v>105</v>
      </c>
      <c r="C1522" s="1">
        <v>20.05</v>
      </c>
      <c r="D1522" s="1">
        <v>695</v>
      </c>
      <c r="E1522" s="1">
        <v>1</v>
      </c>
      <c r="F1522">
        <f t="shared" si="47"/>
        <v>0.79</v>
      </c>
      <c r="G1522" s="45">
        <f t="shared" si="48"/>
        <v>-0.23572233352106983</v>
      </c>
    </row>
    <row r="1523" spans="1:7" x14ac:dyDescent="0.25">
      <c r="A1523" s="1">
        <v>1</v>
      </c>
      <c r="B1523" s="1">
        <v>87</v>
      </c>
      <c r="C1523" s="1">
        <v>6.61</v>
      </c>
      <c r="D1523" s="1">
        <v>675</v>
      </c>
      <c r="E1523" s="1">
        <v>1</v>
      </c>
      <c r="F1523">
        <f t="shared" si="47"/>
        <v>0.878</v>
      </c>
      <c r="G1523" s="45">
        <f t="shared" si="48"/>
        <v>-0.13010868534702039</v>
      </c>
    </row>
    <row r="1524" spans="1:7" x14ac:dyDescent="0.25">
      <c r="A1524" s="1">
        <v>1</v>
      </c>
      <c r="B1524" s="1">
        <v>85</v>
      </c>
      <c r="C1524" s="1">
        <v>18.059999999999999</v>
      </c>
      <c r="D1524" s="1">
        <v>795</v>
      </c>
      <c r="E1524" s="1">
        <v>0</v>
      </c>
      <c r="F1524">
        <f t="shared" si="47"/>
        <v>0.92</v>
      </c>
      <c r="G1524" s="45">
        <f t="shared" si="48"/>
        <v>-2.5257286443082561</v>
      </c>
    </row>
    <row r="1525" spans="1:7" x14ac:dyDescent="0.25">
      <c r="A1525" s="1">
        <v>0</v>
      </c>
      <c r="B1525" s="1">
        <v>29</v>
      </c>
      <c r="C1525" s="1">
        <v>22.75</v>
      </c>
      <c r="D1525" s="1">
        <v>695</v>
      </c>
      <c r="E1525" s="1">
        <v>1</v>
      </c>
      <c r="F1525">
        <f t="shared" si="47"/>
        <v>0.79</v>
      </c>
      <c r="G1525" s="45">
        <f t="shared" si="48"/>
        <v>-0.23572233352106983</v>
      </c>
    </row>
    <row r="1526" spans="1:7" x14ac:dyDescent="0.25">
      <c r="A1526" s="1">
        <v>0</v>
      </c>
      <c r="B1526" s="1">
        <v>85</v>
      </c>
      <c r="C1526" s="1">
        <v>21.83</v>
      </c>
      <c r="D1526" s="1">
        <v>680</v>
      </c>
      <c r="E1526" s="1">
        <v>0</v>
      </c>
      <c r="F1526">
        <f t="shared" si="47"/>
        <v>0.66100000000000003</v>
      </c>
      <c r="G1526" s="45">
        <f t="shared" si="48"/>
        <v>-1.0817551716016869</v>
      </c>
    </row>
    <row r="1527" spans="1:7" x14ac:dyDescent="0.25">
      <c r="A1527" s="1">
        <v>1</v>
      </c>
      <c r="B1527" s="1">
        <v>125</v>
      </c>
      <c r="C1527" s="1">
        <v>6.65</v>
      </c>
      <c r="D1527" s="1">
        <v>665</v>
      </c>
      <c r="E1527" s="1">
        <v>1</v>
      </c>
      <c r="F1527">
        <f t="shared" si="47"/>
        <v>0.878</v>
      </c>
      <c r="G1527" s="45">
        <f t="shared" si="48"/>
        <v>-0.13010868534702039</v>
      </c>
    </row>
    <row r="1528" spans="1:7" x14ac:dyDescent="0.25">
      <c r="A1528" s="1">
        <v>0</v>
      </c>
      <c r="B1528" s="1">
        <v>73.900000000000006</v>
      </c>
      <c r="C1528" s="1">
        <v>26.52</v>
      </c>
      <c r="D1528" s="1">
        <v>735</v>
      </c>
      <c r="E1528" s="1">
        <v>1</v>
      </c>
      <c r="F1528">
        <f t="shared" si="47"/>
        <v>0.85499999999999998</v>
      </c>
      <c r="G1528" s="45">
        <f t="shared" si="48"/>
        <v>-0.15665381004537685</v>
      </c>
    </row>
    <row r="1529" spans="1:7" x14ac:dyDescent="0.25">
      <c r="A1529" s="1">
        <v>1</v>
      </c>
      <c r="B1529" s="1">
        <v>60</v>
      </c>
      <c r="C1529" s="1">
        <v>10.32</v>
      </c>
      <c r="D1529" s="1">
        <v>820</v>
      </c>
      <c r="E1529" s="1">
        <v>1</v>
      </c>
      <c r="F1529">
        <f t="shared" si="47"/>
        <v>0.92</v>
      </c>
      <c r="G1529" s="45">
        <f t="shared" si="48"/>
        <v>-8.3381608939051013E-2</v>
      </c>
    </row>
    <row r="1530" spans="1:7" x14ac:dyDescent="0.25">
      <c r="A1530" s="1">
        <v>1</v>
      </c>
      <c r="B1530" s="1">
        <v>95</v>
      </c>
      <c r="C1530" s="1">
        <v>27.27</v>
      </c>
      <c r="D1530" s="1">
        <v>670</v>
      </c>
      <c r="E1530" s="1">
        <v>0</v>
      </c>
      <c r="F1530">
        <f t="shared" si="47"/>
        <v>0.71699999999999997</v>
      </c>
      <c r="G1530" s="45">
        <f t="shared" si="48"/>
        <v>-1.2623083813388993</v>
      </c>
    </row>
    <row r="1531" spans="1:7" x14ac:dyDescent="0.25">
      <c r="A1531" s="1">
        <v>1</v>
      </c>
      <c r="B1531" s="1">
        <v>75</v>
      </c>
      <c r="C1531" s="1">
        <v>22.98</v>
      </c>
      <c r="D1531" s="1">
        <v>690</v>
      </c>
      <c r="E1531" s="1">
        <v>1</v>
      </c>
      <c r="F1531">
        <f t="shared" si="47"/>
        <v>0.79</v>
      </c>
      <c r="G1531" s="45">
        <f t="shared" si="48"/>
        <v>-0.23572233352106983</v>
      </c>
    </row>
    <row r="1532" spans="1:7" x14ac:dyDescent="0.25">
      <c r="A1532" s="1">
        <v>0</v>
      </c>
      <c r="B1532" s="1">
        <v>73.400000000000006</v>
      </c>
      <c r="C1532" s="1">
        <v>13.55</v>
      </c>
      <c r="D1532" s="1">
        <v>680</v>
      </c>
      <c r="E1532" s="1">
        <v>0</v>
      </c>
      <c r="F1532">
        <f t="shared" si="47"/>
        <v>0.82099999999999995</v>
      </c>
      <c r="G1532" s="45">
        <f t="shared" si="48"/>
        <v>-1.7203694731413819</v>
      </c>
    </row>
    <row r="1533" spans="1:7" x14ac:dyDescent="0.25">
      <c r="A1533" s="1">
        <v>1</v>
      </c>
      <c r="B1533" s="1">
        <v>96</v>
      </c>
      <c r="C1533" s="1">
        <v>20.440000000000001</v>
      </c>
      <c r="D1533" s="1">
        <v>670</v>
      </c>
      <c r="E1533" s="1">
        <v>1</v>
      </c>
      <c r="F1533">
        <f t="shared" si="47"/>
        <v>0.71699999999999997</v>
      </c>
      <c r="G1533" s="45">
        <f t="shared" si="48"/>
        <v>-0.33267943838251673</v>
      </c>
    </row>
    <row r="1534" spans="1:7" x14ac:dyDescent="0.25">
      <c r="A1534" s="1">
        <v>0</v>
      </c>
      <c r="B1534" s="1">
        <v>110</v>
      </c>
      <c r="C1534" s="1">
        <v>16.350000000000001</v>
      </c>
      <c r="D1534" s="1">
        <v>700</v>
      </c>
      <c r="E1534" s="1">
        <v>1</v>
      </c>
      <c r="F1534">
        <f t="shared" si="47"/>
        <v>0.82099999999999995</v>
      </c>
      <c r="G1534" s="45">
        <f t="shared" si="48"/>
        <v>-0.1972321695297089</v>
      </c>
    </row>
    <row r="1535" spans="1:7" x14ac:dyDescent="0.25">
      <c r="A1535" s="1">
        <v>0</v>
      </c>
      <c r="B1535" s="1">
        <v>44</v>
      </c>
      <c r="C1535" s="1">
        <v>32.17</v>
      </c>
      <c r="D1535" s="1">
        <v>710</v>
      </c>
      <c r="E1535" s="1">
        <v>1</v>
      </c>
      <c r="F1535">
        <f t="shared" si="47"/>
        <v>0.69299999999999995</v>
      </c>
      <c r="G1535" s="45">
        <f t="shared" si="48"/>
        <v>-0.3667252797922339</v>
      </c>
    </row>
    <row r="1536" spans="1:7" x14ac:dyDescent="0.25">
      <c r="A1536" s="1">
        <v>1</v>
      </c>
      <c r="B1536" s="1">
        <v>98.6</v>
      </c>
      <c r="C1536" s="1">
        <v>11.61</v>
      </c>
      <c r="D1536" s="1">
        <v>690</v>
      </c>
      <c r="E1536" s="1">
        <v>1</v>
      </c>
      <c r="F1536">
        <f t="shared" si="47"/>
        <v>0.82099999999999995</v>
      </c>
      <c r="G1536" s="45">
        <f t="shared" si="48"/>
        <v>-0.1972321695297089</v>
      </c>
    </row>
    <row r="1537" spans="1:7" x14ac:dyDescent="0.25">
      <c r="A1537" s="1">
        <v>1</v>
      </c>
      <c r="B1537" s="1">
        <v>62.548000000000002</v>
      </c>
      <c r="C1537" s="1">
        <v>14.83</v>
      </c>
      <c r="D1537" s="1">
        <v>690</v>
      </c>
      <c r="E1537" s="1">
        <v>1</v>
      </c>
      <c r="F1537">
        <f t="shared" si="47"/>
        <v>0.82099999999999995</v>
      </c>
      <c r="G1537" s="45">
        <f t="shared" si="48"/>
        <v>-0.1972321695297089</v>
      </c>
    </row>
    <row r="1538" spans="1:7" x14ac:dyDescent="0.25">
      <c r="A1538" s="1">
        <v>1</v>
      </c>
      <c r="B1538" s="1">
        <v>77</v>
      </c>
      <c r="C1538" s="1">
        <v>19.510000000000002</v>
      </c>
      <c r="D1538" s="1">
        <v>670</v>
      </c>
      <c r="E1538" s="1">
        <v>0</v>
      </c>
      <c r="F1538">
        <f t="shared" si="47"/>
        <v>0.82099999999999995</v>
      </c>
      <c r="G1538" s="45">
        <f t="shared" si="48"/>
        <v>-1.7203694731413819</v>
      </c>
    </row>
    <row r="1539" spans="1:7" x14ac:dyDescent="0.25">
      <c r="A1539" s="1">
        <v>1</v>
      </c>
      <c r="B1539" s="1">
        <v>64</v>
      </c>
      <c r="C1539" s="1">
        <v>8.89</v>
      </c>
      <c r="D1539" s="1">
        <v>670</v>
      </c>
      <c r="E1539" s="1">
        <v>1</v>
      </c>
      <c r="F1539">
        <f t="shared" si="47"/>
        <v>0.878</v>
      </c>
      <c r="G1539" s="45">
        <f t="shared" si="48"/>
        <v>-0.13010868534702039</v>
      </c>
    </row>
    <row r="1540" spans="1:7" x14ac:dyDescent="0.25">
      <c r="A1540" s="1">
        <v>0</v>
      </c>
      <c r="B1540" s="1">
        <v>32</v>
      </c>
      <c r="C1540" s="1">
        <v>15.94</v>
      </c>
      <c r="D1540" s="1">
        <v>670</v>
      </c>
      <c r="E1540" s="1">
        <v>0</v>
      </c>
      <c r="F1540">
        <f t="shared" si="47"/>
        <v>0.80600000000000005</v>
      </c>
      <c r="G1540" s="45">
        <f t="shared" si="48"/>
        <v>-1.6398971199188093</v>
      </c>
    </row>
    <row r="1541" spans="1:7" x14ac:dyDescent="0.25">
      <c r="A1541" s="1">
        <v>0</v>
      </c>
      <c r="B1541" s="1">
        <v>55</v>
      </c>
      <c r="C1541" s="1">
        <v>2.95</v>
      </c>
      <c r="D1541" s="1">
        <v>790</v>
      </c>
      <c r="E1541" s="1">
        <v>1</v>
      </c>
      <c r="F1541">
        <f t="shared" si="47"/>
        <v>0.92</v>
      </c>
      <c r="G1541" s="45">
        <f t="shared" si="48"/>
        <v>-8.3381608939051013E-2</v>
      </c>
    </row>
    <row r="1542" spans="1:7" x14ac:dyDescent="0.25">
      <c r="A1542" s="1">
        <v>0</v>
      </c>
      <c r="B1542" s="1">
        <v>150</v>
      </c>
      <c r="C1542" s="1">
        <v>17.399999999999999</v>
      </c>
      <c r="D1542" s="1">
        <v>690</v>
      </c>
      <c r="E1542" s="1">
        <v>1</v>
      </c>
      <c r="F1542">
        <f t="shared" ref="F1542:F1605" si="49">IF(C1542&lt;=19.85,IF(D1542&lt;=722.5,IF(B1542&lt;=60.41,IF(D1542&lt;=667.5,0.729,0.806),IF(C1542&lt;=9.905,0.878,0.821)),0.92),IF(D1542&lt;=687.5,IF(C1542&lt;=31.375,IF(A1542&lt;=0.5,0.661,0.717),0.546),IF(D1542&lt;=727.5,IF(C1542&lt;=29.88,0.79,0.693),0.855)))</f>
        <v>0.82099999999999995</v>
      </c>
      <c r="G1542" s="45">
        <f t="shared" ref="G1542:G1605" si="50">IF(E1542=1,LN(F1542),LN(1-F1542))</f>
        <v>-0.1972321695297089</v>
      </c>
    </row>
    <row r="1543" spans="1:7" x14ac:dyDescent="0.25">
      <c r="A1543" s="1">
        <v>0</v>
      </c>
      <c r="B1543" s="1">
        <v>42</v>
      </c>
      <c r="C1543" s="1">
        <v>10.43</v>
      </c>
      <c r="D1543" s="1">
        <v>660</v>
      </c>
      <c r="E1543" s="1">
        <v>0</v>
      </c>
      <c r="F1543">
        <f t="shared" si="49"/>
        <v>0.72899999999999998</v>
      </c>
      <c r="G1543" s="45">
        <f t="shared" si="50"/>
        <v>-1.305636458102436</v>
      </c>
    </row>
    <row r="1544" spans="1:7" x14ac:dyDescent="0.25">
      <c r="A1544" s="1">
        <v>0</v>
      </c>
      <c r="B1544" s="1">
        <v>38.375999999999998</v>
      </c>
      <c r="C1544" s="1">
        <v>23.08</v>
      </c>
      <c r="D1544" s="1">
        <v>720</v>
      </c>
      <c r="E1544" s="1">
        <v>1</v>
      </c>
      <c r="F1544">
        <f t="shared" si="49"/>
        <v>0.79</v>
      </c>
      <c r="G1544" s="45">
        <f t="shared" si="50"/>
        <v>-0.23572233352106983</v>
      </c>
    </row>
    <row r="1545" spans="1:7" x14ac:dyDescent="0.25">
      <c r="A1545" s="1">
        <v>1</v>
      </c>
      <c r="B1545" s="1">
        <v>45.7</v>
      </c>
      <c r="C1545" s="1">
        <v>22.3</v>
      </c>
      <c r="D1545" s="1">
        <v>660</v>
      </c>
      <c r="E1545" s="1">
        <v>0</v>
      </c>
      <c r="F1545">
        <f t="shared" si="49"/>
        <v>0.71699999999999997</v>
      </c>
      <c r="G1545" s="45">
        <f t="shared" si="50"/>
        <v>-1.2623083813388993</v>
      </c>
    </row>
    <row r="1546" spans="1:7" x14ac:dyDescent="0.25">
      <c r="A1546" s="1">
        <v>1</v>
      </c>
      <c r="B1546" s="1">
        <v>52</v>
      </c>
      <c r="C1546" s="1">
        <v>24.37</v>
      </c>
      <c r="D1546" s="1">
        <v>695</v>
      </c>
      <c r="E1546" s="1">
        <v>1</v>
      </c>
      <c r="F1546">
        <f t="shared" si="49"/>
        <v>0.79</v>
      </c>
      <c r="G1546" s="45">
        <f t="shared" si="50"/>
        <v>-0.23572233352106983</v>
      </c>
    </row>
    <row r="1547" spans="1:7" x14ac:dyDescent="0.25">
      <c r="A1547" s="1">
        <v>1</v>
      </c>
      <c r="B1547" s="1">
        <v>101</v>
      </c>
      <c r="C1547" s="1">
        <v>16.2</v>
      </c>
      <c r="D1547" s="1">
        <v>660</v>
      </c>
      <c r="E1547" s="1">
        <v>0</v>
      </c>
      <c r="F1547">
        <f t="shared" si="49"/>
        <v>0.82099999999999995</v>
      </c>
      <c r="G1547" s="45">
        <f t="shared" si="50"/>
        <v>-1.7203694731413819</v>
      </c>
    </row>
    <row r="1548" spans="1:7" x14ac:dyDescent="0.25">
      <c r="A1548" s="1">
        <v>1</v>
      </c>
      <c r="B1548" s="1">
        <v>35</v>
      </c>
      <c r="C1548" s="1">
        <v>5.25</v>
      </c>
      <c r="D1548" s="1">
        <v>700</v>
      </c>
      <c r="E1548" s="1">
        <v>1</v>
      </c>
      <c r="F1548">
        <f t="shared" si="49"/>
        <v>0.80600000000000005</v>
      </c>
      <c r="G1548" s="45">
        <f t="shared" si="50"/>
        <v>-0.21567153647550871</v>
      </c>
    </row>
    <row r="1549" spans="1:7" x14ac:dyDescent="0.25">
      <c r="A1549" s="1">
        <v>1</v>
      </c>
      <c r="B1549" s="1">
        <v>73.736999999999995</v>
      </c>
      <c r="C1549" s="1">
        <v>13.85</v>
      </c>
      <c r="D1549" s="1">
        <v>705</v>
      </c>
      <c r="E1549" s="1">
        <v>1</v>
      </c>
      <c r="F1549">
        <f t="shared" si="49"/>
        <v>0.82099999999999995</v>
      </c>
      <c r="G1549" s="45">
        <f t="shared" si="50"/>
        <v>-0.1972321695297089</v>
      </c>
    </row>
    <row r="1550" spans="1:7" x14ac:dyDescent="0.25">
      <c r="A1550" s="1">
        <v>0</v>
      </c>
      <c r="B1550" s="1">
        <v>102</v>
      </c>
      <c r="C1550" s="1">
        <v>15.81</v>
      </c>
      <c r="D1550" s="1">
        <v>735</v>
      </c>
      <c r="E1550" s="1">
        <v>1</v>
      </c>
      <c r="F1550">
        <f t="shared" si="49"/>
        <v>0.92</v>
      </c>
      <c r="G1550" s="45">
        <f t="shared" si="50"/>
        <v>-8.3381608939051013E-2</v>
      </c>
    </row>
    <row r="1551" spans="1:7" x14ac:dyDescent="0.25">
      <c r="A1551" s="1">
        <v>1</v>
      </c>
      <c r="B1551" s="1">
        <v>65</v>
      </c>
      <c r="C1551" s="1">
        <v>26.2</v>
      </c>
      <c r="D1551" s="1">
        <v>715</v>
      </c>
      <c r="E1551" s="1">
        <v>1</v>
      </c>
      <c r="F1551">
        <f t="shared" si="49"/>
        <v>0.79</v>
      </c>
      <c r="G1551" s="45">
        <f t="shared" si="50"/>
        <v>-0.23572233352106983</v>
      </c>
    </row>
    <row r="1552" spans="1:7" x14ac:dyDescent="0.25">
      <c r="A1552" s="1">
        <v>1</v>
      </c>
      <c r="B1552" s="1">
        <v>150</v>
      </c>
      <c r="C1552" s="1">
        <v>16.37</v>
      </c>
      <c r="D1552" s="1">
        <v>715</v>
      </c>
      <c r="E1552" s="1">
        <v>0</v>
      </c>
      <c r="F1552">
        <f t="shared" si="49"/>
        <v>0.82099999999999995</v>
      </c>
      <c r="G1552" s="45">
        <f t="shared" si="50"/>
        <v>-1.7203694731413819</v>
      </c>
    </row>
    <row r="1553" spans="1:7" x14ac:dyDescent="0.25">
      <c r="A1553" s="1">
        <v>0</v>
      </c>
      <c r="B1553" s="1">
        <v>90</v>
      </c>
      <c r="C1553" s="1">
        <v>13.81</v>
      </c>
      <c r="D1553" s="1">
        <v>690</v>
      </c>
      <c r="E1553" s="1">
        <v>1</v>
      </c>
      <c r="F1553">
        <f t="shared" si="49"/>
        <v>0.82099999999999995</v>
      </c>
      <c r="G1553" s="45">
        <f t="shared" si="50"/>
        <v>-0.1972321695297089</v>
      </c>
    </row>
    <row r="1554" spans="1:7" x14ac:dyDescent="0.25">
      <c r="A1554" s="1">
        <v>1</v>
      </c>
      <c r="B1554" s="1">
        <v>46</v>
      </c>
      <c r="C1554" s="1">
        <v>27.23</v>
      </c>
      <c r="D1554" s="1">
        <v>685</v>
      </c>
      <c r="E1554" s="1">
        <v>1</v>
      </c>
      <c r="F1554">
        <f t="shared" si="49"/>
        <v>0.71699999999999997</v>
      </c>
      <c r="G1554" s="45">
        <f t="shared" si="50"/>
        <v>-0.33267943838251673</v>
      </c>
    </row>
    <row r="1555" spans="1:7" x14ac:dyDescent="0.25">
      <c r="A1555" s="1">
        <v>1</v>
      </c>
      <c r="B1555" s="1">
        <v>67.472999999999999</v>
      </c>
      <c r="C1555" s="1">
        <v>17.09</v>
      </c>
      <c r="D1555" s="1">
        <v>690</v>
      </c>
      <c r="E1555" s="1">
        <v>1</v>
      </c>
      <c r="F1555">
        <f t="shared" si="49"/>
        <v>0.82099999999999995</v>
      </c>
      <c r="G1555" s="45">
        <f t="shared" si="50"/>
        <v>-0.1972321695297089</v>
      </c>
    </row>
    <row r="1556" spans="1:7" x14ac:dyDescent="0.25">
      <c r="A1556" s="1">
        <v>1</v>
      </c>
      <c r="B1556" s="1">
        <v>57</v>
      </c>
      <c r="C1556" s="1">
        <v>28.53</v>
      </c>
      <c r="D1556" s="1">
        <v>695</v>
      </c>
      <c r="E1556" s="1">
        <v>0</v>
      </c>
      <c r="F1556">
        <f t="shared" si="49"/>
        <v>0.79</v>
      </c>
      <c r="G1556" s="45">
        <f t="shared" si="50"/>
        <v>-1.5606477482646686</v>
      </c>
    </row>
    <row r="1557" spans="1:7" x14ac:dyDescent="0.25">
      <c r="A1557" s="1">
        <v>1</v>
      </c>
      <c r="B1557" s="1">
        <v>80</v>
      </c>
      <c r="C1557" s="1">
        <v>18.54</v>
      </c>
      <c r="D1557" s="1">
        <v>665</v>
      </c>
      <c r="E1557" s="1">
        <v>0</v>
      </c>
      <c r="F1557">
        <f t="shared" si="49"/>
        <v>0.82099999999999995</v>
      </c>
      <c r="G1557" s="45">
        <f t="shared" si="50"/>
        <v>-1.7203694731413819</v>
      </c>
    </row>
    <row r="1558" spans="1:7" x14ac:dyDescent="0.25">
      <c r="A1558" s="1">
        <v>0</v>
      </c>
      <c r="B1558" s="1">
        <v>45.76</v>
      </c>
      <c r="C1558" s="1">
        <v>10.25</v>
      </c>
      <c r="D1558" s="1">
        <v>710</v>
      </c>
      <c r="E1558" s="1">
        <v>1</v>
      </c>
      <c r="F1558">
        <f t="shared" si="49"/>
        <v>0.80600000000000005</v>
      </c>
      <c r="G1558" s="45">
        <f t="shared" si="50"/>
        <v>-0.21567153647550871</v>
      </c>
    </row>
    <row r="1559" spans="1:7" x14ac:dyDescent="0.25">
      <c r="A1559" s="1">
        <v>1</v>
      </c>
      <c r="B1559" s="1">
        <v>42</v>
      </c>
      <c r="C1559" s="1">
        <v>17.03</v>
      </c>
      <c r="D1559" s="1">
        <v>675</v>
      </c>
      <c r="E1559" s="1">
        <v>1</v>
      </c>
      <c r="F1559">
        <f t="shared" si="49"/>
        <v>0.80600000000000005</v>
      </c>
      <c r="G1559" s="45">
        <f t="shared" si="50"/>
        <v>-0.21567153647550871</v>
      </c>
    </row>
    <row r="1560" spans="1:7" x14ac:dyDescent="0.25">
      <c r="A1560" s="1">
        <v>1</v>
      </c>
      <c r="B1560" s="1">
        <v>45.613999999999997</v>
      </c>
      <c r="C1560" s="1">
        <v>3.05</v>
      </c>
      <c r="D1560" s="1">
        <v>700</v>
      </c>
      <c r="E1560" s="1">
        <v>1</v>
      </c>
      <c r="F1560">
        <f t="shared" si="49"/>
        <v>0.80600000000000005</v>
      </c>
      <c r="G1560" s="45">
        <f t="shared" si="50"/>
        <v>-0.21567153647550871</v>
      </c>
    </row>
    <row r="1561" spans="1:7" x14ac:dyDescent="0.25">
      <c r="A1561" s="1">
        <v>1</v>
      </c>
      <c r="B1561" s="1">
        <v>38</v>
      </c>
      <c r="C1561" s="1">
        <v>9.57</v>
      </c>
      <c r="D1561" s="1">
        <v>660</v>
      </c>
      <c r="E1561" s="1">
        <v>1</v>
      </c>
      <c r="F1561">
        <f t="shared" si="49"/>
        <v>0.72899999999999998</v>
      </c>
      <c r="G1561" s="45">
        <f t="shared" si="50"/>
        <v>-0.31608154697347896</v>
      </c>
    </row>
    <row r="1562" spans="1:7" x14ac:dyDescent="0.25">
      <c r="A1562" s="1">
        <v>0</v>
      </c>
      <c r="B1562" s="1">
        <v>84.4</v>
      </c>
      <c r="C1562" s="1">
        <v>17.36</v>
      </c>
      <c r="D1562" s="1">
        <v>675</v>
      </c>
      <c r="E1562" s="1">
        <v>0</v>
      </c>
      <c r="F1562">
        <f t="shared" si="49"/>
        <v>0.82099999999999995</v>
      </c>
      <c r="G1562" s="45">
        <f t="shared" si="50"/>
        <v>-1.7203694731413819</v>
      </c>
    </row>
    <row r="1563" spans="1:7" x14ac:dyDescent="0.25">
      <c r="A1563" s="1">
        <v>0</v>
      </c>
      <c r="B1563" s="1">
        <v>21.513999999999999</v>
      </c>
      <c r="C1563" s="1">
        <v>15.51</v>
      </c>
      <c r="D1563" s="1">
        <v>700</v>
      </c>
      <c r="E1563" s="1">
        <v>1</v>
      </c>
      <c r="F1563">
        <f t="shared" si="49"/>
        <v>0.80600000000000005</v>
      </c>
      <c r="G1563" s="45">
        <f t="shared" si="50"/>
        <v>-0.21567153647550871</v>
      </c>
    </row>
    <row r="1564" spans="1:7" x14ac:dyDescent="0.25">
      <c r="A1564" s="1">
        <v>1</v>
      </c>
      <c r="B1564" s="1">
        <v>38.9</v>
      </c>
      <c r="C1564" s="1">
        <v>10.06</v>
      </c>
      <c r="D1564" s="1">
        <v>695</v>
      </c>
      <c r="E1564" s="1">
        <v>1</v>
      </c>
      <c r="F1564">
        <f t="shared" si="49"/>
        <v>0.80600000000000005</v>
      </c>
      <c r="G1564" s="45">
        <f t="shared" si="50"/>
        <v>-0.21567153647550871</v>
      </c>
    </row>
    <row r="1565" spans="1:7" x14ac:dyDescent="0.25">
      <c r="A1565" s="1">
        <v>1</v>
      </c>
      <c r="B1565" s="1">
        <v>55</v>
      </c>
      <c r="C1565" s="1">
        <v>32.75</v>
      </c>
      <c r="D1565" s="1">
        <v>680</v>
      </c>
      <c r="E1565" s="1">
        <v>0</v>
      </c>
      <c r="F1565">
        <f t="shared" si="49"/>
        <v>0.54600000000000004</v>
      </c>
      <c r="G1565" s="45">
        <f t="shared" si="50"/>
        <v>-0.78965808094078915</v>
      </c>
    </row>
    <row r="1566" spans="1:7" x14ac:dyDescent="0.25">
      <c r="A1566" s="1">
        <v>0</v>
      </c>
      <c r="B1566" s="1">
        <v>26</v>
      </c>
      <c r="C1566" s="1">
        <v>17.5</v>
      </c>
      <c r="D1566" s="1">
        <v>670</v>
      </c>
      <c r="E1566" s="1">
        <v>0</v>
      </c>
      <c r="F1566">
        <f t="shared" si="49"/>
        <v>0.80600000000000005</v>
      </c>
      <c r="G1566" s="45">
        <f t="shared" si="50"/>
        <v>-1.6398971199188093</v>
      </c>
    </row>
    <row r="1567" spans="1:7" x14ac:dyDescent="0.25">
      <c r="A1567" s="1">
        <v>1</v>
      </c>
      <c r="B1567" s="1">
        <v>97.25</v>
      </c>
      <c r="C1567" s="1">
        <v>17.440000000000001</v>
      </c>
      <c r="D1567" s="1">
        <v>685</v>
      </c>
      <c r="E1567" s="1">
        <v>1</v>
      </c>
      <c r="F1567">
        <f t="shared" si="49"/>
        <v>0.82099999999999995</v>
      </c>
      <c r="G1567" s="45">
        <f t="shared" si="50"/>
        <v>-0.1972321695297089</v>
      </c>
    </row>
    <row r="1568" spans="1:7" x14ac:dyDescent="0.25">
      <c r="A1568" s="1">
        <v>1</v>
      </c>
      <c r="B1568" s="1">
        <v>300</v>
      </c>
      <c r="C1568" s="1">
        <v>16.29</v>
      </c>
      <c r="D1568" s="1">
        <v>710</v>
      </c>
      <c r="E1568" s="1">
        <v>0</v>
      </c>
      <c r="F1568">
        <f t="shared" si="49"/>
        <v>0.82099999999999995</v>
      </c>
      <c r="G1568" s="45">
        <f t="shared" si="50"/>
        <v>-1.7203694731413819</v>
      </c>
    </row>
    <row r="1569" spans="1:7" x14ac:dyDescent="0.25">
      <c r="A1569" s="1">
        <v>0</v>
      </c>
      <c r="B1569" s="1">
        <v>40</v>
      </c>
      <c r="C1569" s="1">
        <v>13.89</v>
      </c>
      <c r="D1569" s="1">
        <v>675</v>
      </c>
      <c r="E1569" s="1">
        <v>1</v>
      </c>
      <c r="F1569">
        <f t="shared" si="49"/>
        <v>0.80600000000000005</v>
      </c>
      <c r="G1569" s="45">
        <f t="shared" si="50"/>
        <v>-0.21567153647550871</v>
      </c>
    </row>
    <row r="1570" spans="1:7" x14ac:dyDescent="0.25">
      <c r="A1570" s="1">
        <v>0</v>
      </c>
      <c r="B1570" s="1">
        <v>15</v>
      </c>
      <c r="C1570" s="1">
        <v>10.24</v>
      </c>
      <c r="D1570" s="1">
        <v>720</v>
      </c>
      <c r="E1570" s="1">
        <v>1</v>
      </c>
      <c r="F1570">
        <f t="shared" si="49"/>
        <v>0.80600000000000005</v>
      </c>
      <c r="G1570" s="45">
        <f t="shared" si="50"/>
        <v>-0.21567153647550871</v>
      </c>
    </row>
    <row r="1571" spans="1:7" x14ac:dyDescent="0.25">
      <c r="A1571" s="1">
        <v>1</v>
      </c>
      <c r="B1571" s="1">
        <v>50</v>
      </c>
      <c r="C1571" s="1">
        <v>30.34</v>
      </c>
      <c r="D1571" s="1">
        <v>730</v>
      </c>
      <c r="E1571" s="1">
        <v>1</v>
      </c>
      <c r="F1571">
        <f t="shared" si="49"/>
        <v>0.85499999999999998</v>
      </c>
      <c r="G1571" s="45">
        <f t="shared" si="50"/>
        <v>-0.15665381004537685</v>
      </c>
    </row>
    <row r="1572" spans="1:7" x14ac:dyDescent="0.25">
      <c r="A1572" s="1">
        <v>1</v>
      </c>
      <c r="B1572" s="1">
        <v>67</v>
      </c>
      <c r="C1572" s="1">
        <v>12.17</v>
      </c>
      <c r="D1572" s="1">
        <v>660</v>
      </c>
      <c r="E1572" s="1">
        <v>1</v>
      </c>
      <c r="F1572">
        <f t="shared" si="49"/>
        <v>0.82099999999999995</v>
      </c>
      <c r="G1572" s="45">
        <f t="shared" si="50"/>
        <v>-0.1972321695297089</v>
      </c>
    </row>
    <row r="1573" spans="1:7" x14ac:dyDescent="0.25">
      <c r="A1573" s="1">
        <v>0</v>
      </c>
      <c r="B1573" s="1">
        <v>40</v>
      </c>
      <c r="C1573" s="1">
        <v>33.15</v>
      </c>
      <c r="D1573" s="1">
        <v>685</v>
      </c>
      <c r="E1573" s="1">
        <v>1</v>
      </c>
      <c r="F1573">
        <f t="shared" si="49"/>
        <v>0.54600000000000004</v>
      </c>
      <c r="G1573" s="45">
        <f t="shared" si="50"/>
        <v>-0.60513630323723189</v>
      </c>
    </row>
    <row r="1574" spans="1:7" x14ac:dyDescent="0.25">
      <c r="A1574" s="1">
        <v>0</v>
      </c>
      <c r="B1574" s="1">
        <v>55</v>
      </c>
      <c r="C1574" s="1">
        <v>5.44</v>
      </c>
      <c r="D1574" s="1">
        <v>660</v>
      </c>
      <c r="E1574" s="1">
        <v>1</v>
      </c>
      <c r="F1574">
        <f t="shared" si="49"/>
        <v>0.72899999999999998</v>
      </c>
      <c r="G1574" s="45">
        <f t="shared" si="50"/>
        <v>-0.31608154697347896</v>
      </c>
    </row>
    <row r="1575" spans="1:7" x14ac:dyDescent="0.25">
      <c r="A1575" s="1">
        <v>0</v>
      </c>
      <c r="B1575" s="1">
        <v>49</v>
      </c>
      <c r="C1575" s="1">
        <v>12.76</v>
      </c>
      <c r="D1575" s="1">
        <v>710</v>
      </c>
      <c r="E1575" s="1">
        <v>1</v>
      </c>
      <c r="F1575">
        <f t="shared" si="49"/>
        <v>0.80600000000000005</v>
      </c>
      <c r="G1575" s="45">
        <f t="shared" si="50"/>
        <v>-0.21567153647550871</v>
      </c>
    </row>
    <row r="1576" spans="1:7" x14ac:dyDescent="0.25">
      <c r="A1576" s="1">
        <v>1</v>
      </c>
      <c r="B1576" s="1">
        <v>150</v>
      </c>
      <c r="C1576" s="1">
        <v>21.61</v>
      </c>
      <c r="D1576" s="1">
        <v>690</v>
      </c>
      <c r="E1576" s="1">
        <v>1</v>
      </c>
      <c r="F1576">
        <f t="shared" si="49"/>
        <v>0.79</v>
      </c>
      <c r="G1576" s="45">
        <f t="shared" si="50"/>
        <v>-0.23572233352106983</v>
      </c>
    </row>
    <row r="1577" spans="1:7" x14ac:dyDescent="0.25">
      <c r="A1577" s="1">
        <v>0</v>
      </c>
      <c r="B1577" s="1">
        <v>21.466000000000001</v>
      </c>
      <c r="C1577" s="1">
        <v>34.340000000000003</v>
      </c>
      <c r="D1577" s="1">
        <v>800</v>
      </c>
      <c r="E1577" s="1">
        <v>1</v>
      </c>
      <c r="F1577">
        <f t="shared" si="49"/>
        <v>0.85499999999999998</v>
      </c>
      <c r="G1577" s="45">
        <f t="shared" si="50"/>
        <v>-0.15665381004537685</v>
      </c>
    </row>
    <row r="1578" spans="1:7" x14ac:dyDescent="0.25">
      <c r="A1578" s="1">
        <v>0</v>
      </c>
      <c r="B1578" s="1">
        <v>70</v>
      </c>
      <c r="C1578" s="1">
        <v>11.55</v>
      </c>
      <c r="D1578" s="1">
        <v>695</v>
      </c>
      <c r="E1578" s="1">
        <v>1</v>
      </c>
      <c r="F1578">
        <f t="shared" si="49"/>
        <v>0.82099999999999995</v>
      </c>
      <c r="G1578" s="45">
        <f t="shared" si="50"/>
        <v>-0.1972321695297089</v>
      </c>
    </row>
    <row r="1579" spans="1:7" x14ac:dyDescent="0.25">
      <c r="A1579" s="1">
        <v>1</v>
      </c>
      <c r="B1579" s="1">
        <v>35</v>
      </c>
      <c r="C1579" s="1">
        <v>30.32</v>
      </c>
      <c r="D1579" s="1">
        <v>660</v>
      </c>
      <c r="E1579" s="1">
        <v>1</v>
      </c>
      <c r="F1579">
        <f t="shared" si="49"/>
        <v>0.71699999999999997</v>
      </c>
      <c r="G1579" s="45">
        <f t="shared" si="50"/>
        <v>-0.33267943838251673</v>
      </c>
    </row>
    <row r="1580" spans="1:7" x14ac:dyDescent="0.25">
      <c r="A1580" s="1">
        <v>1</v>
      </c>
      <c r="B1580" s="1">
        <v>47.753</v>
      </c>
      <c r="C1580" s="1">
        <v>28.83</v>
      </c>
      <c r="D1580" s="1">
        <v>720</v>
      </c>
      <c r="E1580" s="1">
        <v>1</v>
      </c>
      <c r="F1580">
        <f t="shared" si="49"/>
        <v>0.79</v>
      </c>
      <c r="G1580" s="45">
        <f t="shared" si="50"/>
        <v>-0.23572233352106983</v>
      </c>
    </row>
    <row r="1581" spans="1:7" x14ac:dyDescent="0.25">
      <c r="A1581" s="1">
        <v>1</v>
      </c>
      <c r="B1581" s="1">
        <v>55</v>
      </c>
      <c r="C1581" s="1">
        <v>6.24</v>
      </c>
      <c r="D1581" s="1">
        <v>805</v>
      </c>
      <c r="E1581" s="1">
        <v>1</v>
      </c>
      <c r="F1581">
        <f t="shared" si="49"/>
        <v>0.92</v>
      </c>
      <c r="G1581" s="45">
        <f t="shared" si="50"/>
        <v>-8.3381608939051013E-2</v>
      </c>
    </row>
    <row r="1582" spans="1:7" x14ac:dyDescent="0.25">
      <c r="A1582" s="1">
        <v>1</v>
      </c>
      <c r="B1582" s="1">
        <v>90</v>
      </c>
      <c r="C1582" s="1">
        <v>6.48</v>
      </c>
      <c r="D1582" s="1">
        <v>790</v>
      </c>
      <c r="E1582" s="1">
        <v>1</v>
      </c>
      <c r="F1582">
        <f t="shared" si="49"/>
        <v>0.92</v>
      </c>
      <c r="G1582" s="45">
        <f t="shared" si="50"/>
        <v>-8.3381608939051013E-2</v>
      </c>
    </row>
    <row r="1583" spans="1:7" x14ac:dyDescent="0.25">
      <c r="A1583" s="1">
        <v>0</v>
      </c>
      <c r="B1583" s="1">
        <v>85</v>
      </c>
      <c r="C1583" s="1">
        <v>22.92</v>
      </c>
      <c r="D1583" s="1">
        <v>670</v>
      </c>
      <c r="E1583" s="1">
        <v>1</v>
      </c>
      <c r="F1583">
        <f t="shared" si="49"/>
        <v>0.66100000000000003</v>
      </c>
      <c r="G1583" s="45">
        <f t="shared" si="50"/>
        <v>-0.41400143913045073</v>
      </c>
    </row>
    <row r="1584" spans="1:7" x14ac:dyDescent="0.25">
      <c r="A1584" s="1">
        <v>1</v>
      </c>
      <c r="B1584" s="1">
        <v>135.69999999999999</v>
      </c>
      <c r="C1584" s="1">
        <v>20.61</v>
      </c>
      <c r="D1584" s="1">
        <v>720</v>
      </c>
      <c r="E1584" s="1">
        <v>1</v>
      </c>
      <c r="F1584">
        <f t="shared" si="49"/>
        <v>0.79</v>
      </c>
      <c r="G1584" s="45">
        <f t="shared" si="50"/>
        <v>-0.23572233352106983</v>
      </c>
    </row>
    <row r="1585" spans="1:7" x14ac:dyDescent="0.25">
      <c r="A1585" s="1">
        <v>0</v>
      </c>
      <c r="B1585" s="1">
        <v>110</v>
      </c>
      <c r="C1585" s="1">
        <v>17.14</v>
      </c>
      <c r="D1585" s="1">
        <v>720</v>
      </c>
      <c r="E1585" s="1">
        <v>1</v>
      </c>
      <c r="F1585">
        <f t="shared" si="49"/>
        <v>0.82099999999999995</v>
      </c>
      <c r="G1585" s="45">
        <f t="shared" si="50"/>
        <v>-0.1972321695297089</v>
      </c>
    </row>
    <row r="1586" spans="1:7" x14ac:dyDescent="0.25">
      <c r="A1586" s="1">
        <v>0</v>
      </c>
      <c r="B1586" s="1">
        <v>38</v>
      </c>
      <c r="C1586" s="1">
        <v>29.82</v>
      </c>
      <c r="D1586" s="1">
        <v>675</v>
      </c>
      <c r="E1586" s="1">
        <v>0</v>
      </c>
      <c r="F1586">
        <f t="shared" si="49"/>
        <v>0.66100000000000003</v>
      </c>
      <c r="G1586" s="45">
        <f t="shared" si="50"/>
        <v>-1.0817551716016869</v>
      </c>
    </row>
    <row r="1587" spans="1:7" x14ac:dyDescent="0.25">
      <c r="A1587" s="1">
        <v>0</v>
      </c>
      <c r="B1587" s="1">
        <v>42.5</v>
      </c>
      <c r="C1587" s="1">
        <v>11.27</v>
      </c>
      <c r="D1587" s="1">
        <v>700</v>
      </c>
      <c r="E1587" s="1">
        <v>1</v>
      </c>
      <c r="F1587">
        <f t="shared" si="49"/>
        <v>0.80600000000000005</v>
      </c>
      <c r="G1587" s="45">
        <f t="shared" si="50"/>
        <v>-0.21567153647550871</v>
      </c>
    </row>
    <row r="1588" spans="1:7" x14ac:dyDescent="0.25">
      <c r="A1588" s="1">
        <v>1</v>
      </c>
      <c r="B1588" s="1">
        <v>80</v>
      </c>
      <c r="C1588" s="1">
        <v>11.34</v>
      </c>
      <c r="D1588" s="1">
        <v>665</v>
      </c>
      <c r="E1588" s="1">
        <v>1</v>
      </c>
      <c r="F1588">
        <f t="shared" si="49"/>
        <v>0.82099999999999995</v>
      </c>
      <c r="G1588" s="45">
        <f t="shared" si="50"/>
        <v>-0.1972321695297089</v>
      </c>
    </row>
    <row r="1589" spans="1:7" x14ac:dyDescent="0.25">
      <c r="A1589" s="1">
        <v>0</v>
      </c>
      <c r="B1589" s="1">
        <v>26</v>
      </c>
      <c r="C1589" s="1">
        <v>27.38</v>
      </c>
      <c r="D1589" s="1">
        <v>670</v>
      </c>
      <c r="E1589" s="1">
        <v>1</v>
      </c>
      <c r="F1589">
        <f t="shared" si="49"/>
        <v>0.66100000000000003</v>
      </c>
      <c r="G1589" s="45">
        <f t="shared" si="50"/>
        <v>-0.41400143913045073</v>
      </c>
    </row>
    <row r="1590" spans="1:7" x14ac:dyDescent="0.25">
      <c r="A1590" s="1">
        <v>0</v>
      </c>
      <c r="B1590" s="1">
        <v>25</v>
      </c>
      <c r="C1590" s="1">
        <v>25.68</v>
      </c>
      <c r="D1590" s="1">
        <v>665</v>
      </c>
      <c r="E1590" s="1">
        <v>1</v>
      </c>
      <c r="F1590">
        <f t="shared" si="49"/>
        <v>0.66100000000000003</v>
      </c>
      <c r="G1590" s="45">
        <f t="shared" si="50"/>
        <v>-0.41400143913045073</v>
      </c>
    </row>
    <row r="1591" spans="1:7" x14ac:dyDescent="0.25">
      <c r="A1591" s="1">
        <v>1</v>
      </c>
      <c r="B1591" s="1">
        <v>100</v>
      </c>
      <c r="C1591" s="1">
        <v>20.07</v>
      </c>
      <c r="D1591" s="1">
        <v>715</v>
      </c>
      <c r="E1591" s="1">
        <v>1</v>
      </c>
      <c r="F1591">
        <f t="shared" si="49"/>
        <v>0.79</v>
      </c>
      <c r="G1591" s="45">
        <f t="shared" si="50"/>
        <v>-0.23572233352106983</v>
      </c>
    </row>
    <row r="1592" spans="1:7" x14ac:dyDescent="0.25">
      <c r="A1592" s="1">
        <v>0</v>
      </c>
      <c r="B1592" s="1">
        <v>45</v>
      </c>
      <c r="C1592" s="1">
        <v>24.29</v>
      </c>
      <c r="D1592" s="1">
        <v>720</v>
      </c>
      <c r="E1592" s="1">
        <v>1</v>
      </c>
      <c r="F1592">
        <f t="shared" si="49"/>
        <v>0.79</v>
      </c>
      <c r="G1592" s="45">
        <f t="shared" si="50"/>
        <v>-0.23572233352106983</v>
      </c>
    </row>
    <row r="1593" spans="1:7" x14ac:dyDescent="0.25">
      <c r="A1593" s="1">
        <v>1</v>
      </c>
      <c r="B1593" s="1">
        <v>91.2</v>
      </c>
      <c r="C1593" s="1">
        <v>15.51</v>
      </c>
      <c r="D1593" s="1">
        <v>815</v>
      </c>
      <c r="E1593" s="1">
        <v>1</v>
      </c>
      <c r="F1593">
        <f t="shared" si="49"/>
        <v>0.92</v>
      </c>
      <c r="G1593" s="45">
        <f t="shared" si="50"/>
        <v>-8.3381608939051013E-2</v>
      </c>
    </row>
    <row r="1594" spans="1:7" x14ac:dyDescent="0.25">
      <c r="A1594" s="1">
        <v>1</v>
      </c>
      <c r="B1594" s="1">
        <v>82.319000000000003</v>
      </c>
      <c r="C1594" s="1">
        <v>7.42</v>
      </c>
      <c r="D1594" s="1">
        <v>720</v>
      </c>
      <c r="E1594" s="1">
        <v>1</v>
      </c>
      <c r="F1594">
        <f t="shared" si="49"/>
        <v>0.878</v>
      </c>
      <c r="G1594" s="45">
        <f t="shared" si="50"/>
        <v>-0.13010868534702039</v>
      </c>
    </row>
    <row r="1595" spans="1:7" x14ac:dyDescent="0.25">
      <c r="A1595" s="1">
        <v>0</v>
      </c>
      <c r="B1595" s="1">
        <v>76</v>
      </c>
      <c r="C1595" s="1">
        <v>17.829999999999998</v>
      </c>
      <c r="D1595" s="1">
        <v>695</v>
      </c>
      <c r="E1595" s="1">
        <v>1</v>
      </c>
      <c r="F1595">
        <f t="shared" si="49"/>
        <v>0.82099999999999995</v>
      </c>
      <c r="G1595" s="45">
        <f t="shared" si="50"/>
        <v>-0.1972321695297089</v>
      </c>
    </row>
    <row r="1596" spans="1:7" x14ac:dyDescent="0.25">
      <c r="A1596" s="1">
        <v>1</v>
      </c>
      <c r="B1596" s="1">
        <v>60</v>
      </c>
      <c r="C1596" s="1">
        <v>18.420000000000002</v>
      </c>
      <c r="D1596" s="1">
        <v>670</v>
      </c>
      <c r="E1596" s="1">
        <v>1</v>
      </c>
      <c r="F1596">
        <f t="shared" si="49"/>
        <v>0.80600000000000005</v>
      </c>
      <c r="G1596" s="45">
        <f t="shared" si="50"/>
        <v>-0.21567153647550871</v>
      </c>
    </row>
    <row r="1597" spans="1:7" x14ac:dyDescent="0.25">
      <c r="A1597" s="1">
        <v>1</v>
      </c>
      <c r="B1597" s="1">
        <v>180</v>
      </c>
      <c r="C1597" s="1">
        <v>18.22</v>
      </c>
      <c r="D1597" s="1">
        <v>800</v>
      </c>
      <c r="E1597" s="1">
        <v>1</v>
      </c>
      <c r="F1597">
        <f t="shared" si="49"/>
        <v>0.92</v>
      </c>
      <c r="G1597" s="45">
        <f t="shared" si="50"/>
        <v>-8.3381608939051013E-2</v>
      </c>
    </row>
    <row r="1598" spans="1:7" x14ac:dyDescent="0.25">
      <c r="A1598" s="1">
        <v>1</v>
      </c>
      <c r="B1598" s="1">
        <v>70</v>
      </c>
      <c r="C1598" s="1">
        <v>5.52</v>
      </c>
      <c r="D1598" s="1">
        <v>675</v>
      </c>
      <c r="E1598" s="1">
        <v>1</v>
      </c>
      <c r="F1598">
        <f t="shared" si="49"/>
        <v>0.878</v>
      </c>
      <c r="G1598" s="45">
        <f t="shared" si="50"/>
        <v>-0.13010868534702039</v>
      </c>
    </row>
    <row r="1599" spans="1:7" x14ac:dyDescent="0.25">
      <c r="A1599" s="1">
        <v>0</v>
      </c>
      <c r="B1599" s="1">
        <v>85.7</v>
      </c>
      <c r="C1599" s="1">
        <v>18.12</v>
      </c>
      <c r="D1599" s="1">
        <v>660</v>
      </c>
      <c r="E1599" s="1">
        <v>1</v>
      </c>
      <c r="F1599">
        <f t="shared" si="49"/>
        <v>0.82099999999999995</v>
      </c>
      <c r="G1599" s="45">
        <f t="shared" si="50"/>
        <v>-0.1972321695297089</v>
      </c>
    </row>
    <row r="1600" spans="1:7" x14ac:dyDescent="0.25">
      <c r="A1600" s="1">
        <v>0</v>
      </c>
      <c r="B1600" s="1">
        <v>35</v>
      </c>
      <c r="C1600" s="1">
        <v>22.63</v>
      </c>
      <c r="D1600" s="1">
        <v>695</v>
      </c>
      <c r="E1600" s="1">
        <v>0</v>
      </c>
      <c r="F1600">
        <f t="shared" si="49"/>
        <v>0.79</v>
      </c>
      <c r="G1600" s="45">
        <f t="shared" si="50"/>
        <v>-1.5606477482646686</v>
      </c>
    </row>
    <row r="1601" spans="1:7" x14ac:dyDescent="0.25">
      <c r="A1601" s="1">
        <v>0</v>
      </c>
      <c r="B1601" s="1">
        <v>33</v>
      </c>
      <c r="C1601" s="1">
        <v>11.49</v>
      </c>
      <c r="D1601" s="1">
        <v>670</v>
      </c>
      <c r="E1601" s="1">
        <v>1</v>
      </c>
      <c r="F1601">
        <f t="shared" si="49"/>
        <v>0.80600000000000005</v>
      </c>
      <c r="G1601" s="45">
        <f t="shared" si="50"/>
        <v>-0.21567153647550871</v>
      </c>
    </row>
    <row r="1602" spans="1:7" x14ac:dyDescent="0.25">
      <c r="A1602" s="1">
        <v>1</v>
      </c>
      <c r="B1602" s="1">
        <v>112</v>
      </c>
      <c r="C1602" s="1">
        <v>24.87</v>
      </c>
      <c r="D1602" s="1">
        <v>665</v>
      </c>
      <c r="E1602" s="1">
        <v>1</v>
      </c>
      <c r="F1602">
        <f t="shared" si="49"/>
        <v>0.71699999999999997</v>
      </c>
      <c r="G1602" s="45">
        <f t="shared" si="50"/>
        <v>-0.33267943838251673</v>
      </c>
    </row>
    <row r="1603" spans="1:7" x14ac:dyDescent="0.25">
      <c r="A1603" s="1">
        <v>1</v>
      </c>
      <c r="B1603" s="1">
        <v>44</v>
      </c>
      <c r="C1603" s="1">
        <v>14.43</v>
      </c>
      <c r="D1603" s="1">
        <v>740</v>
      </c>
      <c r="E1603" s="1">
        <v>1</v>
      </c>
      <c r="F1603">
        <f t="shared" si="49"/>
        <v>0.92</v>
      </c>
      <c r="G1603" s="45">
        <f t="shared" si="50"/>
        <v>-8.3381608939051013E-2</v>
      </c>
    </row>
    <row r="1604" spans="1:7" x14ac:dyDescent="0.25">
      <c r="A1604" s="1">
        <v>1</v>
      </c>
      <c r="B1604" s="1">
        <v>114</v>
      </c>
      <c r="C1604" s="1">
        <v>8.8699999999999992</v>
      </c>
      <c r="D1604" s="1">
        <v>690</v>
      </c>
      <c r="E1604" s="1">
        <v>1</v>
      </c>
      <c r="F1604">
        <f t="shared" si="49"/>
        <v>0.878</v>
      </c>
      <c r="G1604" s="45">
        <f t="shared" si="50"/>
        <v>-0.13010868534702039</v>
      </c>
    </row>
    <row r="1605" spans="1:7" x14ac:dyDescent="0.25">
      <c r="A1605" s="1">
        <v>1</v>
      </c>
      <c r="B1605" s="1">
        <v>62</v>
      </c>
      <c r="C1605" s="1">
        <v>14.35</v>
      </c>
      <c r="D1605" s="1">
        <v>695</v>
      </c>
      <c r="E1605" s="1">
        <v>0</v>
      </c>
      <c r="F1605">
        <f t="shared" si="49"/>
        <v>0.82099999999999995</v>
      </c>
      <c r="G1605" s="45">
        <f t="shared" si="50"/>
        <v>-1.7203694731413819</v>
      </c>
    </row>
    <row r="1606" spans="1:7" x14ac:dyDescent="0.25">
      <c r="A1606" s="1">
        <v>0</v>
      </c>
      <c r="B1606" s="1">
        <v>46</v>
      </c>
      <c r="C1606" s="1">
        <v>6.91</v>
      </c>
      <c r="D1606" s="1">
        <v>705</v>
      </c>
      <c r="E1606" s="1">
        <v>1</v>
      </c>
      <c r="F1606">
        <f t="shared" ref="F1606:F1669" si="51">IF(C1606&lt;=19.85,IF(D1606&lt;=722.5,IF(B1606&lt;=60.41,IF(D1606&lt;=667.5,0.729,0.806),IF(C1606&lt;=9.905,0.878,0.821)),0.92),IF(D1606&lt;=687.5,IF(C1606&lt;=31.375,IF(A1606&lt;=0.5,0.661,0.717),0.546),IF(D1606&lt;=727.5,IF(C1606&lt;=29.88,0.79,0.693),0.855)))</f>
        <v>0.80600000000000005</v>
      </c>
      <c r="G1606" s="45">
        <f t="shared" ref="G1606:G1669" si="52">IF(E1606=1,LN(F1606),LN(1-F1606))</f>
        <v>-0.21567153647550871</v>
      </c>
    </row>
    <row r="1607" spans="1:7" x14ac:dyDescent="0.25">
      <c r="A1607" s="1">
        <v>1</v>
      </c>
      <c r="B1607" s="1">
        <v>90</v>
      </c>
      <c r="C1607" s="1">
        <v>24.93</v>
      </c>
      <c r="D1607" s="1">
        <v>715</v>
      </c>
      <c r="E1607" s="1">
        <v>1</v>
      </c>
      <c r="F1607">
        <f t="shared" si="51"/>
        <v>0.79</v>
      </c>
      <c r="G1607" s="45">
        <f t="shared" si="52"/>
        <v>-0.23572233352106983</v>
      </c>
    </row>
    <row r="1608" spans="1:7" x14ac:dyDescent="0.25">
      <c r="A1608" s="1">
        <v>0</v>
      </c>
      <c r="B1608" s="1">
        <v>85</v>
      </c>
      <c r="C1608" s="1">
        <v>15.16</v>
      </c>
      <c r="D1608" s="1">
        <v>735</v>
      </c>
      <c r="E1608" s="1">
        <v>1</v>
      </c>
      <c r="F1608">
        <f t="shared" si="51"/>
        <v>0.92</v>
      </c>
      <c r="G1608" s="45">
        <f t="shared" si="52"/>
        <v>-8.3381608939051013E-2</v>
      </c>
    </row>
    <row r="1609" spans="1:7" x14ac:dyDescent="0.25">
      <c r="A1609" s="1">
        <v>1</v>
      </c>
      <c r="B1609" s="1">
        <v>85</v>
      </c>
      <c r="C1609" s="1">
        <v>17.149999999999999</v>
      </c>
      <c r="D1609" s="1">
        <v>685</v>
      </c>
      <c r="E1609" s="1">
        <v>1</v>
      </c>
      <c r="F1609">
        <f t="shared" si="51"/>
        <v>0.82099999999999995</v>
      </c>
      <c r="G1609" s="45">
        <f t="shared" si="52"/>
        <v>-0.1972321695297089</v>
      </c>
    </row>
    <row r="1610" spans="1:7" x14ac:dyDescent="0.25">
      <c r="A1610" s="1">
        <v>1</v>
      </c>
      <c r="B1610" s="1">
        <v>34.15</v>
      </c>
      <c r="C1610" s="1">
        <v>15.04</v>
      </c>
      <c r="D1610" s="1">
        <v>685</v>
      </c>
      <c r="E1610" s="1">
        <v>0</v>
      </c>
      <c r="F1610">
        <f t="shared" si="51"/>
        <v>0.80600000000000005</v>
      </c>
      <c r="G1610" s="45">
        <f t="shared" si="52"/>
        <v>-1.6398971199188093</v>
      </c>
    </row>
    <row r="1611" spans="1:7" x14ac:dyDescent="0.25">
      <c r="A1611" s="1">
        <v>1</v>
      </c>
      <c r="B1611" s="1">
        <v>54</v>
      </c>
      <c r="C1611" s="1">
        <v>23.2</v>
      </c>
      <c r="D1611" s="1">
        <v>675</v>
      </c>
      <c r="E1611" s="1">
        <v>1</v>
      </c>
      <c r="F1611">
        <f t="shared" si="51"/>
        <v>0.71699999999999997</v>
      </c>
      <c r="G1611" s="45">
        <f t="shared" si="52"/>
        <v>-0.33267943838251673</v>
      </c>
    </row>
    <row r="1612" spans="1:7" x14ac:dyDescent="0.25">
      <c r="A1612" s="1">
        <v>1</v>
      </c>
      <c r="B1612" s="1">
        <v>55</v>
      </c>
      <c r="C1612" s="1">
        <v>7.15</v>
      </c>
      <c r="D1612" s="1">
        <v>705</v>
      </c>
      <c r="E1612" s="1">
        <v>1</v>
      </c>
      <c r="F1612">
        <f t="shared" si="51"/>
        <v>0.80600000000000005</v>
      </c>
      <c r="G1612" s="45">
        <f t="shared" si="52"/>
        <v>-0.21567153647550871</v>
      </c>
    </row>
    <row r="1613" spans="1:7" x14ac:dyDescent="0.25">
      <c r="A1613" s="1">
        <v>1</v>
      </c>
      <c r="B1613" s="1">
        <v>200</v>
      </c>
      <c r="C1613" s="1">
        <v>5.59</v>
      </c>
      <c r="D1613" s="1">
        <v>770</v>
      </c>
      <c r="E1613" s="1">
        <v>1</v>
      </c>
      <c r="F1613">
        <f t="shared" si="51"/>
        <v>0.92</v>
      </c>
      <c r="G1613" s="45">
        <f t="shared" si="52"/>
        <v>-8.3381608939051013E-2</v>
      </c>
    </row>
    <row r="1614" spans="1:7" x14ac:dyDescent="0.25">
      <c r="A1614" s="1">
        <v>1</v>
      </c>
      <c r="B1614" s="1">
        <v>125</v>
      </c>
      <c r="C1614" s="1">
        <v>25.94</v>
      </c>
      <c r="D1614" s="1">
        <v>695</v>
      </c>
      <c r="E1614" s="1">
        <v>1</v>
      </c>
      <c r="F1614">
        <f t="shared" si="51"/>
        <v>0.79</v>
      </c>
      <c r="G1614" s="45">
        <f t="shared" si="52"/>
        <v>-0.23572233352106983</v>
      </c>
    </row>
    <row r="1615" spans="1:7" x14ac:dyDescent="0.25">
      <c r="A1615" s="1">
        <v>1</v>
      </c>
      <c r="B1615" s="1">
        <v>105</v>
      </c>
      <c r="C1615" s="1">
        <v>12.88</v>
      </c>
      <c r="D1615" s="1">
        <v>660</v>
      </c>
      <c r="E1615" s="1">
        <v>1</v>
      </c>
      <c r="F1615">
        <f t="shared" si="51"/>
        <v>0.82099999999999995</v>
      </c>
      <c r="G1615" s="45">
        <f t="shared" si="52"/>
        <v>-0.1972321695297089</v>
      </c>
    </row>
    <row r="1616" spans="1:7" x14ac:dyDescent="0.25">
      <c r="A1616" s="1">
        <v>1</v>
      </c>
      <c r="B1616" s="1">
        <v>75</v>
      </c>
      <c r="C1616" s="1">
        <v>9.4700000000000006</v>
      </c>
      <c r="D1616" s="1">
        <v>790</v>
      </c>
      <c r="E1616" s="1">
        <v>1</v>
      </c>
      <c r="F1616">
        <f t="shared" si="51"/>
        <v>0.92</v>
      </c>
      <c r="G1616" s="45">
        <f t="shared" si="52"/>
        <v>-8.3381608939051013E-2</v>
      </c>
    </row>
    <row r="1617" spans="1:7" x14ac:dyDescent="0.25">
      <c r="A1617" s="1">
        <v>0</v>
      </c>
      <c r="B1617" s="1">
        <v>78</v>
      </c>
      <c r="C1617" s="1">
        <v>12.31</v>
      </c>
      <c r="D1617" s="1">
        <v>660</v>
      </c>
      <c r="E1617" s="1">
        <v>1</v>
      </c>
      <c r="F1617">
        <f t="shared" si="51"/>
        <v>0.82099999999999995</v>
      </c>
      <c r="G1617" s="45">
        <f t="shared" si="52"/>
        <v>-0.1972321695297089</v>
      </c>
    </row>
    <row r="1618" spans="1:7" x14ac:dyDescent="0.25">
      <c r="A1618" s="1">
        <v>0</v>
      </c>
      <c r="B1618" s="1">
        <v>90</v>
      </c>
      <c r="C1618" s="1">
        <v>13.52</v>
      </c>
      <c r="D1618" s="1">
        <v>695</v>
      </c>
      <c r="E1618" s="1">
        <v>0</v>
      </c>
      <c r="F1618">
        <f t="shared" si="51"/>
        <v>0.82099999999999995</v>
      </c>
      <c r="G1618" s="45">
        <f t="shared" si="52"/>
        <v>-1.7203694731413819</v>
      </c>
    </row>
    <row r="1619" spans="1:7" x14ac:dyDescent="0.25">
      <c r="A1619" s="1">
        <v>1</v>
      </c>
      <c r="B1619" s="1">
        <v>125</v>
      </c>
      <c r="C1619" s="1">
        <v>17.440000000000001</v>
      </c>
      <c r="D1619" s="1">
        <v>730</v>
      </c>
      <c r="E1619" s="1">
        <v>1</v>
      </c>
      <c r="F1619">
        <f t="shared" si="51"/>
        <v>0.92</v>
      </c>
      <c r="G1619" s="45">
        <f t="shared" si="52"/>
        <v>-8.3381608939051013E-2</v>
      </c>
    </row>
    <row r="1620" spans="1:7" x14ac:dyDescent="0.25">
      <c r="A1620" s="1">
        <v>1</v>
      </c>
      <c r="B1620" s="1">
        <v>47</v>
      </c>
      <c r="C1620" s="1">
        <v>27.04</v>
      </c>
      <c r="D1620" s="1">
        <v>695</v>
      </c>
      <c r="E1620" s="1">
        <v>0</v>
      </c>
      <c r="F1620">
        <f t="shared" si="51"/>
        <v>0.79</v>
      </c>
      <c r="G1620" s="45">
        <f t="shared" si="52"/>
        <v>-1.5606477482646686</v>
      </c>
    </row>
    <row r="1621" spans="1:7" x14ac:dyDescent="0.25">
      <c r="A1621" s="1">
        <v>1</v>
      </c>
      <c r="B1621" s="1">
        <v>55</v>
      </c>
      <c r="C1621" s="1">
        <v>5.26</v>
      </c>
      <c r="D1621" s="1">
        <v>755</v>
      </c>
      <c r="E1621" s="1">
        <v>1</v>
      </c>
      <c r="F1621">
        <f t="shared" si="51"/>
        <v>0.92</v>
      </c>
      <c r="G1621" s="45">
        <f t="shared" si="52"/>
        <v>-8.3381608939051013E-2</v>
      </c>
    </row>
    <row r="1622" spans="1:7" x14ac:dyDescent="0.25">
      <c r="A1622" s="1">
        <v>1</v>
      </c>
      <c r="B1622" s="1">
        <v>35</v>
      </c>
      <c r="C1622" s="1">
        <v>19.77</v>
      </c>
      <c r="D1622" s="1">
        <v>740</v>
      </c>
      <c r="E1622" s="1">
        <v>1</v>
      </c>
      <c r="F1622">
        <f t="shared" si="51"/>
        <v>0.92</v>
      </c>
      <c r="G1622" s="45">
        <f t="shared" si="52"/>
        <v>-8.3381608939051013E-2</v>
      </c>
    </row>
    <row r="1623" spans="1:7" x14ac:dyDescent="0.25">
      <c r="A1623" s="1">
        <v>0</v>
      </c>
      <c r="B1623" s="1">
        <v>48</v>
      </c>
      <c r="C1623" s="1">
        <v>33.78</v>
      </c>
      <c r="D1623" s="1">
        <v>705</v>
      </c>
      <c r="E1623" s="1">
        <v>1</v>
      </c>
      <c r="F1623">
        <f t="shared" si="51"/>
        <v>0.69299999999999995</v>
      </c>
      <c r="G1623" s="45">
        <f t="shared" si="52"/>
        <v>-0.3667252797922339</v>
      </c>
    </row>
    <row r="1624" spans="1:7" x14ac:dyDescent="0.25">
      <c r="A1624" s="1">
        <v>1</v>
      </c>
      <c r="B1624" s="1">
        <v>73.242000000000004</v>
      </c>
      <c r="C1624" s="1">
        <v>19.91</v>
      </c>
      <c r="D1624" s="1">
        <v>725</v>
      </c>
      <c r="E1624" s="1">
        <v>1</v>
      </c>
      <c r="F1624">
        <f t="shared" si="51"/>
        <v>0.79</v>
      </c>
      <c r="G1624" s="45">
        <f t="shared" si="52"/>
        <v>-0.23572233352106983</v>
      </c>
    </row>
    <row r="1625" spans="1:7" x14ac:dyDescent="0.25">
      <c r="A1625" s="1">
        <v>1</v>
      </c>
      <c r="B1625" s="1">
        <v>83</v>
      </c>
      <c r="C1625" s="1">
        <v>19.579999999999998</v>
      </c>
      <c r="D1625" s="1">
        <v>720</v>
      </c>
      <c r="E1625" s="1">
        <v>1</v>
      </c>
      <c r="F1625">
        <f t="shared" si="51"/>
        <v>0.82099999999999995</v>
      </c>
      <c r="G1625" s="45">
        <f t="shared" si="52"/>
        <v>-0.1972321695297089</v>
      </c>
    </row>
    <row r="1626" spans="1:7" x14ac:dyDescent="0.25">
      <c r="A1626" s="1">
        <v>0</v>
      </c>
      <c r="B1626" s="1">
        <v>62</v>
      </c>
      <c r="C1626" s="1">
        <v>29.37</v>
      </c>
      <c r="D1626" s="1">
        <v>685</v>
      </c>
      <c r="E1626" s="1">
        <v>1</v>
      </c>
      <c r="F1626">
        <f t="shared" si="51"/>
        <v>0.66100000000000003</v>
      </c>
      <c r="G1626" s="45">
        <f t="shared" si="52"/>
        <v>-0.41400143913045073</v>
      </c>
    </row>
    <row r="1627" spans="1:7" x14ac:dyDescent="0.25">
      <c r="A1627" s="1">
        <v>0</v>
      </c>
      <c r="B1627" s="1">
        <v>97</v>
      </c>
      <c r="C1627" s="1">
        <v>8.36</v>
      </c>
      <c r="D1627" s="1">
        <v>660</v>
      </c>
      <c r="E1627" s="1">
        <v>1</v>
      </c>
      <c r="F1627">
        <f t="shared" si="51"/>
        <v>0.878</v>
      </c>
      <c r="G1627" s="45">
        <f t="shared" si="52"/>
        <v>-0.13010868534702039</v>
      </c>
    </row>
    <row r="1628" spans="1:7" x14ac:dyDescent="0.25">
      <c r="A1628" s="1">
        <v>1</v>
      </c>
      <c r="B1628" s="1">
        <v>80</v>
      </c>
      <c r="C1628" s="1">
        <v>26.58</v>
      </c>
      <c r="D1628" s="1">
        <v>690</v>
      </c>
      <c r="E1628" s="1">
        <v>1</v>
      </c>
      <c r="F1628">
        <f t="shared" si="51"/>
        <v>0.79</v>
      </c>
      <c r="G1628" s="45">
        <f t="shared" si="52"/>
        <v>-0.23572233352106983</v>
      </c>
    </row>
    <row r="1629" spans="1:7" x14ac:dyDescent="0.25">
      <c r="A1629" s="1">
        <v>1</v>
      </c>
      <c r="B1629" s="1">
        <v>100</v>
      </c>
      <c r="C1629" s="1">
        <v>18.54</v>
      </c>
      <c r="D1629" s="1">
        <v>665</v>
      </c>
      <c r="E1629" s="1">
        <v>1</v>
      </c>
      <c r="F1629">
        <f t="shared" si="51"/>
        <v>0.82099999999999995</v>
      </c>
      <c r="G1629" s="45">
        <f t="shared" si="52"/>
        <v>-0.1972321695297089</v>
      </c>
    </row>
    <row r="1630" spans="1:7" x14ac:dyDescent="0.25">
      <c r="A1630" s="1">
        <v>0</v>
      </c>
      <c r="B1630" s="1">
        <v>50</v>
      </c>
      <c r="C1630" s="1">
        <v>12.05</v>
      </c>
      <c r="D1630" s="1">
        <v>705</v>
      </c>
      <c r="E1630" s="1">
        <v>1</v>
      </c>
      <c r="F1630">
        <f t="shared" si="51"/>
        <v>0.80600000000000005</v>
      </c>
      <c r="G1630" s="45">
        <f t="shared" si="52"/>
        <v>-0.21567153647550871</v>
      </c>
    </row>
    <row r="1631" spans="1:7" x14ac:dyDescent="0.25">
      <c r="A1631" s="1">
        <v>0</v>
      </c>
      <c r="B1631" s="1">
        <v>53</v>
      </c>
      <c r="C1631" s="1">
        <v>13.36</v>
      </c>
      <c r="D1631" s="1">
        <v>665</v>
      </c>
      <c r="E1631" s="1">
        <v>1</v>
      </c>
      <c r="F1631">
        <f t="shared" si="51"/>
        <v>0.72899999999999998</v>
      </c>
      <c r="G1631" s="45">
        <f t="shared" si="52"/>
        <v>-0.31608154697347896</v>
      </c>
    </row>
    <row r="1632" spans="1:7" x14ac:dyDescent="0.25">
      <c r="A1632" s="1">
        <v>0</v>
      </c>
      <c r="B1632" s="1">
        <v>37</v>
      </c>
      <c r="C1632" s="1">
        <v>12.03</v>
      </c>
      <c r="D1632" s="1">
        <v>680</v>
      </c>
      <c r="E1632" s="1">
        <v>1</v>
      </c>
      <c r="F1632">
        <f t="shared" si="51"/>
        <v>0.80600000000000005</v>
      </c>
      <c r="G1632" s="45">
        <f t="shared" si="52"/>
        <v>-0.21567153647550871</v>
      </c>
    </row>
    <row r="1633" spans="1:7" x14ac:dyDescent="0.25">
      <c r="A1633" s="1">
        <v>1</v>
      </c>
      <c r="B1633" s="1">
        <v>75</v>
      </c>
      <c r="C1633" s="1">
        <v>28.67</v>
      </c>
      <c r="D1633" s="1">
        <v>720</v>
      </c>
      <c r="E1633" s="1">
        <v>0</v>
      </c>
      <c r="F1633">
        <f t="shared" si="51"/>
        <v>0.79</v>
      </c>
      <c r="G1633" s="45">
        <f t="shared" si="52"/>
        <v>-1.5606477482646686</v>
      </c>
    </row>
    <row r="1634" spans="1:7" x14ac:dyDescent="0.25">
      <c r="A1634" s="1">
        <v>0</v>
      </c>
      <c r="B1634" s="1">
        <v>29.7</v>
      </c>
      <c r="C1634" s="1">
        <v>25.86</v>
      </c>
      <c r="D1634" s="1">
        <v>680</v>
      </c>
      <c r="E1634" s="1">
        <v>1</v>
      </c>
      <c r="F1634">
        <f t="shared" si="51"/>
        <v>0.66100000000000003</v>
      </c>
      <c r="G1634" s="45">
        <f t="shared" si="52"/>
        <v>-0.41400143913045073</v>
      </c>
    </row>
    <row r="1635" spans="1:7" x14ac:dyDescent="0.25">
      <c r="A1635" s="1">
        <v>0</v>
      </c>
      <c r="B1635" s="1">
        <v>70</v>
      </c>
      <c r="C1635" s="1">
        <v>15.79</v>
      </c>
      <c r="D1635" s="1">
        <v>675</v>
      </c>
      <c r="E1635" s="1">
        <v>0</v>
      </c>
      <c r="F1635">
        <f t="shared" si="51"/>
        <v>0.82099999999999995</v>
      </c>
      <c r="G1635" s="45">
        <f t="shared" si="52"/>
        <v>-1.7203694731413819</v>
      </c>
    </row>
    <row r="1636" spans="1:7" x14ac:dyDescent="0.25">
      <c r="A1636" s="1">
        <v>0</v>
      </c>
      <c r="B1636" s="1">
        <v>55</v>
      </c>
      <c r="C1636" s="1">
        <v>25.22</v>
      </c>
      <c r="D1636" s="1">
        <v>690</v>
      </c>
      <c r="E1636" s="1">
        <v>1</v>
      </c>
      <c r="F1636">
        <f t="shared" si="51"/>
        <v>0.79</v>
      </c>
      <c r="G1636" s="45">
        <f t="shared" si="52"/>
        <v>-0.23572233352106983</v>
      </c>
    </row>
    <row r="1637" spans="1:7" x14ac:dyDescent="0.25">
      <c r="A1637" s="1">
        <v>0</v>
      </c>
      <c r="B1637" s="1">
        <v>70</v>
      </c>
      <c r="C1637" s="1">
        <v>4.6500000000000004</v>
      </c>
      <c r="D1637" s="1">
        <v>710</v>
      </c>
      <c r="E1637" s="1">
        <v>1</v>
      </c>
      <c r="F1637">
        <f t="shared" si="51"/>
        <v>0.878</v>
      </c>
      <c r="G1637" s="45">
        <f t="shared" si="52"/>
        <v>-0.13010868534702039</v>
      </c>
    </row>
    <row r="1638" spans="1:7" x14ac:dyDescent="0.25">
      <c r="A1638" s="1">
        <v>1</v>
      </c>
      <c r="B1638" s="1">
        <v>65</v>
      </c>
      <c r="C1638" s="1">
        <v>9.2200000000000006</v>
      </c>
      <c r="D1638" s="1">
        <v>740</v>
      </c>
      <c r="E1638" s="1">
        <v>1</v>
      </c>
      <c r="F1638">
        <f t="shared" si="51"/>
        <v>0.92</v>
      </c>
      <c r="G1638" s="45">
        <f t="shared" si="52"/>
        <v>-8.3381608939051013E-2</v>
      </c>
    </row>
    <row r="1639" spans="1:7" x14ac:dyDescent="0.25">
      <c r="A1639" s="1">
        <v>1</v>
      </c>
      <c r="B1639" s="1">
        <v>59.4</v>
      </c>
      <c r="C1639" s="1">
        <v>21.23</v>
      </c>
      <c r="D1639" s="1">
        <v>710</v>
      </c>
      <c r="E1639" s="1">
        <v>0</v>
      </c>
      <c r="F1639">
        <f t="shared" si="51"/>
        <v>0.79</v>
      </c>
      <c r="G1639" s="45">
        <f t="shared" si="52"/>
        <v>-1.5606477482646686</v>
      </c>
    </row>
    <row r="1640" spans="1:7" x14ac:dyDescent="0.25">
      <c r="A1640" s="1">
        <v>1</v>
      </c>
      <c r="B1640" s="1">
        <v>120</v>
      </c>
      <c r="C1640" s="1">
        <v>22.24</v>
      </c>
      <c r="D1640" s="1">
        <v>720</v>
      </c>
      <c r="E1640" s="1">
        <v>1</v>
      </c>
      <c r="F1640">
        <f t="shared" si="51"/>
        <v>0.79</v>
      </c>
      <c r="G1640" s="45">
        <f t="shared" si="52"/>
        <v>-0.23572233352106983</v>
      </c>
    </row>
    <row r="1641" spans="1:7" x14ac:dyDescent="0.25">
      <c r="A1641" s="1">
        <v>0</v>
      </c>
      <c r="B1641" s="1">
        <v>65</v>
      </c>
      <c r="C1641" s="1">
        <v>32.15</v>
      </c>
      <c r="D1641" s="1">
        <v>670</v>
      </c>
      <c r="E1641" s="1">
        <v>1</v>
      </c>
      <c r="F1641">
        <f t="shared" si="51"/>
        <v>0.54600000000000004</v>
      </c>
      <c r="G1641" s="45">
        <f t="shared" si="52"/>
        <v>-0.60513630323723189</v>
      </c>
    </row>
    <row r="1642" spans="1:7" x14ac:dyDescent="0.25">
      <c r="A1642" s="1">
        <v>0</v>
      </c>
      <c r="B1642" s="1">
        <v>76.8</v>
      </c>
      <c r="C1642" s="1">
        <v>15.13</v>
      </c>
      <c r="D1642" s="1">
        <v>680</v>
      </c>
      <c r="E1642" s="1">
        <v>1</v>
      </c>
      <c r="F1642">
        <f t="shared" si="51"/>
        <v>0.82099999999999995</v>
      </c>
      <c r="G1642" s="45">
        <f t="shared" si="52"/>
        <v>-0.1972321695297089</v>
      </c>
    </row>
    <row r="1643" spans="1:7" x14ac:dyDescent="0.25">
      <c r="A1643" s="1">
        <v>1</v>
      </c>
      <c r="B1643" s="1">
        <v>75</v>
      </c>
      <c r="C1643" s="1">
        <v>9.86</v>
      </c>
      <c r="D1643" s="1">
        <v>665</v>
      </c>
      <c r="E1643" s="1">
        <v>1</v>
      </c>
      <c r="F1643">
        <f t="shared" si="51"/>
        <v>0.878</v>
      </c>
      <c r="G1643" s="45">
        <f t="shared" si="52"/>
        <v>-0.13010868534702039</v>
      </c>
    </row>
    <row r="1644" spans="1:7" x14ac:dyDescent="0.25">
      <c r="A1644" s="1">
        <v>0</v>
      </c>
      <c r="B1644" s="1">
        <v>42</v>
      </c>
      <c r="C1644" s="1">
        <v>14.29</v>
      </c>
      <c r="D1644" s="1">
        <v>670</v>
      </c>
      <c r="E1644" s="1">
        <v>1</v>
      </c>
      <c r="F1644">
        <f t="shared" si="51"/>
        <v>0.80600000000000005</v>
      </c>
      <c r="G1644" s="45">
        <f t="shared" si="52"/>
        <v>-0.21567153647550871</v>
      </c>
    </row>
    <row r="1645" spans="1:7" x14ac:dyDescent="0.25">
      <c r="A1645" s="1">
        <v>0</v>
      </c>
      <c r="B1645" s="1">
        <v>36.5</v>
      </c>
      <c r="C1645" s="1">
        <v>10.39</v>
      </c>
      <c r="D1645" s="1">
        <v>670</v>
      </c>
      <c r="E1645" s="1">
        <v>0</v>
      </c>
      <c r="F1645">
        <f t="shared" si="51"/>
        <v>0.80600000000000005</v>
      </c>
      <c r="G1645" s="45">
        <f t="shared" si="52"/>
        <v>-1.6398971199188093</v>
      </c>
    </row>
    <row r="1646" spans="1:7" x14ac:dyDescent="0.25">
      <c r="A1646" s="1">
        <v>1</v>
      </c>
      <c r="B1646" s="1">
        <v>64.5</v>
      </c>
      <c r="C1646" s="1">
        <v>16.12</v>
      </c>
      <c r="D1646" s="1">
        <v>660</v>
      </c>
      <c r="E1646" s="1">
        <v>1</v>
      </c>
      <c r="F1646">
        <f t="shared" si="51"/>
        <v>0.82099999999999995</v>
      </c>
      <c r="G1646" s="45">
        <f t="shared" si="52"/>
        <v>-0.1972321695297089</v>
      </c>
    </row>
    <row r="1647" spans="1:7" x14ac:dyDescent="0.25">
      <c r="A1647" s="1">
        <v>0</v>
      </c>
      <c r="B1647" s="1">
        <v>72</v>
      </c>
      <c r="C1647" s="1">
        <v>23.08</v>
      </c>
      <c r="D1647" s="1">
        <v>675</v>
      </c>
      <c r="E1647" s="1">
        <v>1</v>
      </c>
      <c r="F1647">
        <f t="shared" si="51"/>
        <v>0.66100000000000003</v>
      </c>
      <c r="G1647" s="45">
        <f t="shared" si="52"/>
        <v>-0.41400143913045073</v>
      </c>
    </row>
    <row r="1648" spans="1:7" x14ac:dyDescent="0.25">
      <c r="A1648" s="1">
        <v>0</v>
      </c>
      <c r="B1648" s="1">
        <v>44.195129999999999</v>
      </c>
      <c r="C1648" s="1">
        <v>8.85</v>
      </c>
      <c r="D1648" s="1">
        <v>665</v>
      </c>
      <c r="E1648" s="1">
        <v>1</v>
      </c>
      <c r="F1648">
        <f t="shared" si="51"/>
        <v>0.72899999999999998</v>
      </c>
      <c r="G1648" s="45">
        <f t="shared" si="52"/>
        <v>-0.31608154697347896</v>
      </c>
    </row>
    <row r="1649" spans="1:7" x14ac:dyDescent="0.25">
      <c r="A1649" s="1">
        <v>0</v>
      </c>
      <c r="B1649" s="1">
        <v>39</v>
      </c>
      <c r="C1649" s="1">
        <v>13.11</v>
      </c>
      <c r="D1649" s="1">
        <v>680</v>
      </c>
      <c r="E1649" s="1">
        <v>0</v>
      </c>
      <c r="F1649">
        <f t="shared" si="51"/>
        <v>0.80600000000000005</v>
      </c>
      <c r="G1649" s="45">
        <f t="shared" si="52"/>
        <v>-1.6398971199188093</v>
      </c>
    </row>
    <row r="1650" spans="1:7" x14ac:dyDescent="0.25">
      <c r="A1650" s="1">
        <v>1</v>
      </c>
      <c r="B1650" s="1">
        <v>65</v>
      </c>
      <c r="C1650" s="1">
        <v>20.11</v>
      </c>
      <c r="D1650" s="1">
        <v>730</v>
      </c>
      <c r="E1650" s="1">
        <v>1</v>
      </c>
      <c r="F1650">
        <f t="shared" si="51"/>
        <v>0.85499999999999998</v>
      </c>
      <c r="G1650" s="45">
        <f t="shared" si="52"/>
        <v>-0.15665381004537685</v>
      </c>
    </row>
    <row r="1651" spans="1:7" x14ac:dyDescent="0.25">
      <c r="A1651" s="1">
        <v>1</v>
      </c>
      <c r="B1651" s="1">
        <v>60</v>
      </c>
      <c r="C1651" s="1">
        <v>28.13</v>
      </c>
      <c r="D1651" s="1">
        <v>710</v>
      </c>
      <c r="E1651" s="1">
        <v>0</v>
      </c>
      <c r="F1651">
        <f t="shared" si="51"/>
        <v>0.79</v>
      </c>
      <c r="G1651" s="45">
        <f t="shared" si="52"/>
        <v>-1.5606477482646686</v>
      </c>
    </row>
    <row r="1652" spans="1:7" x14ac:dyDescent="0.25">
      <c r="A1652" s="1">
        <v>1</v>
      </c>
      <c r="B1652" s="1">
        <v>45</v>
      </c>
      <c r="C1652" s="1">
        <v>14.43</v>
      </c>
      <c r="D1652" s="1">
        <v>670</v>
      </c>
      <c r="E1652" s="1">
        <v>1</v>
      </c>
      <c r="F1652">
        <f t="shared" si="51"/>
        <v>0.80600000000000005</v>
      </c>
      <c r="G1652" s="45">
        <f t="shared" si="52"/>
        <v>-0.21567153647550871</v>
      </c>
    </row>
    <row r="1653" spans="1:7" x14ac:dyDescent="0.25">
      <c r="A1653" s="1">
        <v>0</v>
      </c>
      <c r="B1653" s="1">
        <v>45</v>
      </c>
      <c r="C1653" s="1">
        <v>22.67</v>
      </c>
      <c r="D1653" s="1">
        <v>715</v>
      </c>
      <c r="E1653" s="1">
        <v>0</v>
      </c>
      <c r="F1653">
        <f t="shared" si="51"/>
        <v>0.79</v>
      </c>
      <c r="G1653" s="45">
        <f t="shared" si="52"/>
        <v>-1.5606477482646686</v>
      </c>
    </row>
    <row r="1654" spans="1:7" x14ac:dyDescent="0.25">
      <c r="A1654" s="1">
        <v>1</v>
      </c>
      <c r="B1654" s="1">
        <v>52</v>
      </c>
      <c r="C1654" s="1">
        <v>17.170000000000002</v>
      </c>
      <c r="D1654" s="1">
        <v>755</v>
      </c>
      <c r="E1654" s="1">
        <v>0</v>
      </c>
      <c r="F1654">
        <f t="shared" si="51"/>
        <v>0.92</v>
      </c>
      <c r="G1654" s="45">
        <f t="shared" si="52"/>
        <v>-2.5257286443082561</v>
      </c>
    </row>
    <row r="1655" spans="1:7" x14ac:dyDescent="0.25">
      <c r="A1655" s="1">
        <v>1</v>
      </c>
      <c r="B1655" s="1">
        <v>100</v>
      </c>
      <c r="C1655" s="1">
        <v>13.94</v>
      </c>
      <c r="D1655" s="1">
        <v>710</v>
      </c>
      <c r="E1655" s="1">
        <v>1</v>
      </c>
      <c r="F1655">
        <f t="shared" si="51"/>
        <v>0.82099999999999995</v>
      </c>
      <c r="G1655" s="45">
        <f t="shared" si="52"/>
        <v>-0.1972321695297089</v>
      </c>
    </row>
    <row r="1656" spans="1:7" x14ac:dyDescent="0.25">
      <c r="A1656" s="1">
        <v>0</v>
      </c>
      <c r="B1656" s="1">
        <v>60</v>
      </c>
      <c r="C1656" s="1">
        <v>11.78</v>
      </c>
      <c r="D1656" s="1">
        <v>685</v>
      </c>
      <c r="E1656" s="1">
        <v>1</v>
      </c>
      <c r="F1656">
        <f t="shared" si="51"/>
        <v>0.80600000000000005</v>
      </c>
      <c r="G1656" s="45">
        <f t="shared" si="52"/>
        <v>-0.21567153647550871</v>
      </c>
    </row>
    <row r="1657" spans="1:7" x14ac:dyDescent="0.25">
      <c r="A1657" s="1">
        <v>1</v>
      </c>
      <c r="B1657" s="1">
        <v>72</v>
      </c>
      <c r="C1657" s="1">
        <v>26.99</v>
      </c>
      <c r="D1657" s="1">
        <v>690</v>
      </c>
      <c r="E1657" s="1">
        <v>1</v>
      </c>
      <c r="F1657">
        <f t="shared" si="51"/>
        <v>0.79</v>
      </c>
      <c r="G1657" s="45">
        <f t="shared" si="52"/>
        <v>-0.23572233352106983</v>
      </c>
    </row>
    <row r="1658" spans="1:7" x14ac:dyDescent="0.25">
      <c r="A1658" s="1">
        <v>0</v>
      </c>
      <c r="B1658" s="1">
        <v>57</v>
      </c>
      <c r="C1658" s="1">
        <v>25.16</v>
      </c>
      <c r="D1658" s="1">
        <v>690</v>
      </c>
      <c r="E1658" s="1">
        <v>0</v>
      </c>
      <c r="F1658">
        <f t="shared" si="51"/>
        <v>0.79</v>
      </c>
      <c r="G1658" s="45">
        <f t="shared" si="52"/>
        <v>-1.5606477482646686</v>
      </c>
    </row>
    <row r="1659" spans="1:7" x14ac:dyDescent="0.25">
      <c r="A1659" s="1">
        <v>0</v>
      </c>
      <c r="B1659" s="1">
        <v>72</v>
      </c>
      <c r="C1659" s="1">
        <v>22.26</v>
      </c>
      <c r="D1659" s="1">
        <v>710</v>
      </c>
      <c r="E1659" s="1">
        <v>1</v>
      </c>
      <c r="F1659">
        <f t="shared" si="51"/>
        <v>0.79</v>
      </c>
      <c r="G1659" s="45">
        <f t="shared" si="52"/>
        <v>-0.23572233352106983</v>
      </c>
    </row>
    <row r="1660" spans="1:7" x14ac:dyDescent="0.25">
      <c r="A1660" s="1">
        <v>1</v>
      </c>
      <c r="B1660" s="1">
        <v>52</v>
      </c>
      <c r="C1660" s="1">
        <v>25.62</v>
      </c>
      <c r="D1660" s="1">
        <v>695</v>
      </c>
      <c r="E1660" s="1">
        <v>0</v>
      </c>
      <c r="F1660">
        <f t="shared" si="51"/>
        <v>0.79</v>
      </c>
      <c r="G1660" s="45">
        <f t="shared" si="52"/>
        <v>-1.5606477482646686</v>
      </c>
    </row>
    <row r="1661" spans="1:7" x14ac:dyDescent="0.25">
      <c r="A1661" s="1">
        <v>0</v>
      </c>
      <c r="B1661" s="1">
        <v>34</v>
      </c>
      <c r="C1661" s="1">
        <v>30.08</v>
      </c>
      <c r="D1661" s="1">
        <v>715</v>
      </c>
      <c r="E1661" s="1">
        <v>1</v>
      </c>
      <c r="F1661">
        <f t="shared" si="51"/>
        <v>0.69299999999999995</v>
      </c>
      <c r="G1661" s="45">
        <f t="shared" si="52"/>
        <v>-0.3667252797922339</v>
      </c>
    </row>
    <row r="1662" spans="1:7" x14ac:dyDescent="0.25">
      <c r="A1662" s="1">
        <v>1</v>
      </c>
      <c r="B1662" s="1">
        <v>98</v>
      </c>
      <c r="C1662" s="1">
        <v>21.38</v>
      </c>
      <c r="D1662" s="1">
        <v>680</v>
      </c>
      <c r="E1662" s="1">
        <v>0</v>
      </c>
      <c r="F1662">
        <f t="shared" si="51"/>
        <v>0.71699999999999997</v>
      </c>
      <c r="G1662" s="45">
        <f t="shared" si="52"/>
        <v>-1.2623083813388993</v>
      </c>
    </row>
    <row r="1663" spans="1:7" x14ac:dyDescent="0.25">
      <c r="A1663" s="1">
        <v>1</v>
      </c>
      <c r="B1663" s="1">
        <v>58</v>
      </c>
      <c r="C1663" s="1">
        <v>10.49</v>
      </c>
      <c r="D1663" s="1">
        <v>680</v>
      </c>
      <c r="E1663" s="1">
        <v>1</v>
      </c>
      <c r="F1663">
        <f t="shared" si="51"/>
        <v>0.80600000000000005</v>
      </c>
      <c r="G1663" s="45">
        <f t="shared" si="52"/>
        <v>-0.21567153647550871</v>
      </c>
    </row>
    <row r="1664" spans="1:7" x14ac:dyDescent="0.25">
      <c r="A1664" s="1">
        <v>1</v>
      </c>
      <c r="B1664" s="1">
        <v>35</v>
      </c>
      <c r="C1664" s="1">
        <v>34.43</v>
      </c>
      <c r="D1664" s="1">
        <v>660</v>
      </c>
      <c r="E1664" s="1">
        <v>1</v>
      </c>
      <c r="F1664">
        <f t="shared" si="51"/>
        <v>0.54600000000000004</v>
      </c>
      <c r="G1664" s="45">
        <f t="shared" si="52"/>
        <v>-0.60513630323723189</v>
      </c>
    </row>
    <row r="1665" spans="1:7" x14ac:dyDescent="0.25">
      <c r="A1665" s="1">
        <v>1</v>
      </c>
      <c r="B1665" s="1">
        <v>124.89700000000001</v>
      </c>
      <c r="C1665" s="1">
        <v>24.08</v>
      </c>
      <c r="D1665" s="1">
        <v>700</v>
      </c>
      <c r="E1665" s="1">
        <v>1</v>
      </c>
      <c r="F1665">
        <f t="shared" si="51"/>
        <v>0.79</v>
      </c>
      <c r="G1665" s="45">
        <f t="shared" si="52"/>
        <v>-0.23572233352106983</v>
      </c>
    </row>
    <row r="1666" spans="1:7" x14ac:dyDescent="0.25">
      <c r="A1666" s="1">
        <v>0</v>
      </c>
      <c r="B1666" s="1">
        <v>33</v>
      </c>
      <c r="C1666" s="1">
        <v>30.36</v>
      </c>
      <c r="D1666" s="1">
        <v>675</v>
      </c>
      <c r="E1666" s="1">
        <v>0</v>
      </c>
      <c r="F1666">
        <f t="shared" si="51"/>
        <v>0.66100000000000003</v>
      </c>
      <c r="G1666" s="45">
        <f t="shared" si="52"/>
        <v>-1.0817551716016869</v>
      </c>
    </row>
    <row r="1667" spans="1:7" x14ac:dyDescent="0.25">
      <c r="A1667" s="1">
        <v>0</v>
      </c>
      <c r="B1667" s="1">
        <v>20.399999999999999</v>
      </c>
      <c r="C1667" s="1">
        <v>32.119999999999997</v>
      </c>
      <c r="D1667" s="1">
        <v>665</v>
      </c>
      <c r="E1667" s="1">
        <v>1</v>
      </c>
      <c r="F1667">
        <f t="shared" si="51"/>
        <v>0.54600000000000004</v>
      </c>
      <c r="G1667" s="45">
        <f t="shared" si="52"/>
        <v>-0.60513630323723189</v>
      </c>
    </row>
    <row r="1668" spans="1:7" x14ac:dyDescent="0.25">
      <c r="A1668" s="1">
        <v>0</v>
      </c>
      <c r="B1668" s="1">
        <v>27</v>
      </c>
      <c r="C1668" s="1">
        <v>29.82</v>
      </c>
      <c r="D1668" s="1">
        <v>665</v>
      </c>
      <c r="E1668" s="1">
        <v>0</v>
      </c>
      <c r="F1668">
        <f t="shared" si="51"/>
        <v>0.66100000000000003</v>
      </c>
      <c r="G1668" s="45">
        <f t="shared" si="52"/>
        <v>-1.0817551716016869</v>
      </c>
    </row>
    <row r="1669" spans="1:7" x14ac:dyDescent="0.25">
      <c r="A1669" s="1">
        <v>0</v>
      </c>
      <c r="B1669" s="1">
        <v>71.489999999999995</v>
      </c>
      <c r="C1669" s="1">
        <v>23.62</v>
      </c>
      <c r="D1669" s="1">
        <v>700</v>
      </c>
      <c r="E1669" s="1">
        <v>1</v>
      </c>
      <c r="F1669">
        <f t="shared" si="51"/>
        <v>0.79</v>
      </c>
      <c r="G1669" s="45">
        <f t="shared" si="52"/>
        <v>-0.23572233352106983</v>
      </c>
    </row>
    <row r="1670" spans="1:7" x14ac:dyDescent="0.25">
      <c r="A1670" s="1">
        <v>0</v>
      </c>
      <c r="B1670" s="1">
        <v>45</v>
      </c>
      <c r="C1670" s="1">
        <v>20.27</v>
      </c>
      <c r="D1670" s="1">
        <v>695</v>
      </c>
      <c r="E1670" s="1">
        <v>1</v>
      </c>
      <c r="F1670">
        <f t="shared" ref="F1670:F1733" si="53">IF(C1670&lt;=19.85,IF(D1670&lt;=722.5,IF(B1670&lt;=60.41,IF(D1670&lt;=667.5,0.729,0.806),IF(C1670&lt;=9.905,0.878,0.821)),0.92),IF(D1670&lt;=687.5,IF(C1670&lt;=31.375,IF(A1670&lt;=0.5,0.661,0.717),0.546),IF(D1670&lt;=727.5,IF(C1670&lt;=29.88,0.79,0.693),0.855)))</f>
        <v>0.79</v>
      </c>
      <c r="G1670" s="45">
        <f t="shared" ref="G1670:G1733" si="54">IF(E1670=1,LN(F1670),LN(1-F1670))</f>
        <v>-0.23572233352106983</v>
      </c>
    </row>
    <row r="1671" spans="1:7" x14ac:dyDescent="0.25">
      <c r="A1671" s="1">
        <v>0</v>
      </c>
      <c r="B1671" s="1">
        <v>60</v>
      </c>
      <c r="C1671" s="1">
        <v>11.24</v>
      </c>
      <c r="D1671" s="1">
        <v>665</v>
      </c>
      <c r="E1671" s="1">
        <v>1</v>
      </c>
      <c r="F1671">
        <f t="shared" si="53"/>
        <v>0.72899999999999998</v>
      </c>
      <c r="G1671" s="45">
        <f t="shared" si="54"/>
        <v>-0.31608154697347896</v>
      </c>
    </row>
    <row r="1672" spans="1:7" x14ac:dyDescent="0.25">
      <c r="A1672" s="1">
        <v>0</v>
      </c>
      <c r="B1672" s="1">
        <v>19.2</v>
      </c>
      <c r="C1672" s="1">
        <v>14.25</v>
      </c>
      <c r="D1672" s="1">
        <v>695</v>
      </c>
      <c r="E1672" s="1">
        <v>1</v>
      </c>
      <c r="F1672">
        <f t="shared" si="53"/>
        <v>0.80600000000000005</v>
      </c>
      <c r="G1672" s="45">
        <f t="shared" si="54"/>
        <v>-0.21567153647550871</v>
      </c>
    </row>
    <row r="1673" spans="1:7" x14ac:dyDescent="0.25">
      <c r="A1673" s="1">
        <v>1</v>
      </c>
      <c r="B1673" s="1">
        <v>104</v>
      </c>
      <c r="C1673" s="1">
        <v>9.5299999999999994</v>
      </c>
      <c r="D1673" s="1">
        <v>690</v>
      </c>
      <c r="E1673" s="1">
        <v>0</v>
      </c>
      <c r="F1673">
        <f t="shared" si="53"/>
        <v>0.878</v>
      </c>
      <c r="G1673" s="45">
        <f t="shared" si="54"/>
        <v>-2.1037342342488805</v>
      </c>
    </row>
    <row r="1674" spans="1:7" x14ac:dyDescent="0.25">
      <c r="A1674" s="1">
        <v>0</v>
      </c>
      <c r="B1674" s="1">
        <v>43</v>
      </c>
      <c r="C1674" s="1">
        <v>8.65</v>
      </c>
      <c r="D1674" s="1">
        <v>680</v>
      </c>
      <c r="E1674" s="1">
        <v>1</v>
      </c>
      <c r="F1674">
        <f t="shared" si="53"/>
        <v>0.80600000000000005</v>
      </c>
      <c r="G1674" s="45">
        <f t="shared" si="54"/>
        <v>-0.21567153647550871</v>
      </c>
    </row>
    <row r="1675" spans="1:7" x14ac:dyDescent="0.25">
      <c r="A1675" s="1">
        <v>0</v>
      </c>
      <c r="B1675" s="1">
        <v>68</v>
      </c>
      <c r="C1675" s="1">
        <v>12.97</v>
      </c>
      <c r="D1675" s="1">
        <v>795</v>
      </c>
      <c r="E1675" s="1">
        <v>1</v>
      </c>
      <c r="F1675">
        <f t="shared" si="53"/>
        <v>0.92</v>
      </c>
      <c r="G1675" s="45">
        <f t="shared" si="54"/>
        <v>-8.3381608939051013E-2</v>
      </c>
    </row>
    <row r="1676" spans="1:7" x14ac:dyDescent="0.25">
      <c r="A1676" s="1">
        <v>0</v>
      </c>
      <c r="B1676" s="1">
        <v>55</v>
      </c>
      <c r="C1676" s="1">
        <v>4.7300000000000004</v>
      </c>
      <c r="D1676" s="1">
        <v>685</v>
      </c>
      <c r="E1676" s="1">
        <v>1</v>
      </c>
      <c r="F1676">
        <f t="shared" si="53"/>
        <v>0.80600000000000005</v>
      </c>
      <c r="G1676" s="45">
        <f t="shared" si="54"/>
        <v>-0.21567153647550871</v>
      </c>
    </row>
    <row r="1677" spans="1:7" x14ac:dyDescent="0.25">
      <c r="A1677" s="1">
        <v>1</v>
      </c>
      <c r="B1677" s="1">
        <v>90</v>
      </c>
      <c r="C1677" s="1">
        <v>26.64</v>
      </c>
      <c r="D1677" s="1">
        <v>660</v>
      </c>
      <c r="E1677" s="1">
        <v>1</v>
      </c>
      <c r="F1677">
        <f t="shared" si="53"/>
        <v>0.71699999999999997</v>
      </c>
      <c r="G1677" s="45">
        <f t="shared" si="54"/>
        <v>-0.33267943838251673</v>
      </c>
    </row>
    <row r="1678" spans="1:7" x14ac:dyDescent="0.25">
      <c r="A1678" s="1">
        <v>0</v>
      </c>
      <c r="B1678" s="1">
        <v>60</v>
      </c>
      <c r="C1678" s="1">
        <v>18.2</v>
      </c>
      <c r="D1678" s="1">
        <v>680</v>
      </c>
      <c r="E1678" s="1">
        <v>1</v>
      </c>
      <c r="F1678">
        <f t="shared" si="53"/>
        <v>0.80600000000000005</v>
      </c>
      <c r="G1678" s="45">
        <f t="shared" si="54"/>
        <v>-0.21567153647550871</v>
      </c>
    </row>
    <row r="1679" spans="1:7" x14ac:dyDescent="0.25">
      <c r="A1679" s="1">
        <v>0</v>
      </c>
      <c r="B1679" s="1">
        <v>40</v>
      </c>
      <c r="C1679" s="1">
        <v>14.88</v>
      </c>
      <c r="D1679" s="1">
        <v>665</v>
      </c>
      <c r="E1679" s="1">
        <v>0</v>
      </c>
      <c r="F1679">
        <f t="shared" si="53"/>
        <v>0.72899999999999998</v>
      </c>
      <c r="G1679" s="45">
        <f t="shared" si="54"/>
        <v>-1.305636458102436</v>
      </c>
    </row>
    <row r="1680" spans="1:7" x14ac:dyDescent="0.25">
      <c r="A1680" s="1">
        <v>0</v>
      </c>
      <c r="B1680" s="1">
        <v>110</v>
      </c>
      <c r="C1680" s="1">
        <v>24.42</v>
      </c>
      <c r="D1680" s="1">
        <v>680</v>
      </c>
      <c r="E1680" s="1">
        <v>0</v>
      </c>
      <c r="F1680">
        <f t="shared" si="53"/>
        <v>0.66100000000000003</v>
      </c>
      <c r="G1680" s="45">
        <f t="shared" si="54"/>
        <v>-1.0817551716016869</v>
      </c>
    </row>
    <row r="1681" spans="1:7" x14ac:dyDescent="0.25">
      <c r="A1681" s="1">
        <v>0</v>
      </c>
      <c r="B1681" s="1">
        <v>65</v>
      </c>
      <c r="C1681" s="1">
        <v>20.14</v>
      </c>
      <c r="D1681" s="1">
        <v>705</v>
      </c>
      <c r="E1681" s="1">
        <v>0</v>
      </c>
      <c r="F1681">
        <f t="shared" si="53"/>
        <v>0.79</v>
      </c>
      <c r="G1681" s="45">
        <f t="shared" si="54"/>
        <v>-1.5606477482646686</v>
      </c>
    </row>
    <row r="1682" spans="1:7" x14ac:dyDescent="0.25">
      <c r="A1682" s="1">
        <v>0</v>
      </c>
      <c r="B1682" s="1">
        <v>70</v>
      </c>
      <c r="C1682" s="1">
        <v>31.9</v>
      </c>
      <c r="D1682" s="1">
        <v>710</v>
      </c>
      <c r="E1682" s="1">
        <v>1</v>
      </c>
      <c r="F1682">
        <f t="shared" si="53"/>
        <v>0.69299999999999995</v>
      </c>
      <c r="G1682" s="45">
        <f t="shared" si="54"/>
        <v>-0.3667252797922339</v>
      </c>
    </row>
    <row r="1683" spans="1:7" x14ac:dyDescent="0.25">
      <c r="A1683" s="1">
        <v>0</v>
      </c>
      <c r="B1683" s="1">
        <v>31</v>
      </c>
      <c r="C1683" s="1">
        <v>21.75</v>
      </c>
      <c r="D1683" s="1">
        <v>670</v>
      </c>
      <c r="E1683" s="1">
        <v>1</v>
      </c>
      <c r="F1683">
        <f t="shared" si="53"/>
        <v>0.66100000000000003</v>
      </c>
      <c r="G1683" s="45">
        <f t="shared" si="54"/>
        <v>-0.41400143913045073</v>
      </c>
    </row>
    <row r="1684" spans="1:7" x14ac:dyDescent="0.25">
      <c r="A1684" s="1">
        <v>1</v>
      </c>
      <c r="B1684" s="1">
        <v>57.408000000000001</v>
      </c>
      <c r="C1684" s="1">
        <v>19.21</v>
      </c>
      <c r="D1684" s="1">
        <v>700</v>
      </c>
      <c r="E1684" s="1">
        <v>1</v>
      </c>
      <c r="F1684">
        <f t="shared" si="53"/>
        <v>0.80600000000000005</v>
      </c>
      <c r="G1684" s="45">
        <f t="shared" si="54"/>
        <v>-0.21567153647550871</v>
      </c>
    </row>
    <row r="1685" spans="1:7" x14ac:dyDescent="0.25">
      <c r="A1685" s="1">
        <v>1</v>
      </c>
      <c r="B1685" s="1">
        <v>40</v>
      </c>
      <c r="C1685" s="1">
        <v>30.42</v>
      </c>
      <c r="D1685" s="1">
        <v>725</v>
      </c>
      <c r="E1685" s="1">
        <v>1</v>
      </c>
      <c r="F1685">
        <f t="shared" si="53"/>
        <v>0.69299999999999995</v>
      </c>
      <c r="G1685" s="45">
        <f t="shared" si="54"/>
        <v>-0.3667252797922339</v>
      </c>
    </row>
    <row r="1686" spans="1:7" x14ac:dyDescent="0.25">
      <c r="A1686" s="1">
        <v>0</v>
      </c>
      <c r="B1686" s="1">
        <v>75</v>
      </c>
      <c r="C1686" s="1">
        <v>21.18</v>
      </c>
      <c r="D1686" s="1">
        <v>690</v>
      </c>
      <c r="E1686" s="1">
        <v>1</v>
      </c>
      <c r="F1686">
        <f t="shared" si="53"/>
        <v>0.79</v>
      </c>
      <c r="G1686" s="45">
        <f t="shared" si="54"/>
        <v>-0.23572233352106983</v>
      </c>
    </row>
    <row r="1687" spans="1:7" x14ac:dyDescent="0.25">
      <c r="A1687" s="1">
        <v>1</v>
      </c>
      <c r="B1687" s="1">
        <v>84</v>
      </c>
      <c r="C1687" s="1">
        <v>12.69</v>
      </c>
      <c r="D1687" s="1">
        <v>710</v>
      </c>
      <c r="E1687" s="1">
        <v>1</v>
      </c>
      <c r="F1687">
        <f t="shared" si="53"/>
        <v>0.82099999999999995</v>
      </c>
      <c r="G1687" s="45">
        <f t="shared" si="54"/>
        <v>-0.1972321695297089</v>
      </c>
    </row>
    <row r="1688" spans="1:7" x14ac:dyDescent="0.25">
      <c r="A1688" s="1">
        <v>1</v>
      </c>
      <c r="B1688" s="1">
        <v>114</v>
      </c>
      <c r="C1688" s="1">
        <v>8.42</v>
      </c>
      <c r="D1688" s="1">
        <v>675</v>
      </c>
      <c r="E1688" s="1">
        <v>1</v>
      </c>
      <c r="F1688">
        <f t="shared" si="53"/>
        <v>0.878</v>
      </c>
      <c r="G1688" s="45">
        <f t="shared" si="54"/>
        <v>-0.13010868534702039</v>
      </c>
    </row>
    <row r="1689" spans="1:7" x14ac:dyDescent="0.25">
      <c r="A1689" s="1">
        <v>0</v>
      </c>
      <c r="B1689" s="1">
        <v>106</v>
      </c>
      <c r="C1689" s="1">
        <v>25.58</v>
      </c>
      <c r="D1689" s="1">
        <v>700</v>
      </c>
      <c r="E1689" s="1">
        <v>1</v>
      </c>
      <c r="F1689">
        <f t="shared" si="53"/>
        <v>0.79</v>
      </c>
      <c r="G1689" s="45">
        <f t="shared" si="54"/>
        <v>-0.23572233352106983</v>
      </c>
    </row>
    <row r="1690" spans="1:7" x14ac:dyDescent="0.25">
      <c r="A1690" s="1">
        <v>1</v>
      </c>
      <c r="B1690" s="1">
        <v>45</v>
      </c>
      <c r="C1690" s="1">
        <v>33.409999999999997</v>
      </c>
      <c r="D1690" s="1">
        <v>710</v>
      </c>
      <c r="E1690" s="1">
        <v>0</v>
      </c>
      <c r="F1690">
        <f t="shared" si="53"/>
        <v>0.69299999999999995</v>
      </c>
      <c r="G1690" s="45">
        <f t="shared" si="54"/>
        <v>-1.1809075313949398</v>
      </c>
    </row>
    <row r="1691" spans="1:7" x14ac:dyDescent="0.25">
      <c r="A1691" s="1">
        <v>1</v>
      </c>
      <c r="B1691" s="1">
        <v>79</v>
      </c>
      <c r="C1691" s="1">
        <v>16.89</v>
      </c>
      <c r="D1691" s="1">
        <v>690</v>
      </c>
      <c r="E1691" s="1">
        <v>1</v>
      </c>
      <c r="F1691">
        <f t="shared" si="53"/>
        <v>0.82099999999999995</v>
      </c>
      <c r="G1691" s="45">
        <f t="shared" si="54"/>
        <v>-0.1972321695297089</v>
      </c>
    </row>
    <row r="1692" spans="1:7" x14ac:dyDescent="0.25">
      <c r="A1692" s="1">
        <v>1</v>
      </c>
      <c r="B1692" s="1">
        <v>96</v>
      </c>
      <c r="C1692" s="1">
        <v>23.29</v>
      </c>
      <c r="D1692" s="1">
        <v>705</v>
      </c>
      <c r="E1692" s="1">
        <v>1</v>
      </c>
      <c r="F1692">
        <f t="shared" si="53"/>
        <v>0.79</v>
      </c>
      <c r="G1692" s="45">
        <f t="shared" si="54"/>
        <v>-0.23572233352106983</v>
      </c>
    </row>
    <row r="1693" spans="1:7" x14ac:dyDescent="0.25">
      <c r="A1693" s="1">
        <v>0</v>
      </c>
      <c r="B1693" s="1">
        <v>50</v>
      </c>
      <c r="C1693" s="1">
        <v>11.55</v>
      </c>
      <c r="D1693" s="1">
        <v>705</v>
      </c>
      <c r="E1693" s="1">
        <v>1</v>
      </c>
      <c r="F1693">
        <f t="shared" si="53"/>
        <v>0.80600000000000005</v>
      </c>
      <c r="G1693" s="45">
        <f t="shared" si="54"/>
        <v>-0.21567153647550871</v>
      </c>
    </row>
    <row r="1694" spans="1:7" x14ac:dyDescent="0.25">
      <c r="A1694" s="1">
        <v>1</v>
      </c>
      <c r="B1694" s="1">
        <v>85</v>
      </c>
      <c r="C1694" s="1">
        <v>1.76</v>
      </c>
      <c r="D1694" s="1">
        <v>790</v>
      </c>
      <c r="E1694" s="1">
        <v>0</v>
      </c>
      <c r="F1694">
        <f t="shared" si="53"/>
        <v>0.92</v>
      </c>
      <c r="G1694" s="45">
        <f t="shared" si="54"/>
        <v>-2.5257286443082561</v>
      </c>
    </row>
    <row r="1695" spans="1:7" x14ac:dyDescent="0.25">
      <c r="A1695" s="1">
        <v>1</v>
      </c>
      <c r="B1695" s="1">
        <v>80</v>
      </c>
      <c r="C1695" s="1">
        <v>2.2400000000000002</v>
      </c>
      <c r="D1695" s="1">
        <v>660</v>
      </c>
      <c r="E1695" s="1">
        <v>1</v>
      </c>
      <c r="F1695">
        <f t="shared" si="53"/>
        <v>0.878</v>
      </c>
      <c r="G1695" s="45">
        <f t="shared" si="54"/>
        <v>-0.13010868534702039</v>
      </c>
    </row>
    <row r="1696" spans="1:7" x14ac:dyDescent="0.25">
      <c r="A1696" s="1">
        <v>0</v>
      </c>
      <c r="B1696" s="1">
        <v>90</v>
      </c>
      <c r="C1696" s="1">
        <v>18.329999999999998</v>
      </c>
      <c r="D1696" s="1">
        <v>710</v>
      </c>
      <c r="E1696" s="1">
        <v>1</v>
      </c>
      <c r="F1696">
        <f t="shared" si="53"/>
        <v>0.82099999999999995</v>
      </c>
      <c r="G1696" s="45">
        <f t="shared" si="54"/>
        <v>-0.1972321695297089</v>
      </c>
    </row>
    <row r="1697" spans="1:7" x14ac:dyDescent="0.25">
      <c r="A1697" s="1">
        <v>1</v>
      </c>
      <c r="B1697" s="1">
        <v>65</v>
      </c>
      <c r="C1697" s="1">
        <v>15.62</v>
      </c>
      <c r="D1697" s="1">
        <v>715</v>
      </c>
      <c r="E1697" s="1">
        <v>0</v>
      </c>
      <c r="F1697">
        <f t="shared" si="53"/>
        <v>0.82099999999999995</v>
      </c>
      <c r="G1697" s="45">
        <f t="shared" si="54"/>
        <v>-1.7203694731413819</v>
      </c>
    </row>
    <row r="1698" spans="1:7" x14ac:dyDescent="0.25">
      <c r="A1698" s="1">
        <v>0</v>
      </c>
      <c r="B1698" s="1">
        <v>65</v>
      </c>
      <c r="C1698" s="1">
        <v>17.97</v>
      </c>
      <c r="D1698" s="1">
        <v>690</v>
      </c>
      <c r="E1698" s="1">
        <v>1</v>
      </c>
      <c r="F1698">
        <f t="shared" si="53"/>
        <v>0.82099999999999995</v>
      </c>
      <c r="G1698" s="45">
        <f t="shared" si="54"/>
        <v>-0.1972321695297089</v>
      </c>
    </row>
    <row r="1699" spans="1:7" x14ac:dyDescent="0.25">
      <c r="A1699" s="1">
        <v>1</v>
      </c>
      <c r="B1699" s="1">
        <v>37</v>
      </c>
      <c r="C1699" s="1">
        <v>22.09</v>
      </c>
      <c r="D1699" s="1">
        <v>680</v>
      </c>
      <c r="E1699" s="1">
        <v>1</v>
      </c>
      <c r="F1699">
        <f t="shared" si="53"/>
        <v>0.71699999999999997</v>
      </c>
      <c r="G1699" s="45">
        <f t="shared" si="54"/>
        <v>-0.33267943838251673</v>
      </c>
    </row>
    <row r="1700" spans="1:7" x14ac:dyDescent="0.25">
      <c r="A1700" s="1">
        <v>1</v>
      </c>
      <c r="B1700" s="1">
        <v>70</v>
      </c>
      <c r="C1700" s="1">
        <v>32.450000000000003</v>
      </c>
      <c r="D1700" s="1">
        <v>735</v>
      </c>
      <c r="E1700" s="1">
        <v>1</v>
      </c>
      <c r="F1700">
        <f t="shared" si="53"/>
        <v>0.85499999999999998</v>
      </c>
      <c r="G1700" s="45">
        <f t="shared" si="54"/>
        <v>-0.15665381004537685</v>
      </c>
    </row>
    <row r="1701" spans="1:7" x14ac:dyDescent="0.25">
      <c r="A1701" s="1">
        <v>1</v>
      </c>
      <c r="B1701" s="1">
        <v>27</v>
      </c>
      <c r="C1701" s="1">
        <v>0</v>
      </c>
      <c r="D1701" s="1">
        <v>690</v>
      </c>
      <c r="E1701" s="1">
        <v>1</v>
      </c>
      <c r="F1701">
        <f t="shared" si="53"/>
        <v>0.80600000000000005</v>
      </c>
      <c r="G1701" s="45">
        <f t="shared" si="54"/>
        <v>-0.21567153647550871</v>
      </c>
    </row>
    <row r="1702" spans="1:7" x14ac:dyDescent="0.25">
      <c r="A1702" s="1">
        <v>0</v>
      </c>
      <c r="B1702" s="1">
        <v>65</v>
      </c>
      <c r="C1702" s="1">
        <v>21.94</v>
      </c>
      <c r="D1702" s="1">
        <v>665</v>
      </c>
      <c r="E1702" s="1">
        <v>1</v>
      </c>
      <c r="F1702">
        <f t="shared" si="53"/>
        <v>0.66100000000000003</v>
      </c>
      <c r="G1702" s="45">
        <f t="shared" si="54"/>
        <v>-0.41400143913045073</v>
      </c>
    </row>
    <row r="1703" spans="1:7" x14ac:dyDescent="0.25">
      <c r="A1703" s="1">
        <v>0</v>
      </c>
      <c r="B1703" s="1">
        <v>71.19744</v>
      </c>
      <c r="C1703" s="1">
        <v>14.73</v>
      </c>
      <c r="D1703" s="1">
        <v>720</v>
      </c>
      <c r="E1703" s="1">
        <v>1</v>
      </c>
      <c r="F1703">
        <f t="shared" si="53"/>
        <v>0.82099999999999995</v>
      </c>
      <c r="G1703" s="45">
        <f t="shared" si="54"/>
        <v>-0.1972321695297089</v>
      </c>
    </row>
    <row r="1704" spans="1:7" x14ac:dyDescent="0.25">
      <c r="A1704" s="1">
        <v>1</v>
      </c>
      <c r="B1704" s="1">
        <v>66</v>
      </c>
      <c r="C1704" s="1">
        <v>22.87</v>
      </c>
      <c r="D1704" s="1">
        <v>660</v>
      </c>
      <c r="E1704" s="1">
        <v>1</v>
      </c>
      <c r="F1704">
        <f t="shared" si="53"/>
        <v>0.71699999999999997</v>
      </c>
      <c r="G1704" s="45">
        <f t="shared" si="54"/>
        <v>-0.33267943838251673</v>
      </c>
    </row>
    <row r="1705" spans="1:7" x14ac:dyDescent="0.25">
      <c r="A1705" s="1">
        <v>1</v>
      </c>
      <c r="B1705" s="1">
        <v>35</v>
      </c>
      <c r="C1705" s="1">
        <v>27.81</v>
      </c>
      <c r="D1705" s="1">
        <v>710</v>
      </c>
      <c r="E1705" s="1">
        <v>0</v>
      </c>
      <c r="F1705">
        <f t="shared" si="53"/>
        <v>0.79</v>
      </c>
      <c r="G1705" s="45">
        <f t="shared" si="54"/>
        <v>-1.5606477482646686</v>
      </c>
    </row>
    <row r="1706" spans="1:7" x14ac:dyDescent="0.25">
      <c r="A1706" s="1">
        <v>0</v>
      </c>
      <c r="B1706" s="1">
        <v>40</v>
      </c>
      <c r="C1706" s="1">
        <v>13.02</v>
      </c>
      <c r="D1706" s="1">
        <v>685</v>
      </c>
      <c r="E1706" s="1">
        <v>1</v>
      </c>
      <c r="F1706">
        <f t="shared" si="53"/>
        <v>0.80600000000000005</v>
      </c>
      <c r="G1706" s="45">
        <f t="shared" si="54"/>
        <v>-0.21567153647550871</v>
      </c>
    </row>
    <row r="1707" spans="1:7" x14ac:dyDescent="0.25">
      <c r="A1707" s="1">
        <v>0</v>
      </c>
      <c r="B1707" s="1">
        <v>53</v>
      </c>
      <c r="C1707" s="1">
        <v>12.16</v>
      </c>
      <c r="D1707" s="1">
        <v>700</v>
      </c>
      <c r="E1707" s="1">
        <v>1</v>
      </c>
      <c r="F1707">
        <f t="shared" si="53"/>
        <v>0.80600000000000005</v>
      </c>
      <c r="G1707" s="45">
        <f t="shared" si="54"/>
        <v>-0.21567153647550871</v>
      </c>
    </row>
    <row r="1708" spans="1:7" x14ac:dyDescent="0.25">
      <c r="A1708" s="1">
        <v>1</v>
      </c>
      <c r="B1708" s="1">
        <v>164.85</v>
      </c>
      <c r="C1708" s="1">
        <v>22.23</v>
      </c>
      <c r="D1708" s="1">
        <v>660</v>
      </c>
      <c r="E1708" s="1">
        <v>1</v>
      </c>
      <c r="F1708">
        <f t="shared" si="53"/>
        <v>0.71699999999999997</v>
      </c>
      <c r="G1708" s="45">
        <f t="shared" si="54"/>
        <v>-0.33267943838251673</v>
      </c>
    </row>
    <row r="1709" spans="1:7" x14ac:dyDescent="0.25">
      <c r="A1709" s="1">
        <v>0</v>
      </c>
      <c r="B1709" s="1">
        <v>54</v>
      </c>
      <c r="C1709" s="1">
        <v>9.44</v>
      </c>
      <c r="D1709" s="1">
        <v>665</v>
      </c>
      <c r="E1709" s="1">
        <v>1</v>
      </c>
      <c r="F1709">
        <f t="shared" si="53"/>
        <v>0.72899999999999998</v>
      </c>
      <c r="G1709" s="45">
        <f t="shared" si="54"/>
        <v>-0.31608154697347896</v>
      </c>
    </row>
    <row r="1710" spans="1:7" x14ac:dyDescent="0.25">
      <c r="A1710" s="1">
        <v>0</v>
      </c>
      <c r="B1710" s="1">
        <v>120</v>
      </c>
      <c r="C1710" s="1">
        <v>3.33</v>
      </c>
      <c r="D1710" s="1">
        <v>730</v>
      </c>
      <c r="E1710" s="1">
        <v>1</v>
      </c>
      <c r="F1710">
        <f t="shared" si="53"/>
        <v>0.92</v>
      </c>
      <c r="G1710" s="45">
        <f t="shared" si="54"/>
        <v>-8.3381608939051013E-2</v>
      </c>
    </row>
    <row r="1711" spans="1:7" x14ac:dyDescent="0.25">
      <c r="A1711" s="1">
        <v>0</v>
      </c>
      <c r="B1711" s="1">
        <v>34</v>
      </c>
      <c r="C1711" s="1">
        <v>7.48</v>
      </c>
      <c r="D1711" s="1">
        <v>660</v>
      </c>
      <c r="E1711" s="1">
        <v>0</v>
      </c>
      <c r="F1711">
        <f t="shared" si="53"/>
        <v>0.72899999999999998</v>
      </c>
      <c r="G1711" s="45">
        <f t="shared" si="54"/>
        <v>-1.305636458102436</v>
      </c>
    </row>
    <row r="1712" spans="1:7" x14ac:dyDescent="0.25">
      <c r="A1712" s="1">
        <v>1</v>
      </c>
      <c r="B1712" s="1">
        <v>92</v>
      </c>
      <c r="C1712" s="1">
        <v>9.8000000000000007</v>
      </c>
      <c r="D1712" s="1">
        <v>680</v>
      </c>
      <c r="E1712" s="1">
        <v>1</v>
      </c>
      <c r="F1712">
        <f t="shared" si="53"/>
        <v>0.878</v>
      </c>
      <c r="G1712" s="45">
        <f t="shared" si="54"/>
        <v>-0.13010868534702039</v>
      </c>
    </row>
    <row r="1713" spans="1:7" x14ac:dyDescent="0.25">
      <c r="A1713" s="1">
        <v>0</v>
      </c>
      <c r="B1713" s="1">
        <v>47</v>
      </c>
      <c r="C1713" s="1">
        <v>20.81</v>
      </c>
      <c r="D1713" s="1">
        <v>715</v>
      </c>
      <c r="E1713" s="1">
        <v>1</v>
      </c>
      <c r="F1713">
        <f t="shared" si="53"/>
        <v>0.79</v>
      </c>
      <c r="G1713" s="45">
        <f t="shared" si="54"/>
        <v>-0.23572233352106983</v>
      </c>
    </row>
    <row r="1714" spans="1:7" x14ac:dyDescent="0.25">
      <c r="A1714" s="1">
        <v>1</v>
      </c>
      <c r="B1714" s="1">
        <v>35</v>
      </c>
      <c r="C1714" s="1">
        <v>28.09</v>
      </c>
      <c r="D1714" s="1">
        <v>705</v>
      </c>
      <c r="E1714" s="1">
        <v>1</v>
      </c>
      <c r="F1714">
        <f t="shared" si="53"/>
        <v>0.79</v>
      </c>
      <c r="G1714" s="45">
        <f t="shared" si="54"/>
        <v>-0.23572233352106983</v>
      </c>
    </row>
    <row r="1715" spans="1:7" x14ac:dyDescent="0.25">
      <c r="A1715" s="1">
        <v>1</v>
      </c>
      <c r="B1715" s="1">
        <v>198</v>
      </c>
      <c r="C1715" s="1">
        <v>8.23</v>
      </c>
      <c r="D1715" s="1">
        <v>700</v>
      </c>
      <c r="E1715" s="1">
        <v>0</v>
      </c>
      <c r="F1715">
        <f t="shared" si="53"/>
        <v>0.878</v>
      </c>
      <c r="G1715" s="45">
        <f t="shared" si="54"/>
        <v>-2.1037342342488805</v>
      </c>
    </row>
    <row r="1716" spans="1:7" x14ac:dyDescent="0.25">
      <c r="A1716" s="1">
        <v>1</v>
      </c>
      <c r="B1716" s="1">
        <v>87</v>
      </c>
      <c r="C1716" s="1">
        <v>26.59</v>
      </c>
      <c r="D1716" s="1">
        <v>700</v>
      </c>
      <c r="E1716" s="1">
        <v>0</v>
      </c>
      <c r="F1716">
        <f t="shared" si="53"/>
        <v>0.79</v>
      </c>
      <c r="G1716" s="45">
        <f t="shared" si="54"/>
        <v>-1.5606477482646686</v>
      </c>
    </row>
    <row r="1717" spans="1:7" x14ac:dyDescent="0.25">
      <c r="A1717" s="1">
        <v>1</v>
      </c>
      <c r="B1717" s="1">
        <v>65.2</v>
      </c>
      <c r="C1717" s="1">
        <v>10.16</v>
      </c>
      <c r="D1717" s="1">
        <v>680</v>
      </c>
      <c r="E1717" s="1">
        <v>1</v>
      </c>
      <c r="F1717">
        <f t="shared" si="53"/>
        <v>0.82099999999999995</v>
      </c>
      <c r="G1717" s="45">
        <f t="shared" si="54"/>
        <v>-0.1972321695297089</v>
      </c>
    </row>
    <row r="1718" spans="1:7" x14ac:dyDescent="0.25">
      <c r="A1718" s="1">
        <v>0</v>
      </c>
      <c r="B1718" s="1">
        <v>125</v>
      </c>
      <c r="C1718" s="1">
        <v>9.84</v>
      </c>
      <c r="D1718" s="1">
        <v>665</v>
      </c>
      <c r="E1718" s="1">
        <v>0</v>
      </c>
      <c r="F1718">
        <f t="shared" si="53"/>
        <v>0.878</v>
      </c>
      <c r="G1718" s="45">
        <f t="shared" si="54"/>
        <v>-2.1037342342488805</v>
      </c>
    </row>
    <row r="1719" spans="1:7" x14ac:dyDescent="0.25">
      <c r="A1719" s="1">
        <v>1</v>
      </c>
      <c r="B1719" s="1">
        <v>60</v>
      </c>
      <c r="C1719" s="1">
        <v>6.62</v>
      </c>
      <c r="D1719" s="1">
        <v>690</v>
      </c>
      <c r="E1719" s="1">
        <v>0</v>
      </c>
      <c r="F1719">
        <f t="shared" si="53"/>
        <v>0.80600000000000005</v>
      </c>
      <c r="G1719" s="45">
        <f t="shared" si="54"/>
        <v>-1.6398971199188093</v>
      </c>
    </row>
    <row r="1720" spans="1:7" x14ac:dyDescent="0.25">
      <c r="A1720" s="1">
        <v>1</v>
      </c>
      <c r="B1720" s="1">
        <v>43</v>
      </c>
      <c r="C1720" s="1">
        <v>9.49</v>
      </c>
      <c r="D1720" s="1">
        <v>765</v>
      </c>
      <c r="E1720" s="1">
        <v>0</v>
      </c>
      <c r="F1720">
        <f t="shared" si="53"/>
        <v>0.92</v>
      </c>
      <c r="G1720" s="45">
        <f t="shared" si="54"/>
        <v>-2.5257286443082561</v>
      </c>
    </row>
    <row r="1721" spans="1:7" x14ac:dyDescent="0.25">
      <c r="A1721" s="1">
        <v>1</v>
      </c>
      <c r="B1721" s="1">
        <v>96</v>
      </c>
      <c r="C1721" s="1">
        <v>11.01</v>
      </c>
      <c r="D1721" s="1">
        <v>680</v>
      </c>
      <c r="E1721" s="1">
        <v>1</v>
      </c>
      <c r="F1721">
        <f t="shared" si="53"/>
        <v>0.82099999999999995</v>
      </c>
      <c r="G1721" s="45">
        <f t="shared" si="54"/>
        <v>-0.1972321695297089</v>
      </c>
    </row>
    <row r="1722" spans="1:7" x14ac:dyDescent="0.25">
      <c r="A1722" s="1">
        <v>1</v>
      </c>
      <c r="B1722" s="1">
        <v>69.683999999999997</v>
      </c>
      <c r="C1722" s="1">
        <v>3.6</v>
      </c>
      <c r="D1722" s="1">
        <v>710</v>
      </c>
      <c r="E1722" s="1">
        <v>1</v>
      </c>
      <c r="F1722">
        <f t="shared" si="53"/>
        <v>0.878</v>
      </c>
      <c r="G1722" s="45">
        <f t="shared" si="54"/>
        <v>-0.13010868534702039</v>
      </c>
    </row>
    <row r="1723" spans="1:7" x14ac:dyDescent="0.25">
      <c r="A1723" s="1">
        <v>1</v>
      </c>
      <c r="B1723" s="1">
        <v>83</v>
      </c>
      <c r="C1723" s="1">
        <v>3.12</v>
      </c>
      <c r="D1723" s="1">
        <v>660</v>
      </c>
      <c r="E1723" s="1">
        <v>1</v>
      </c>
      <c r="F1723">
        <f t="shared" si="53"/>
        <v>0.878</v>
      </c>
      <c r="G1723" s="45">
        <f t="shared" si="54"/>
        <v>-0.13010868534702039</v>
      </c>
    </row>
    <row r="1724" spans="1:7" x14ac:dyDescent="0.25">
      <c r="A1724" s="1">
        <v>0</v>
      </c>
      <c r="B1724" s="1">
        <v>28</v>
      </c>
      <c r="C1724" s="1">
        <v>19.93</v>
      </c>
      <c r="D1724" s="1">
        <v>705</v>
      </c>
      <c r="E1724" s="1">
        <v>1</v>
      </c>
      <c r="F1724">
        <f t="shared" si="53"/>
        <v>0.79</v>
      </c>
      <c r="G1724" s="45">
        <f t="shared" si="54"/>
        <v>-0.23572233352106983</v>
      </c>
    </row>
    <row r="1725" spans="1:7" x14ac:dyDescent="0.25">
      <c r="A1725" s="1">
        <v>1</v>
      </c>
      <c r="B1725" s="1">
        <v>44</v>
      </c>
      <c r="C1725" s="1">
        <v>32.26</v>
      </c>
      <c r="D1725" s="1">
        <v>695</v>
      </c>
      <c r="E1725" s="1">
        <v>1</v>
      </c>
      <c r="F1725">
        <f t="shared" si="53"/>
        <v>0.69299999999999995</v>
      </c>
      <c r="G1725" s="45">
        <f t="shared" si="54"/>
        <v>-0.3667252797922339</v>
      </c>
    </row>
    <row r="1726" spans="1:7" x14ac:dyDescent="0.25">
      <c r="A1726" s="1">
        <v>1</v>
      </c>
      <c r="B1726" s="1">
        <v>70</v>
      </c>
      <c r="C1726" s="1">
        <v>5.47</v>
      </c>
      <c r="D1726" s="1">
        <v>660</v>
      </c>
      <c r="E1726" s="1">
        <v>1</v>
      </c>
      <c r="F1726">
        <f t="shared" si="53"/>
        <v>0.878</v>
      </c>
      <c r="G1726" s="45">
        <f t="shared" si="54"/>
        <v>-0.13010868534702039</v>
      </c>
    </row>
    <row r="1727" spans="1:7" x14ac:dyDescent="0.25">
      <c r="A1727" s="1">
        <v>1</v>
      </c>
      <c r="B1727" s="1">
        <v>74</v>
      </c>
      <c r="C1727" s="1">
        <v>24.08</v>
      </c>
      <c r="D1727" s="1">
        <v>695</v>
      </c>
      <c r="E1727" s="1">
        <v>1</v>
      </c>
      <c r="F1727">
        <f t="shared" si="53"/>
        <v>0.79</v>
      </c>
      <c r="G1727" s="45">
        <f t="shared" si="54"/>
        <v>-0.23572233352106983</v>
      </c>
    </row>
    <row r="1728" spans="1:7" x14ac:dyDescent="0.25">
      <c r="A1728" s="1">
        <v>1</v>
      </c>
      <c r="B1728" s="1">
        <v>50</v>
      </c>
      <c r="C1728" s="1">
        <v>28.78</v>
      </c>
      <c r="D1728" s="1">
        <v>740</v>
      </c>
      <c r="E1728" s="1">
        <v>1</v>
      </c>
      <c r="F1728">
        <f t="shared" si="53"/>
        <v>0.85499999999999998</v>
      </c>
      <c r="G1728" s="45">
        <f t="shared" si="54"/>
        <v>-0.15665381004537685</v>
      </c>
    </row>
    <row r="1729" spans="1:7" x14ac:dyDescent="0.25">
      <c r="A1729" s="1">
        <v>1</v>
      </c>
      <c r="B1729" s="1">
        <v>75</v>
      </c>
      <c r="C1729" s="1">
        <v>15.04</v>
      </c>
      <c r="D1729" s="1">
        <v>715</v>
      </c>
      <c r="E1729" s="1">
        <v>1</v>
      </c>
      <c r="F1729">
        <f t="shared" si="53"/>
        <v>0.82099999999999995</v>
      </c>
      <c r="G1729" s="45">
        <f t="shared" si="54"/>
        <v>-0.1972321695297089</v>
      </c>
    </row>
    <row r="1730" spans="1:7" x14ac:dyDescent="0.25">
      <c r="A1730" s="1">
        <v>1</v>
      </c>
      <c r="B1730" s="1">
        <v>39.700000000000003</v>
      </c>
      <c r="C1730" s="1">
        <v>24.64</v>
      </c>
      <c r="D1730" s="1">
        <v>675</v>
      </c>
      <c r="E1730" s="1">
        <v>1</v>
      </c>
      <c r="F1730">
        <f t="shared" si="53"/>
        <v>0.71699999999999997</v>
      </c>
      <c r="G1730" s="45">
        <f t="shared" si="54"/>
        <v>-0.33267943838251673</v>
      </c>
    </row>
    <row r="1731" spans="1:7" x14ac:dyDescent="0.25">
      <c r="A1731" s="1">
        <v>0</v>
      </c>
      <c r="B1731" s="1">
        <v>25</v>
      </c>
      <c r="C1731" s="1">
        <v>27.41</v>
      </c>
      <c r="D1731" s="1">
        <v>710</v>
      </c>
      <c r="E1731" s="1">
        <v>0</v>
      </c>
      <c r="F1731">
        <f t="shared" si="53"/>
        <v>0.79</v>
      </c>
      <c r="G1731" s="45">
        <f t="shared" si="54"/>
        <v>-1.5606477482646686</v>
      </c>
    </row>
    <row r="1732" spans="1:7" x14ac:dyDescent="0.25">
      <c r="A1732" s="1">
        <v>1</v>
      </c>
      <c r="B1732" s="1">
        <v>24</v>
      </c>
      <c r="C1732" s="1">
        <v>28.7</v>
      </c>
      <c r="D1732" s="1">
        <v>695</v>
      </c>
      <c r="E1732" s="1">
        <v>0</v>
      </c>
      <c r="F1732">
        <f t="shared" si="53"/>
        <v>0.79</v>
      </c>
      <c r="G1732" s="45">
        <f t="shared" si="54"/>
        <v>-1.5606477482646686</v>
      </c>
    </row>
    <row r="1733" spans="1:7" x14ac:dyDescent="0.25">
      <c r="A1733" s="1">
        <v>1</v>
      </c>
      <c r="B1733" s="1">
        <v>114</v>
      </c>
      <c r="C1733" s="1">
        <v>7.8</v>
      </c>
      <c r="D1733" s="1">
        <v>720</v>
      </c>
      <c r="E1733" s="1">
        <v>1</v>
      </c>
      <c r="F1733">
        <f t="shared" si="53"/>
        <v>0.878</v>
      </c>
      <c r="G1733" s="45">
        <f t="shared" si="54"/>
        <v>-0.13010868534702039</v>
      </c>
    </row>
    <row r="1734" spans="1:7" x14ac:dyDescent="0.25">
      <c r="A1734" s="1">
        <v>0</v>
      </c>
      <c r="B1734" s="1">
        <v>80</v>
      </c>
      <c r="C1734" s="1">
        <v>14.14</v>
      </c>
      <c r="D1734" s="1">
        <v>675</v>
      </c>
      <c r="E1734" s="1">
        <v>1</v>
      </c>
      <c r="F1734">
        <f t="shared" ref="F1734:F1797" si="55">IF(C1734&lt;=19.85,IF(D1734&lt;=722.5,IF(B1734&lt;=60.41,IF(D1734&lt;=667.5,0.729,0.806),IF(C1734&lt;=9.905,0.878,0.821)),0.92),IF(D1734&lt;=687.5,IF(C1734&lt;=31.375,IF(A1734&lt;=0.5,0.661,0.717),0.546),IF(D1734&lt;=727.5,IF(C1734&lt;=29.88,0.79,0.693),0.855)))</f>
        <v>0.82099999999999995</v>
      </c>
      <c r="G1734" s="45">
        <f t="shared" ref="G1734:G1797" si="56">IF(E1734=1,LN(F1734),LN(1-F1734))</f>
        <v>-0.1972321695297089</v>
      </c>
    </row>
    <row r="1735" spans="1:7" x14ac:dyDescent="0.25">
      <c r="A1735" s="1">
        <v>0</v>
      </c>
      <c r="B1735" s="1">
        <v>85</v>
      </c>
      <c r="C1735" s="1">
        <v>14.15</v>
      </c>
      <c r="D1735" s="1">
        <v>665</v>
      </c>
      <c r="E1735" s="1">
        <v>1</v>
      </c>
      <c r="F1735">
        <f t="shared" si="55"/>
        <v>0.82099999999999995</v>
      </c>
      <c r="G1735" s="45">
        <f t="shared" si="56"/>
        <v>-0.1972321695297089</v>
      </c>
    </row>
    <row r="1736" spans="1:7" x14ac:dyDescent="0.25">
      <c r="A1736" s="1">
        <v>1</v>
      </c>
      <c r="B1736" s="1">
        <v>110</v>
      </c>
      <c r="C1736" s="1">
        <v>19.899999999999999</v>
      </c>
      <c r="D1736" s="1">
        <v>705</v>
      </c>
      <c r="E1736" s="1">
        <v>1</v>
      </c>
      <c r="F1736">
        <f t="shared" si="55"/>
        <v>0.79</v>
      </c>
      <c r="G1736" s="45">
        <f t="shared" si="56"/>
        <v>-0.23572233352106983</v>
      </c>
    </row>
    <row r="1737" spans="1:7" x14ac:dyDescent="0.25">
      <c r="A1737" s="1">
        <v>0</v>
      </c>
      <c r="B1737" s="1">
        <v>20</v>
      </c>
      <c r="C1737" s="1">
        <v>21.01</v>
      </c>
      <c r="D1737" s="1">
        <v>680</v>
      </c>
      <c r="E1737" s="1">
        <v>1</v>
      </c>
      <c r="F1737">
        <f t="shared" si="55"/>
        <v>0.66100000000000003</v>
      </c>
      <c r="G1737" s="45">
        <f t="shared" si="56"/>
        <v>-0.41400143913045073</v>
      </c>
    </row>
    <row r="1738" spans="1:7" x14ac:dyDescent="0.25">
      <c r="A1738" s="1">
        <v>1</v>
      </c>
      <c r="B1738" s="1">
        <v>54</v>
      </c>
      <c r="C1738" s="1">
        <v>22.51</v>
      </c>
      <c r="D1738" s="1">
        <v>730</v>
      </c>
      <c r="E1738" s="1">
        <v>1</v>
      </c>
      <c r="F1738">
        <f t="shared" si="55"/>
        <v>0.85499999999999998</v>
      </c>
      <c r="G1738" s="45">
        <f t="shared" si="56"/>
        <v>-0.15665381004537685</v>
      </c>
    </row>
    <row r="1739" spans="1:7" x14ac:dyDescent="0.25">
      <c r="A1739" s="1">
        <v>1</v>
      </c>
      <c r="B1739" s="1">
        <v>73</v>
      </c>
      <c r="C1739" s="1">
        <v>19.68</v>
      </c>
      <c r="D1739" s="1">
        <v>680</v>
      </c>
      <c r="E1739" s="1">
        <v>1</v>
      </c>
      <c r="F1739">
        <f t="shared" si="55"/>
        <v>0.82099999999999995</v>
      </c>
      <c r="G1739" s="45">
        <f t="shared" si="56"/>
        <v>-0.1972321695297089</v>
      </c>
    </row>
    <row r="1740" spans="1:7" x14ac:dyDescent="0.25">
      <c r="A1740" s="1">
        <v>0</v>
      </c>
      <c r="B1740" s="1">
        <v>135</v>
      </c>
      <c r="C1740" s="1">
        <v>19.72</v>
      </c>
      <c r="D1740" s="1">
        <v>670</v>
      </c>
      <c r="E1740" s="1">
        <v>0</v>
      </c>
      <c r="F1740">
        <f t="shared" si="55"/>
        <v>0.82099999999999995</v>
      </c>
      <c r="G1740" s="45">
        <f t="shared" si="56"/>
        <v>-1.7203694731413819</v>
      </c>
    </row>
    <row r="1741" spans="1:7" x14ac:dyDescent="0.25">
      <c r="A1741" s="1">
        <v>1</v>
      </c>
      <c r="B1741" s="1">
        <v>62</v>
      </c>
      <c r="C1741" s="1">
        <v>25.78</v>
      </c>
      <c r="D1741" s="1">
        <v>680</v>
      </c>
      <c r="E1741" s="1">
        <v>1</v>
      </c>
      <c r="F1741">
        <f t="shared" si="55"/>
        <v>0.71699999999999997</v>
      </c>
      <c r="G1741" s="45">
        <f t="shared" si="56"/>
        <v>-0.33267943838251673</v>
      </c>
    </row>
    <row r="1742" spans="1:7" x14ac:dyDescent="0.25">
      <c r="A1742" s="1">
        <v>0</v>
      </c>
      <c r="B1742" s="1">
        <v>60</v>
      </c>
      <c r="C1742" s="1">
        <v>26.07</v>
      </c>
      <c r="D1742" s="1">
        <v>665</v>
      </c>
      <c r="E1742" s="1">
        <v>1</v>
      </c>
      <c r="F1742">
        <f t="shared" si="55"/>
        <v>0.66100000000000003</v>
      </c>
      <c r="G1742" s="45">
        <f t="shared" si="56"/>
        <v>-0.41400143913045073</v>
      </c>
    </row>
    <row r="1743" spans="1:7" x14ac:dyDescent="0.25">
      <c r="A1743" s="1">
        <v>0</v>
      </c>
      <c r="B1743" s="1">
        <v>119</v>
      </c>
      <c r="C1743" s="1">
        <v>11.57</v>
      </c>
      <c r="D1743" s="1">
        <v>705</v>
      </c>
      <c r="E1743" s="1">
        <v>1</v>
      </c>
      <c r="F1743">
        <f t="shared" si="55"/>
        <v>0.82099999999999995</v>
      </c>
      <c r="G1743" s="45">
        <f t="shared" si="56"/>
        <v>-0.1972321695297089</v>
      </c>
    </row>
    <row r="1744" spans="1:7" x14ac:dyDescent="0.25">
      <c r="A1744" s="1">
        <v>0</v>
      </c>
      <c r="B1744" s="1">
        <v>50</v>
      </c>
      <c r="C1744" s="1">
        <v>17.52</v>
      </c>
      <c r="D1744" s="1">
        <v>785</v>
      </c>
      <c r="E1744" s="1">
        <v>1</v>
      </c>
      <c r="F1744">
        <f t="shared" si="55"/>
        <v>0.92</v>
      </c>
      <c r="G1744" s="45">
        <f t="shared" si="56"/>
        <v>-8.3381608939051013E-2</v>
      </c>
    </row>
    <row r="1745" spans="1:7" x14ac:dyDescent="0.25">
      <c r="A1745" s="1">
        <v>0</v>
      </c>
      <c r="B1745" s="1">
        <v>85</v>
      </c>
      <c r="C1745" s="1">
        <v>19.23</v>
      </c>
      <c r="D1745" s="1">
        <v>665</v>
      </c>
      <c r="E1745" s="1">
        <v>1</v>
      </c>
      <c r="F1745">
        <f t="shared" si="55"/>
        <v>0.82099999999999995</v>
      </c>
      <c r="G1745" s="45">
        <f t="shared" si="56"/>
        <v>-0.1972321695297089</v>
      </c>
    </row>
    <row r="1746" spans="1:7" x14ac:dyDescent="0.25">
      <c r="A1746" s="1">
        <v>0</v>
      </c>
      <c r="B1746" s="1">
        <v>15</v>
      </c>
      <c r="C1746" s="1">
        <v>22.98</v>
      </c>
      <c r="D1746" s="1">
        <v>715</v>
      </c>
      <c r="E1746" s="1">
        <v>1</v>
      </c>
      <c r="F1746">
        <f t="shared" si="55"/>
        <v>0.79</v>
      </c>
      <c r="G1746" s="45">
        <f t="shared" si="56"/>
        <v>-0.23572233352106983</v>
      </c>
    </row>
    <row r="1747" spans="1:7" x14ac:dyDescent="0.25">
      <c r="A1747" s="1">
        <v>1</v>
      </c>
      <c r="B1747" s="1">
        <v>141.80000000000001</v>
      </c>
      <c r="C1747" s="1">
        <v>18.690000000000001</v>
      </c>
      <c r="D1747" s="1">
        <v>660</v>
      </c>
      <c r="E1747" s="1">
        <v>1</v>
      </c>
      <c r="F1747">
        <f t="shared" si="55"/>
        <v>0.82099999999999995</v>
      </c>
      <c r="G1747" s="45">
        <f t="shared" si="56"/>
        <v>-0.1972321695297089</v>
      </c>
    </row>
    <row r="1748" spans="1:7" x14ac:dyDescent="0.25">
      <c r="A1748" s="1">
        <v>1</v>
      </c>
      <c r="B1748" s="1">
        <v>90</v>
      </c>
      <c r="C1748" s="1">
        <v>16.399999999999999</v>
      </c>
      <c r="D1748" s="1">
        <v>685</v>
      </c>
      <c r="E1748" s="1">
        <v>1</v>
      </c>
      <c r="F1748">
        <f t="shared" si="55"/>
        <v>0.82099999999999995</v>
      </c>
      <c r="G1748" s="45">
        <f t="shared" si="56"/>
        <v>-0.1972321695297089</v>
      </c>
    </row>
    <row r="1749" spans="1:7" x14ac:dyDescent="0.25">
      <c r="A1749" s="1">
        <v>0</v>
      </c>
      <c r="B1749" s="1">
        <v>41</v>
      </c>
      <c r="C1749" s="1">
        <v>25.38</v>
      </c>
      <c r="D1749" s="1">
        <v>690</v>
      </c>
      <c r="E1749" s="1">
        <v>0</v>
      </c>
      <c r="F1749">
        <f t="shared" si="55"/>
        <v>0.79</v>
      </c>
      <c r="G1749" s="45">
        <f t="shared" si="56"/>
        <v>-1.5606477482646686</v>
      </c>
    </row>
    <row r="1750" spans="1:7" x14ac:dyDescent="0.25">
      <c r="A1750" s="1">
        <v>0</v>
      </c>
      <c r="B1750" s="1">
        <v>48</v>
      </c>
      <c r="C1750" s="1">
        <v>24.3</v>
      </c>
      <c r="D1750" s="1">
        <v>675</v>
      </c>
      <c r="E1750" s="1">
        <v>0</v>
      </c>
      <c r="F1750">
        <f t="shared" si="55"/>
        <v>0.66100000000000003</v>
      </c>
      <c r="G1750" s="45">
        <f t="shared" si="56"/>
        <v>-1.0817551716016869</v>
      </c>
    </row>
    <row r="1751" spans="1:7" x14ac:dyDescent="0.25">
      <c r="A1751" s="1">
        <v>1</v>
      </c>
      <c r="B1751" s="1">
        <v>85</v>
      </c>
      <c r="C1751" s="1">
        <v>30.64</v>
      </c>
      <c r="D1751" s="1">
        <v>700</v>
      </c>
      <c r="E1751" s="1">
        <v>1</v>
      </c>
      <c r="F1751">
        <f t="shared" si="55"/>
        <v>0.69299999999999995</v>
      </c>
      <c r="G1751" s="45">
        <f t="shared" si="56"/>
        <v>-0.3667252797922339</v>
      </c>
    </row>
    <row r="1752" spans="1:7" x14ac:dyDescent="0.25">
      <c r="A1752" s="1">
        <v>0</v>
      </c>
      <c r="B1752" s="1">
        <v>50</v>
      </c>
      <c r="C1752" s="1">
        <v>6.86</v>
      </c>
      <c r="D1752" s="1">
        <v>730</v>
      </c>
      <c r="E1752" s="1">
        <v>1</v>
      </c>
      <c r="F1752">
        <f t="shared" si="55"/>
        <v>0.92</v>
      </c>
      <c r="G1752" s="45">
        <f t="shared" si="56"/>
        <v>-8.3381608939051013E-2</v>
      </c>
    </row>
    <row r="1753" spans="1:7" x14ac:dyDescent="0.25">
      <c r="A1753" s="1">
        <v>0</v>
      </c>
      <c r="B1753" s="1">
        <v>32</v>
      </c>
      <c r="C1753" s="1">
        <v>21.41</v>
      </c>
      <c r="D1753" s="1">
        <v>760</v>
      </c>
      <c r="E1753" s="1">
        <v>1</v>
      </c>
      <c r="F1753">
        <f t="shared" si="55"/>
        <v>0.85499999999999998</v>
      </c>
      <c r="G1753" s="45">
        <f t="shared" si="56"/>
        <v>-0.15665381004537685</v>
      </c>
    </row>
    <row r="1754" spans="1:7" x14ac:dyDescent="0.25">
      <c r="A1754" s="1">
        <v>1</v>
      </c>
      <c r="B1754" s="1">
        <v>60</v>
      </c>
      <c r="C1754" s="1">
        <v>6.9</v>
      </c>
      <c r="D1754" s="1">
        <v>795</v>
      </c>
      <c r="E1754" s="1">
        <v>1</v>
      </c>
      <c r="F1754">
        <f t="shared" si="55"/>
        <v>0.92</v>
      </c>
      <c r="G1754" s="45">
        <f t="shared" si="56"/>
        <v>-8.3381608939051013E-2</v>
      </c>
    </row>
    <row r="1755" spans="1:7" x14ac:dyDescent="0.25">
      <c r="A1755" s="1">
        <v>0</v>
      </c>
      <c r="B1755" s="1">
        <v>27.8</v>
      </c>
      <c r="C1755" s="1">
        <v>26.03</v>
      </c>
      <c r="D1755" s="1">
        <v>660</v>
      </c>
      <c r="E1755" s="1">
        <v>0</v>
      </c>
      <c r="F1755">
        <f t="shared" si="55"/>
        <v>0.66100000000000003</v>
      </c>
      <c r="G1755" s="45">
        <f t="shared" si="56"/>
        <v>-1.0817551716016869</v>
      </c>
    </row>
    <row r="1756" spans="1:7" x14ac:dyDescent="0.25">
      <c r="A1756" s="1">
        <v>0</v>
      </c>
      <c r="B1756" s="1">
        <v>35</v>
      </c>
      <c r="C1756" s="1">
        <v>5.59</v>
      </c>
      <c r="D1756" s="1">
        <v>660</v>
      </c>
      <c r="E1756" s="1">
        <v>1</v>
      </c>
      <c r="F1756">
        <f t="shared" si="55"/>
        <v>0.72899999999999998</v>
      </c>
      <c r="G1756" s="45">
        <f t="shared" si="56"/>
        <v>-0.31608154697347896</v>
      </c>
    </row>
    <row r="1757" spans="1:7" x14ac:dyDescent="0.25">
      <c r="A1757" s="1">
        <v>1</v>
      </c>
      <c r="B1757" s="1">
        <v>120</v>
      </c>
      <c r="C1757" s="1">
        <v>14.58</v>
      </c>
      <c r="D1757" s="1">
        <v>735</v>
      </c>
      <c r="E1757" s="1">
        <v>1</v>
      </c>
      <c r="F1757">
        <f t="shared" si="55"/>
        <v>0.92</v>
      </c>
      <c r="G1757" s="45">
        <f t="shared" si="56"/>
        <v>-8.3381608939051013E-2</v>
      </c>
    </row>
    <row r="1758" spans="1:7" x14ac:dyDescent="0.25">
      <c r="A1758" s="1">
        <v>0</v>
      </c>
      <c r="B1758" s="1">
        <v>125</v>
      </c>
      <c r="C1758" s="1">
        <v>17.12</v>
      </c>
      <c r="D1758" s="1">
        <v>675</v>
      </c>
      <c r="E1758" s="1">
        <v>1</v>
      </c>
      <c r="F1758">
        <f t="shared" si="55"/>
        <v>0.82099999999999995</v>
      </c>
      <c r="G1758" s="45">
        <f t="shared" si="56"/>
        <v>-0.1972321695297089</v>
      </c>
    </row>
    <row r="1759" spans="1:7" x14ac:dyDescent="0.25">
      <c r="A1759" s="1">
        <v>0</v>
      </c>
      <c r="B1759" s="1">
        <v>51.072000000000003</v>
      </c>
      <c r="C1759" s="1">
        <v>14.38</v>
      </c>
      <c r="D1759" s="1">
        <v>700</v>
      </c>
      <c r="E1759" s="1">
        <v>1</v>
      </c>
      <c r="F1759">
        <f t="shared" si="55"/>
        <v>0.80600000000000005</v>
      </c>
      <c r="G1759" s="45">
        <f t="shared" si="56"/>
        <v>-0.21567153647550871</v>
      </c>
    </row>
    <row r="1760" spans="1:7" x14ac:dyDescent="0.25">
      <c r="A1760" s="1">
        <v>1</v>
      </c>
      <c r="B1760" s="1">
        <v>85</v>
      </c>
      <c r="C1760" s="1">
        <v>21.5</v>
      </c>
      <c r="D1760" s="1">
        <v>720</v>
      </c>
      <c r="E1760" s="1">
        <v>1</v>
      </c>
      <c r="F1760">
        <f t="shared" si="55"/>
        <v>0.79</v>
      </c>
      <c r="G1760" s="45">
        <f t="shared" si="56"/>
        <v>-0.23572233352106983</v>
      </c>
    </row>
    <row r="1761" spans="1:7" x14ac:dyDescent="0.25">
      <c r="A1761" s="1">
        <v>1</v>
      </c>
      <c r="B1761" s="1">
        <v>140</v>
      </c>
      <c r="C1761" s="1">
        <v>11.03</v>
      </c>
      <c r="D1761" s="1">
        <v>705</v>
      </c>
      <c r="E1761" s="1">
        <v>0</v>
      </c>
      <c r="F1761">
        <f t="shared" si="55"/>
        <v>0.82099999999999995</v>
      </c>
      <c r="G1761" s="45">
        <f t="shared" si="56"/>
        <v>-1.7203694731413819</v>
      </c>
    </row>
    <row r="1762" spans="1:7" x14ac:dyDescent="0.25">
      <c r="A1762" s="1">
        <v>1</v>
      </c>
      <c r="B1762" s="1">
        <v>87.85</v>
      </c>
      <c r="C1762" s="1">
        <v>13.59</v>
      </c>
      <c r="D1762" s="1">
        <v>685</v>
      </c>
      <c r="E1762" s="1">
        <v>1</v>
      </c>
      <c r="F1762">
        <f t="shared" si="55"/>
        <v>0.82099999999999995</v>
      </c>
      <c r="G1762" s="45">
        <f t="shared" si="56"/>
        <v>-0.1972321695297089</v>
      </c>
    </row>
    <row r="1763" spans="1:7" x14ac:dyDescent="0.25">
      <c r="A1763" s="1">
        <v>0</v>
      </c>
      <c r="B1763" s="1">
        <v>60</v>
      </c>
      <c r="C1763" s="1">
        <v>7.9</v>
      </c>
      <c r="D1763" s="1">
        <v>715</v>
      </c>
      <c r="E1763" s="1">
        <v>1</v>
      </c>
      <c r="F1763">
        <f t="shared" si="55"/>
        <v>0.80600000000000005</v>
      </c>
      <c r="G1763" s="45">
        <f t="shared" si="56"/>
        <v>-0.21567153647550871</v>
      </c>
    </row>
    <row r="1764" spans="1:7" x14ac:dyDescent="0.25">
      <c r="A1764" s="1">
        <v>1</v>
      </c>
      <c r="B1764" s="1">
        <v>38</v>
      </c>
      <c r="C1764" s="1">
        <v>26.75</v>
      </c>
      <c r="D1764" s="1">
        <v>660</v>
      </c>
      <c r="E1764" s="1">
        <v>0</v>
      </c>
      <c r="F1764">
        <f t="shared" si="55"/>
        <v>0.71699999999999997</v>
      </c>
      <c r="G1764" s="45">
        <f t="shared" si="56"/>
        <v>-1.2623083813388993</v>
      </c>
    </row>
    <row r="1765" spans="1:7" x14ac:dyDescent="0.25">
      <c r="A1765" s="1">
        <v>0</v>
      </c>
      <c r="B1765" s="1">
        <v>31.9</v>
      </c>
      <c r="C1765" s="1">
        <v>17.68</v>
      </c>
      <c r="D1765" s="1">
        <v>680</v>
      </c>
      <c r="E1765" s="1">
        <v>1</v>
      </c>
      <c r="F1765">
        <f t="shared" si="55"/>
        <v>0.80600000000000005</v>
      </c>
      <c r="G1765" s="45">
        <f t="shared" si="56"/>
        <v>-0.21567153647550871</v>
      </c>
    </row>
    <row r="1766" spans="1:7" x14ac:dyDescent="0.25">
      <c r="A1766" s="1">
        <v>1</v>
      </c>
      <c r="B1766" s="1">
        <v>89</v>
      </c>
      <c r="C1766" s="1">
        <v>30.53</v>
      </c>
      <c r="D1766" s="1">
        <v>685</v>
      </c>
      <c r="E1766" s="1">
        <v>1</v>
      </c>
      <c r="F1766">
        <f t="shared" si="55"/>
        <v>0.71699999999999997</v>
      </c>
      <c r="G1766" s="45">
        <f t="shared" si="56"/>
        <v>-0.33267943838251673</v>
      </c>
    </row>
    <row r="1767" spans="1:7" x14ac:dyDescent="0.25">
      <c r="A1767" s="1">
        <v>0</v>
      </c>
      <c r="B1767" s="1">
        <v>55</v>
      </c>
      <c r="C1767" s="1">
        <v>16.32</v>
      </c>
      <c r="D1767" s="1">
        <v>695</v>
      </c>
      <c r="E1767" s="1">
        <v>0</v>
      </c>
      <c r="F1767">
        <f t="shared" si="55"/>
        <v>0.80600000000000005</v>
      </c>
      <c r="G1767" s="45">
        <f t="shared" si="56"/>
        <v>-1.6398971199188093</v>
      </c>
    </row>
    <row r="1768" spans="1:7" x14ac:dyDescent="0.25">
      <c r="A1768" s="1">
        <v>1</v>
      </c>
      <c r="B1768" s="1">
        <v>157</v>
      </c>
      <c r="C1768" s="1">
        <v>10.16</v>
      </c>
      <c r="D1768" s="1">
        <v>735</v>
      </c>
      <c r="E1768" s="1">
        <v>0</v>
      </c>
      <c r="F1768">
        <f t="shared" si="55"/>
        <v>0.92</v>
      </c>
      <c r="G1768" s="45">
        <f t="shared" si="56"/>
        <v>-2.5257286443082561</v>
      </c>
    </row>
    <row r="1769" spans="1:7" x14ac:dyDescent="0.25">
      <c r="A1769" s="1">
        <v>0</v>
      </c>
      <c r="B1769" s="1">
        <v>50</v>
      </c>
      <c r="C1769" s="1">
        <v>22.37</v>
      </c>
      <c r="D1769" s="1">
        <v>710</v>
      </c>
      <c r="E1769" s="1">
        <v>1</v>
      </c>
      <c r="F1769">
        <f t="shared" si="55"/>
        <v>0.79</v>
      </c>
      <c r="G1769" s="45">
        <f t="shared" si="56"/>
        <v>-0.23572233352106983</v>
      </c>
    </row>
    <row r="1770" spans="1:7" x14ac:dyDescent="0.25">
      <c r="A1770" s="1">
        <v>1</v>
      </c>
      <c r="B1770" s="1">
        <v>205</v>
      </c>
      <c r="C1770" s="1">
        <v>9.59</v>
      </c>
      <c r="D1770" s="1">
        <v>665</v>
      </c>
      <c r="E1770" s="1">
        <v>0</v>
      </c>
      <c r="F1770">
        <f t="shared" si="55"/>
        <v>0.878</v>
      </c>
      <c r="G1770" s="45">
        <f t="shared" si="56"/>
        <v>-2.1037342342488805</v>
      </c>
    </row>
    <row r="1771" spans="1:7" x14ac:dyDescent="0.25">
      <c r="A1771" s="1">
        <v>0</v>
      </c>
      <c r="B1771" s="1">
        <v>125</v>
      </c>
      <c r="C1771" s="1">
        <v>27.63</v>
      </c>
      <c r="D1771" s="1">
        <v>690</v>
      </c>
      <c r="E1771" s="1">
        <v>1</v>
      </c>
      <c r="F1771">
        <f t="shared" si="55"/>
        <v>0.79</v>
      </c>
      <c r="G1771" s="45">
        <f t="shared" si="56"/>
        <v>-0.23572233352106983</v>
      </c>
    </row>
    <row r="1772" spans="1:7" x14ac:dyDescent="0.25">
      <c r="A1772" s="1">
        <v>0</v>
      </c>
      <c r="B1772" s="1">
        <v>180</v>
      </c>
      <c r="C1772" s="1">
        <v>7.05</v>
      </c>
      <c r="D1772" s="1">
        <v>755</v>
      </c>
      <c r="E1772" s="1">
        <v>1</v>
      </c>
      <c r="F1772">
        <f t="shared" si="55"/>
        <v>0.92</v>
      </c>
      <c r="G1772" s="45">
        <f t="shared" si="56"/>
        <v>-8.3381608939051013E-2</v>
      </c>
    </row>
    <row r="1773" spans="1:7" x14ac:dyDescent="0.25">
      <c r="A1773" s="1">
        <v>0</v>
      </c>
      <c r="B1773" s="1">
        <v>34</v>
      </c>
      <c r="C1773" s="1">
        <v>15.71</v>
      </c>
      <c r="D1773" s="1">
        <v>690</v>
      </c>
      <c r="E1773" s="1">
        <v>0</v>
      </c>
      <c r="F1773">
        <f t="shared" si="55"/>
        <v>0.80600000000000005</v>
      </c>
      <c r="G1773" s="45">
        <f t="shared" si="56"/>
        <v>-1.6398971199188093</v>
      </c>
    </row>
    <row r="1774" spans="1:7" x14ac:dyDescent="0.25">
      <c r="A1774" s="1">
        <v>1</v>
      </c>
      <c r="B1774" s="1">
        <v>125</v>
      </c>
      <c r="C1774" s="1">
        <v>10.92</v>
      </c>
      <c r="D1774" s="1">
        <v>705</v>
      </c>
      <c r="E1774" s="1">
        <v>0</v>
      </c>
      <c r="F1774">
        <f t="shared" si="55"/>
        <v>0.82099999999999995</v>
      </c>
      <c r="G1774" s="45">
        <f t="shared" si="56"/>
        <v>-1.7203694731413819</v>
      </c>
    </row>
    <row r="1775" spans="1:7" x14ac:dyDescent="0.25">
      <c r="A1775" s="1">
        <v>1</v>
      </c>
      <c r="B1775" s="1">
        <v>107</v>
      </c>
      <c r="C1775" s="1">
        <v>12.17</v>
      </c>
      <c r="D1775" s="1">
        <v>670</v>
      </c>
      <c r="E1775" s="1">
        <v>1</v>
      </c>
      <c r="F1775">
        <f t="shared" si="55"/>
        <v>0.82099999999999995</v>
      </c>
      <c r="G1775" s="45">
        <f t="shared" si="56"/>
        <v>-0.1972321695297089</v>
      </c>
    </row>
    <row r="1776" spans="1:7" x14ac:dyDescent="0.25">
      <c r="A1776" s="1">
        <v>1</v>
      </c>
      <c r="B1776" s="1">
        <v>85</v>
      </c>
      <c r="C1776" s="1">
        <v>12</v>
      </c>
      <c r="D1776" s="1">
        <v>690</v>
      </c>
      <c r="E1776" s="1">
        <v>1</v>
      </c>
      <c r="F1776">
        <f t="shared" si="55"/>
        <v>0.82099999999999995</v>
      </c>
      <c r="G1776" s="45">
        <f t="shared" si="56"/>
        <v>-0.1972321695297089</v>
      </c>
    </row>
    <row r="1777" spans="1:7" x14ac:dyDescent="0.25">
      <c r="A1777" s="1">
        <v>1</v>
      </c>
      <c r="B1777" s="1">
        <v>110</v>
      </c>
      <c r="C1777" s="1">
        <v>29.11</v>
      </c>
      <c r="D1777" s="1">
        <v>735</v>
      </c>
      <c r="E1777" s="1">
        <v>1</v>
      </c>
      <c r="F1777">
        <f t="shared" si="55"/>
        <v>0.85499999999999998</v>
      </c>
      <c r="G1777" s="45">
        <f t="shared" si="56"/>
        <v>-0.15665381004537685</v>
      </c>
    </row>
    <row r="1778" spans="1:7" x14ac:dyDescent="0.25">
      <c r="A1778" s="1">
        <v>1</v>
      </c>
      <c r="B1778" s="1">
        <v>117</v>
      </c>
      <c r="C1778" s="1">
        <v>13.84</v>
      </c>
      <c r="D1778" s="1">
        <v>675</v>
      </c>
      <c r="E1778" s="1">
        <v>1</v>
      </c>
      <c r="F1778">
        <f t="shared" si="55"/>
        <v>0.82099999999999995</v>
      </c>
      <c r="G1778" s="45">
        <f t="shared" si="56"/>
        <v>-0.1972321695297089</v>
      </c>
    </row>
    <row r="1779" spans="1:7" x14ac:dyDescent="0.25">
      <c r="A1779" s="1">
        <v>1</v>
      </c>
      <c r="B1779" s="1">
        <v>72</v>
      </c>
      <c r="C1779" s="1">
        <v>16.05</v>
      </c>
      <c r="D1779" s="1">
        <v>685</v>
      </c>
      <c r="E1779" s="1">
        <v>1</v>
      </c>
      <c r="F1779">
        <f t="shared" si="55"/>
        <v>0.82099999999999995</v>
      </c>
      <c r="G1779" s="45">
        <f t="shared" si="56"/>
        <v>-0.1972321695297089</v>
      </c>
    </row>
    <row r="1780" spans="1:7" x14ac:dyDescent="0.25">
      <c r="A1780" s="1">
        <v>1</v>
      </c>
      <c r="B1780" s="1">
        <v>63</v>
      </c>
      <c r="C1780" s="1">
        <v>16.13</v>
      </c>
      <c r="D1780" s="1">
        <v>695</v>
      </c>
      <c r="E1780" s="1">
        <v>1</v>
      </c>
      <c r="F1780">
        <f t="shared" si="55"/>
        <v>0.82099999999999995</v>
      </c>
      <c r="G1780" s="45">
        <f t="shared" si="56"/>
        <v>-0.1972321695297089</v>
      </c>
    </row>
    <row r="1781" spans="1:7" x14ac:dyDescent="0.25">
      <c r="A1781" s="1">
        <v>1</v>
      </c>
      <c r="B1781" s="1">
        <v>72</v>
      </c>
      <c r="C1781" s="1">
        <v>10.98</v>
      </c>
      <c r="D1781" s="1">
        <v>775</v>
      </c>
      <c r="E1781" s="1">
        <v>1</v>
      </c>
      <c r="F1781">
        <f t="shared" si="55"/>
        <v>0.92</v>
      </c>
      <c r="G1781" s="45">
        <f t="shared" si="56"/>
        <v>-8.3381608939051013E-2</v>
      </c>
    </row>
    <row r="1782" spans="1:7" x14ac:dyDescent="0.25">
      <c r="A1782" s="1">
        <v>0</v>
      </c>
      <c r="B1782" s="1">
        <v>93</v>
      </c>
      <c r="C1782" s="1">
        <v>32.659999999999997</v>
      </c>
      <c r="D1782" s="1">
        <v>800</v>
      </c>
      <c r="E1782" s="1">
        <v>1</v>
      </c>
      <c r="F1782">
        <f t="shared" si="55"/>
        <v>0.85499999999999998</v>
      </c>
      <c r="G1782" s="45">
        <f t="shared" si="56"/>
        <v>-0.15665381004537685</v>
      </c>
    </row>
    <row r="1783" spans="1:7" x14ac:dyDescent="0.25">
      <c r="A1783" s="1">
        <v>1</v>
      </c>
      <c r="B1783" s="1">
        <v>44.9696</v>
      </c>
      <c r="C1783" s="1">
        <v>11.88</v>
      </c>
      <c r="D1783" s="1">
        <v>675</v>
      </c>
      <c r="E1783" s="1">
        <v>1</v>
      </c>
      <c r="F1783">
        <f t="shared" si="55"/>
        <v>0.80600000000000005</v>
      </c>
      <c r="G1783" s="45">
        <f t="shared" si="56"/>
        <v>-0.21567153647550871</v>
      </c>
    </row>
    <row r="1784" spans="1:7" x14ac:dyDescent="0.25">
      <c r="A1784" s="1">
        <v>1</v>
      </c>
      <c r="B1784" s="1">
        <v>111</v>
      </c>
      <c r="C1784" s="1">
        <v>17.66</v>
      </c>
      <c r="D1784" s="1">
        <v>820</v>
      </c>
      <c r="E1784" s="1">
        <v>1</v>
      </c>
      <c r="F1784">
        <f t="shared" si="55"/>
        <v>0.92</v>
      </c>
      <c r="G1784" s="45">
        <f t="shared" si="56"/>
        <v>-8.3381608939051013E-2</v>
      </c>
    </row>
    <row r="1785" spans="1:7" x14ac:dyDescent="0.25">
      <c r="A1785" s="1">
        <v>1</v>
      </c>
      <c r="B1785" s="1">
        <v>45</v>
      </c>
      <c r="C1785" s="1">
        <v>14.77</v>
      </c>
      <c r="D1785" s="1">
        <v>690</v>
      </c>
      <c r="E1785" s="1">
        <v>1</v>
      </c>
      <c r="F1785">
        <f t="shared" si="55"/>
        <v>0.80600000000000005</v>
      </c>
      <c r="G1785" s="45">
        <f t="shared" si="56"/>
        <v>-0.21567153647550871</v>
      </c>
    </row>
    <row r="1786" spans="1:7" x14ac:dyDescent="0.25">
      <c r="A1786" s="1">
        <v>1</v>
      </c>
      <c r="B1786" s="1">
        <v>65</v>
      </c>
      <c r="C1786" s="1">
        <v>6.22</v>
      </c>
      <c r="D1786" s="1">
        <v>660</v>
      </c>
      <c r="E1786" s="1">
        <v>1</v>
      </c>
      <c r="F1786">
        <f t="shared" si="55"/>
        <v>0.878</v>
      </c>
      <c r="G1786" s="45">
        <f t="shared" si="56"/>
        <v>-0.13010868534702039</v>
      </c>
    </row>
    <row r="1787" spans="1:7" x14ac:dyDescent="0.25">
      <c r="A1787" s="1">
        <v>0</v>
      </c>
      <c r="B1787" s="1">
        <v>78</v>
      </c>
      <c r="C1787" s="1">
        <v>27.22</v>
      </c>
      <c r="D1787" s="1">
        <v>750</v>
      </c>
      <c r="E1787" s="1">
        <v>0</v>
      </c>
      <c r="F1787">
        <f t="shared" si="55"/>
        <v>0.85499999999999998</v>
      </c>
      <c r="G1787" s="45">
        <f t="shared" si="56"/>
        <v>-1.9310215365615626</v>
      </c>
    </row>
    <row r="1788" spans="1:7" x14ac:dyDescent="0.25">
      <c r="A1788" s="1">
        <v>0</v>
      </c>
      <c r="B1788" s="1">
        <v>120</v>
      </c>
      <c r="C1788" s="1">
        <v>7.73</v>
      </c>
      <c r="D1788" s="1">
        <v>690</v>
      </c>
      <c r="E1788" s="1">
        <v>1</v>
      </c>
      <c r="F1788">
        <f t="shared" si="55"/>
        <v>0.878</v>
      </c>
      <c r="G1788" s="45">
        <f t="shared" si="56"/>
        <v>-0.13010868534702039</v>
      </c>
    </row>
    <row r="1789" spans="1:7" x14ac:dyDescent="0.25">
      <c r="A1789" s="1">
        <v>0</v>
      </c>
      <c r="B1789" s="1">
        <v>75</v>
      </c>
      <c r="C1789" s="1">
        <v>7.44</v>
      </c>
      <c r="D1789" s="1">
        <v>685</v>
      </c>
      <c r="E1789" s="1">
        <v>1</v>
      </c>
      <c r="F1789">
        <f t="shared" si="55"/>
        <v>0.878</v>
      </c>
      <c r="G1789" s="45">
        <f t="shared" si="56"/>
        <v>-0.13010868534702039</v>
      </c>
    </row>
    <row r="1790" spans="1:7" x14ac:dyDescent="0.25">
      <c r="A1790" s="1">
        <v>1</v>
      </c>
      <c r="B1790" s="1">
        <v>45</v>
      </c>
      <c r="C1790" s="1">
        <v>29.89</v>
      </c>
      <c r="D1790" s="1">
        <v>675</v>
      </c>
      <c r="E1790" s="1">
        <v>0</v>
      </c>
      <c r="F1790">
        <f t="shared" si="55"/>
        <v>0.71699999999999997</v>
      </c>
      <c r="G1790" s="45">
        <f t="shared" si="56"/>
        <v>-1.2623083813388993</v>
      </c>
    </row>
    <row r="1791" spans="1:7" x14ac:dyDescent="0.25">
      <c r="A1791" s="1">
        <v>0</v>
      </c>
      <c r="B1791" s="1">
        <v>68.400000000000006</v>
      </c>
      <c r="C1791" s="1">
        <v>18.68</v>
      </c>
      <c r="D1791" s="1">
        <v>685</v>
      </c>
      <c r="E1791" s="1">
        <v>0</v>
      </c>
      <c r="F1791">
        <f t="shared" si="55"/>
        <v>0.82099999999999995</v>
      </c>
      <c r="G1791" s="45">
        <f t="shared" si="56"/>
        <v>-1.7203694731413819</v>
      </c>
    </row>
    <row r="1792" spans="1:7" x14ac:dyDescent="0.25">
      <c r="A1792" s="1">
        <v>1</v>
      </c>
      <c r="B1792" s="1">
        <v>51.83</v>
      </c>
      <c r="C1792" s="1">
        <v>3.5</v>
      </c>
      <c r="D1792" s="1">
        <v>675</v>
      </c>
      <c r="E1792" s="1">
        <v>1</v>
      </c>
      <c r="F1792">
        <f t="shared" si="55"/>
        <v>0.80600000000000005</v>
      </c>
      <c r="G1792" s="45">
        <f t="shared" si="56"/>
        <v>-0.21567153647550871</v>
      </c>
    </row>
    <row r="1793" spans="1:7" x14ac:dyDescent="0.25">
      <c r="A1793" s="1">
        <v>1</v>
      </c>
      <c r="B1793" s="1">
        <v>54</v>
      </c>
      <c r="C1793" s="1">
        <v>20.89</v>
      </c>
      <c r="D1793" s="1">
        <v>685</v>
      </c>
      <c r="E1793" s="1">
        <v>1</v>
      </c>
      <c r="F1793">
        <f t="shared" si="55"/>
        <v>0.71699999999999997</v>
      </c>
      <c r="G1793" s="45">
        <f t="shared" si="56"/>
        <v>-0.33267943838251673</v>
      </c>
    </row>
    <row r="1794" spans="1:7" x14ac:dyDescent="0.25">
      <c r="A1794" s="1">
        <v>1</v>
      </c>
      <c r="B1794" s="1">
        <v>40</v>
      </c>
      <c r="C1794" s="1">
        <v>10.130000000000001</v>
      </c>
      <c r="D1794" s="1">
        <v>700</v>
      </c>
      <c r="E1794" s="1">
        <v>1</v>
      </c>
      <c r="F1794">
        <f t="shared" si="55"/>
        <v>0.80600000000000005</v>
      </c>
      <c r="G1794" s="45">
        <f t="shared" si="56"/>
        <v>-0.21567153647550871</v>
      </c>
    </row>
    <row r="1795" spans="1:7" x14ac:dyDescent="0.25">
      <c r="A1795" s="1">
        <v>0</v>
      </c>
      <c r="B1795" s="1">
        <v>148</v>
      </c>
      <c r="C1795" s="1">
        <v>8.44</v>
      </c>
      <c r="D1795" s="1">
        <v>695</v>
      </c>
      <c r="E1795" s="1">
        <v>1</v>
      </c>
      <c r="F1795">
        <f t="shared" si="55"/>
        <v>0.878</v>
      </c>
      <c r="G1795" s="45">
        <f t="shared" si="56"/>
        <v>-0.13010868534702039</v>
      </c>
    </row>
    <row r="1796" spans="1:7" x14ac:dyDescent="0.25">
      <c r="A1796" s="1">
        <v>0</v>
      </c>
      <c r="B1796" s="1">
        <v>120</v>
      </c>
      <c r="C1796" s="1">
        <v>20.71</v>
      </c>
      <c r="D1796" s="1">
        <v>670</v>
      </c>
      <c r="E1796" s="1">
        <v>0</v>
      </c>
      <c r="F1796">
        <f t="shared" si="55"/>
        <v>0.66100000000000003</v>
      </c>
      <c r="G1796" s="45">
        <f t="shared" si="56"/>
        <v>-1.0817551716016869</v>
      </c>
    </row>
    <row r="1797" spans="1:7" x14ac:dyDescent="0.25">
      <c r="A1797" s="1">
        <v>0</v>
      </c>
      <c r="B1797" s="1">
        <v>38</v>
      </c>
      <c r="C1797" s="1">
        <v>15.79</v>
      </c>
      <c r="D1797" s="1">
        <v>690</v>
      </c>
      <c r="E1797" s="1">
        <v>0</v>
      </c>
      <c r="F1797">
        <f t="shared" si="55"/>
        <v>0.80600000000000005</v>
      </c>
      <c r="G1797" s="45">
        <f t="shared" si="56"/>
        <v>-1.6398971199188093</v>
      </c>
    </row>
    <row r="1798" spans="1:7" x14ac:dyDescent="0.25">
      <c r="A1798" s="1">
        <v>1</v>
      </c>
      <c r="B1798" s="1">
        <v>56.5</v>
      </c>
      <c r="C1798" s="1">
        <v>12.7</v>
      </c>
      <c r="D1798" s="1">
        <v>680</v>
      </c>
      <c r="E1798" s="1">
        <v>1</v>
      </c>
      <c r="F1798">
        <f t="shared" ref="F1798:F1861" si="57">IF(C1798&lt;=19.85,IF(D1798&lt;=722.5,IF(B1798&lt;=60.41,IF(D1798&lt;=667.5,0.729,0.806),IF(C1798&lt;=9.905,0.878,0.821)),0.92),IF(D1798&lt;=687.5,IF(C1798&lt;=31.375,IF(A1798&lt;=0.5,0.661,0.717),0.546),IF(D1798&lt;=727.5,IF(C1798&lt;=29.88,0.79,0.693),0.855)))</f>
        <v>0.80600000000000005</v>
      </c>
      <c r="G1798" s="45">
        <f t="shared" ref="G1798:G1861" si="58">IF(E1798=1,LN(F1798),LN(1-F1798))</f>
        <v>-0.21567153647550871</v>
      </c>
    </row>
    <row r="1799" spans="1:7" x14ac:dyDescent="0.25">
      <c r="A1799" s="1">
        <v>0</v>
      </c>
      <c r="B1799" s="1">
        <v>71</v>
      </c>
      <c r="C1799" s="1">
        <v>9.4499999999999993</v>
      </c>
      <c r="D1799" s="1">
        <v>670</v>
      </c>
      <c r="E1799" s="1">
        <v>1</v>
      </c>
      <c r="F1799">
        <f t="shared" si="57"/>
        <v>0.878</v>
      </c>
      <c r="G1799" s="45">
        <f t="shared" si="58"/>
        <v>-0.13010868534702039</v>
      </c>
    </row>
    <row r="1800" spans="1:7" x14ac:dyDescent="0.25">
      <c r="A1800" s="1">
        <v>0</v>
      </c>
      <c r="B1800" s="1">
        <v>40</v>
      </c>
      <c r="C1800" s="1">
        <v>13.46</v>
      </c>
      <c r="D1800" s="1">
        <v>675</v>
      </c>
      <c r="E1800" s="1">
        <v>1</v>
      </c>
      <c r="F1800">
        <f t="shared" si="57"/>
        <v>0.80600000000000005</v>
      </c>
      <c r="G1800" s="45">
        <f t="shared" si="58"/>
        <v>-0.21567153647550871</v>
      </c>
    </row>
    <row r="1801" spans="1:7" x14ac:dyDescent="0.25">
      <c r="A1801" s="1">
        <v>0</v>
      </c>
      <c r="B1801" s="1">
        <v>43.2</v>
      </c>
      <c r="C1801" s="1">
        <v>11.92</v>
      </c>
      <c r="D1801" s="1">
        <v>675</v>
      </c>
      <c r="E1801" s="1">
        <v>1</v>
      </c>
      <c r="F1801">
        <f t="shared" si="57"/>
        <v>0.80600000000000005</v>
      </c>
      <c r="G1801" s="45">
        <f t="shared" si="58"/>
        <v>-0.21567153647550871</v>
      </c>
    </row>
    <row r="1802" spans="1:7" x14ac:dyDescent="0.25">
      <c r="A1802" s="1">
        <v>1</v>
      </c>
      <c r="B1802" s="1">
        <v>36</v>
      </c>
      <c r="C1802" s="1">
        <v>22.74</v>
      </c>
      <c r="D1802" s="1">
        <v>705</v>
      </c>
      <c r="E1802" s="1">
        <v>1</v>
      </c>
      <c r="F1802">
        <f t="shared" si="57"/>
        <v>0.79</v>
      </c>
      <c r="G1802" s="45">
        <f t="shared" si="58"/>
        <v>-0.23572233352106983</v>
      </c>
    </row>
    <row r="1803" spans="1:7" x14ac:dyDescent="0.25">
      <c r="A1803" s="1">
        <v>1</v>
      </c>
      <c r="B1803" s="1">
        <v>75</v>
      </c>
      <c r="C1803" s="1">
        <v>19.100000000000001</v>
      </c>
      <c r="D1803" s="1">
        <v>700</v>
      </c>
      <c r="E1803" s="1">
        <v>1</v>
      </c>
      <c r="F1803">
        <f t="shared" si="57"/>
        <v>0.82099999999999995</v>
      </c>
      <c r="G1803" s="45">
        <f t="shared" si="58"/>
        <v>-0.1972321695297089</v>
      </c>
    </row>
    <row r="1804" spans="1:7" x14ac:dyDescent="0.25">
      <c r="A1804" s="1">
        <v>1</v>
      </c>
      <c r="B1804" s="1">
        <v>90</v>
      </c>
      <c r="C1804" s="1">
        <v>12.21</v>
      </c>
      <c r="D1804" s="1">
        <v>720</v>
      </c>
      <c r="E1804" s="1">
        <v>1</v>
      </c>
      <c r="F1804">
        <f t="shared" si="57"/>
        <v>0.82099999999999995</v>
      </c>
      <c r="G1804" s="45">
        <f t="shared" si="58"/>
        <v>-0.1972321695297089</v>
      </c>
    </row>
    <row r="1805" spans="1:7" x14ac:dyDescent="0.25">
      <c r="A1805" s="1">
        <v>1</v>
      </c>
      <c r="B1805" s="1">
        <v>275</v>
      </c>
      <c r="C1805" s="1">
        <v>4.28</v>
      </c>
      <c r="D1805" s="1">
        <v>725</v>
      </c>
      <c r="E1805" s="1">
        <v>1</v>
      </c>
      <c r="F1805">
        <f t="shared" si="57"/>
        <v>0.92</v>
      </c>
      <c r="G1805" s="45">
        <f t="shared" si="58"/>
        <v>-8.3381608939051013E-2</v>
      </c>
    </row>
    <row r="1806" spans="1:7" x14ac:dyDescent="0.25">
      <c r="A1806" s="1">
        <v>0</v>
      </c>
      <c r="B1806" s="1">
        <v>52</v>
      </c>
      <c r="C1806" s="1">
        <v>22.85</v>
      </c>
      <c r="D1806" s="1">
        <v>665</v>
      </c>
      <c r="E1806" s="1">
        <v>1</v>
      </c>
      <c r="F1806">
        <f t="shared" si="57"/>
        <v>0.66100000000000003</v>
      </c>
      <c r="G1806" s="45">
        <f t="shared" si="58"/>
        <v>-0.41400143913045073</v>
      </c>
    </row>
    <row r="1807" spans="1:7" x14ac:dyDescent="0.25">
      <c r="A1807" s="1">
        <v>0</v>
      </c>
      <c r="B1807" s="1">
        <v>120</v>
      </c>
      <c r="C1807" s="1">
        <v>13.27</v>
      </c>
      <c r="D1807" s="1">
        <v>675</v>
      </c>
      <c r="E1807" s="1">
        <v>0</v>
      </c>
      <c r="F1807">
        <f t="shared" si="57"/>
        <v>0.82099999999999995</v>
      </c>
      <c r="G1807" s="45">
        <f t="shared" si="58"/>
        <v>-1.7203694731413819</v>
      </c>
    </row>
    <row r="1808" spans="1:7" x14ac:dyDescent="0.25">
      <c r="A1808" s="1">
        <v>1</v>
      </c>
      <c r="B1808" s="1">
        <v>43</v>
      </c>
      <c r="C1808" s="1">
        <v>15.33</v>
      </c>
      <c r="D1808" s="1">
        <v>705</v>
      </c>
      <c r="E1808" s="1">
        <v>1</v>
      </c>
      <c r="F1808">
        <f t="shared" si="57"/>
        <v>0.80600000000000005</v>
      </c>
      <c r="G1808" s="45">
        <f t="shared" si="58"/>
        <v>-0.21567153647550871</v>
      </c>
    </row>
    <row r="1809" spans="1:7" x14ac:dyDescent="0.25">
      <c r="A1809" s="1">
        <v>1</v>
      </c>
      <c r="B1809" s="1">
        <v>55.269120000000001</v>
      </c>
      <c r="C1809" s="1">
        <v>36.479999999999997</v>
      </c>
      <c r="D1809" s="1">
        <v>695</v>
      </c>
      <c r="E1809" s="1">
        <v>0</v>
      </c>
      <c r="F1809">
        <f t="shared" si="57"/>
        <v>0.69299999999999995</v>
      </c>
      <c r="G1809" s="45">
        <f t="shared" si="58"/>
        <v>-1.1809075313949398</v>
      </c>
    </row>
    <row r="1810" spans="1:7" x14ac:dyDescent="0.25">
      <c r="A1810" s="1">
        <v>1</v>
      </c>
      <c r="B1810" s="1">
        <v>85</v>
      </c>
      <c r="C1810" s="1">
        <v>17.62</v>
      </c>
      <c r="D1810" s="1">
        <v>725</v>
      </c>
      <c r="E1810" s="1">
        <v>1</v>
      </c>
      <c r="F1810">
        <f t="shared" si="57"/>
        <v>0.92</v>
      </c>
      <c r="G1810" s="45">
        <f t="shared" si="58"/>
        <v>-8.3381608939051013E-2</v>
      </c>
    </row>
    <row r="1811" spans="1:7" x14ac:dyDescent="0.25">
      <c r="A1811" s="1">
        <v>1</v>
      </c>
      <c r="B1811" s="1">
        <v>40</v>
      </c>
      <c r="C1811" s="1">
        <v>19.16</v>
      </c>
      <c r="D1811" s="1">
        <v>690</v>
      </c>
      <c r="E1811" s="1">
        <v>1</v>
      </c>
      <c r="F1811">
        <f t="shared" si="57"/>
        <v>0.80600000000000005</v>
      </c>
      <c r="G1811" s="45">
        <f t="shared" si="58"/>
        <v>-0.21567153647550871</v>
      </c>
    </row>
    <row r="1812" spans="1:7" x14ac:dyDescent="0.25">
      <c r="A1812" s="1">
        <v>0</v>
      </c>
      <c r="B1812" s="1">
        <v>75</v>
      </c>
      <c r="C1812" s="1">
        <v>34.590000000000003</v>
      </c>
      <c r="D1812" s="1">
        <v>685</v>
      </c>
      <c r="E1812" s="1">
        <v>1</v>
      </c>
      <c r="F1812">
        <f t="shared" si="57"/>
        <v>0.54600000000000004</v>
      </c>
      <c r="G1812" s="45">
        <f t="shared" si="58"/>
        <v>-0.60513630323723189</v>
      </c>
    </row>
    <row r="1813" spans="1:7" x14ac:dyDescent="0.25">
      <c r="A1813" s="1">
        <v>0</v>
      </c>
      <c r="B1813" s="1">
        <v>21</v>
      </c>
      <c r="C1813" s="1">
        <v>29.31</v>
      </c>
      <c r="D1813" s="1">
        <v>680</v>
      </c>
      <c r="E1813" s="1">
        <v>1</v>
      </c>
      <c r="F1813">
        <f t="shared" si="57"/>
        <v>0.66100000000000003</v>
      </c>
      <c r="G1813" s="45">
        <f t="shared" si="58"/>
        <v>-0.41400143913045073</v>
      </c>
    </row>
    <row r="1814" spans="1:7" x14ac:dyDescent="0.25">
      <c r="A1814" s="1">
        <v>0</v>
      </c>
      <c r="B1814" s="1">
        <v>61.4</v>
      </c>
      <c r="C1814" s="1">
        <v>16.97</v>
      </c>
      <c r="D1814" s="1">
        <v>705</v>
      </c>
      <c r="E1814" s="1">
        <v>0</v>
      </c>
      <c r="F1814">
        <f t="shared" si="57"/>
        <v>0.82099999999999995</v>
      </c>
      <c r="G1814" s="45">
        <f t="shared" si="58"/>
        <v>-1.7203694731413819</v>
      </c>
    </row>
    <row r="1815" spans="1:7" x14ac:dyDescent="0.25">
      <c r="A1815" s="1">
        <v>0</v>
      </c>
      <c r="B1815" s="1">
        <v>100</v>
      </c>
      <c r="C1815" s="1">
        <v>15.84</v>
      </c>
      <c r="D1815" s="1">
        <v>685</v>
      </c>
      <c r="E1815" s="1">
        <v>1</v>
      </c>
      <c r="F1815">
        <f t="shared" si="57"/>
        <v>0.82099999999999995</v>
      </c>
      <c r="G1815" s="45">
        <f t="shared" si="58"/>
        <v>-0.1972321695297089</v>
      </c>
    </row>
    <row r="1816" spans="1:7" x14ac:dyDescent="0.25">
      <c r="A1816" s="1">
        <v>1</v>
      </c>
      <c r="B1816" s="1">
        <v>102</v>
      </c>
      <c r="C1816" s="1">
        <v>5.85</v>
      </c>
      <c r="D1816" s="1">
        <v>670</v>
      </c>
      <c r="E1816" s="1">
        <v>1</v>
      </c>
      <c r="F1816">
        <f t="shared" si="57"/>
        <v>0.878</v>
      </c>
      <c r="G1816" s="45">
        <f t="shared" si="58"/>
        <v>-0.13010868534702039</v>
      </c>
    </row>
    <row r="1817" spans="1:7" x14ac:dyDescent="0.25">
      <c r="A1817" s="1">
        <v>1</v>
      </c>
      <c r="B1817" s="1">
        <v>70</v>
      </c>
      <c r="C1817" s="1">
        <v>18.12</v>
      </c>
      <c r="D1817" s="1">
        <v>685</v>
      </c>
      <c r="E1817" s="1">
        <v>1</v>
      </c>
      <c r="F1817">
        <f t="shared" si="57"/>
        <v>0.82099999999999995</v>
      </c>
      <c r="G1817" s="45">
        <f t="shared" si="58"/>
        <v>-0.1972321695297089</v>
      </c>
    </row>
    <row r="1818" spans="1:7" x14ac:dyDescent="0.25">
      <c r="A1818" s="1">
        <v>0</v>
      </c>
      <c r="B1818" s="1">
        <v>120</v>
      </c>
      <c r="C1818" s="1">
        <v>3.19</v>
      </c>
      <c r="D1818" s="1">
        <v>665</v>
      </c>
      <c r="E1818" s="1">
        <v>1</v>
      </c>
      <c r="F1818">
        <f t="shared" si="57"/>
        <v>0.878</v>
      </c>
      <c r="G1818" s="45">
        <f t="shared" si="58"/>
        <v>-0.13010868534702039</v>
      </c>
    </row>
    <row r="1819" spans="1:7" x14ac:dyDescent="0.25">
      <c r="A1819" s="1">
        <v>1</v>
      </c>
      <c r="B1819" s="1">
        <v>75</v>
      </c>
      <c r="C1819" s="1">
        <v>13.89</v>
      </c>
      <c r="D1819" s="1">
        <v>710</v>
      </c>
      <c r="E1819" s="1">
        <v>1</v>
      </c>
      <c r="F1819">
        <f t="shared" si="57"/>
        <v>0.82099999999999995</v>
      </c>
      <c r="G1819" s="45">
        <f t="shared" si="58"/>
        <v>-0.1972321695297089</v>
      </c>
    </row>
    <row r="1820" spans="1:7" x14ac:dyDescent="0.25">
      <c r="A1820" s="1">
        <v>1</v>
      </c>
      <c r="B1820" s="1">
        <v>90</v>
      </c>
      <c r="C1820" s="1">
        <v>22.82</v>
      </c>
      <c r="D1820" s="1">
        <v>665</v>
      </c>
      <c r="E1820" s="1">
        <v>0</v>
      </c>
      <c r="F1820">
        <f t="shared" si="57"/>
        <v>0.71699999999999997</v>
      </c>
      <c r="G1820" s="45">
        <f t="shared" si="58"/>
        <v>-1.2623083813388993</v>
      </c>
    </row>
    <row r="1821" spans="1:7" x14ac:dyDescent="0.25">
      <c r="A1821" s="1">
        <v>0</v>
      </c>
      <c r="B1821" s="1">
        <v>70</v>
      </c>
      <c r="C1821" s="1">
        <v>13.2</v>
      </c>
      <c r="D1821" s="1">
        <v>660</v>
      </c>
      <c r="E1821" s="1">
        <v>1</v>
      </c>
      <c r="F1821">
        <f t="shared" si="57"/>
        <v>0.82099999999999995</v>
      </c>
      <c r="G1821" s="45">
        <f t="shared" si="58"/>
        <v>-0.1972321695297089</v>
      </c>
    </row>
    <row r="1822" spans="1:7" x14ac:dyDescent="0.25">
      <c r="A1822" s="1">
        <v>0</v>
      </c>
      <c r="B1822" s="1">
        <v>50</v>
      </c>
      <c r="C1822" s="1">
        <v>9.27</v>
      </c>
      <c r="D1822" s="1">
        <v>680</v>
      </c>
      <c r="E1822" s="1">
        <v>1</v>
      </c>
      <c r="F1822">
        <f t="shared" si="57"/>
        <v>0.80600000000000005</v>
      </c>
      <c r="G1822" s="45">
        <f t="shared" si="58"/>
        <v>-0.21567153647550871</v>
      </c>
    </row>
    <row r="1823" spans="1:7" x14ac:dyDescent="0.25">
      <c r="A1823" s="1">
        <v>1</v>
      </c>
      <c r="B1823" s="1">
        <v>275</v>
      </c>
      <c r="C1823" s="1">
        <v>16.27</v>
      </c>
      <c r="D1823" s="1">
        <v>765</v>
      </c>
      <c r="E1823" s="1">
        <v>1</v>
      </c>
      <c r="F1823">
        <f t="shared" si="57"/>
        <v>0.92</v>
      </c>
      <c r="G1823" s="45">
        <f t="shared" si="58"/>
        <v>-8.3381608939051013E-2</v>
      </c>
    </row>
    <row r="1824" spans="1:7" x14ac:dyDescent="0.25">
      <c r="A1824" s="1">
        <v>1</v>
      </c>
      <c r="B1824" s="1">
        <v>42</v>
      </c>
      <c r="C1824" s="1">
        <v>17.309999999999999</v>
      </c>
      <c r="D1824" s="1">
        <v>685</v>
      </c>
      <c r="E1824" s="1">
        <v>1</v>
      </c>
      <c r="F1824">
        <f t="shared" si="57"/>
        <v>0.80600000000000005</v>
      </c>
      <c r="G1824" s="45">
        <f t="shared" si="58"/>
        <v>-0.21567153647550871</v>
      </c>
    </row>
    <row r="1825" spans="1:7" x14ac:dyDescent="0.25">
      <c r="A1825" s="1">
        <v>0</v>
      </c>
      <c r="B1825" s="1">
        <v>50</v>
      </c>
      <c r="C1825" s="1">
        <v>13.51</v>
      </c>
      <c r="D1825" s="1">
        <v>670</v>
      </c>
      <c r="E1825" s="1">
        <v>1</v>
      </c>
      <c r="F1825">
        <f t="shared" si="57"/>
        <v>0.80600000000000005</v>
      </c>
      <c r="G1825" s="45">
        <f t="shared" si="58"/>
        <v>-0.21567153647550871</v>
      </c>
    </row>
    <row r="1826" spans="1:7" x14ac:dyDescent="0.25">
      <c r="A1826" s="1">
        <v>0</v>
      </c>
      <c r="B1826" s="1">
        <v>55</v>
      </c>
      <c r="C1826" s="1">
        <v>12.74</v>
      </c>
      <c r="D1826" s="1">
        <v>715</v>
      </c>
      <c r="E1826" s="1">
        <v>0</v>
      </c>
      <c r="F1826">
        <f t="shared" si="57"/>
        <v>0.80600000000000005</v>
      </c>
      <c r="G1826" s="45">
        <f t="shared" si="58"/>
        <v>-1.6398971199188093</v>
      </c>
    </row>
    <row r="1827" spans="1:7" x14ac:dyDescent="0.25">
      <c r="A1827" s="1">
        <v>1</v>
      </c>
      <c r="B1827" s="1">
        <v>70</v>
      </c>
      <c r="C1827" s="1">
        <v>11.98</v>
      </c>
      <c r="D1827" s="1">
        <v>695</v>
      </c>
      <c r="E1827" s="1">
        <v>1</v>
      </c>
      <c r="F1827">
        <f t="shared" si="57"/>
        <v>0.82099999999999995</v>
      </c>
      <c r="G1827" s="45">
        <f t="shared" si="58"/>
        <v>-0.1972321695297089</v>
      </c>
    </row>
    <row r="1828" spans="1:7" x14ac:dyDescent="0.25">
      <c r="A1828" s="1">
        <v>1</v>
      </c>
      <c r="B1828" s="1">
        <v>45</v>
      </c>
      <c r="C1828" s="1">
        <v>5.97</v>
      </c>
      <c r="D1828" s="1">
        <v>660</v>
      </c>
      <c r="E1828" s="1">
        <v>1</v>
      </c>
      <c r="F1828">
        <f t="shared" si="57"/>
        <v>0.72899999999999998</v>
      </c>
      <c r="G1828" s="45">
        <f t="shared" si="58"/>
        <v>-0.31608154697347896</v>
      </c>
    </row>
    <row r="1829" spans="1:7" x14ac:dyDescent="0.25">
      <c r="A1829" s="1">
        <v>0</v>
      </c>
      <c r="B1829" s="1">
        <v>75</v>
      </c>
      <c r="C1829" s="1">
        <v>28.74</v>
      </c>
      <c r="D1829" s="1">
        <v>665</v>
      </c>
      <c r="E1829" s="1">
        <v>0</v>
      </c>
      <c r="F1829">
        <f t="shared" si="57"/>
        <v>0.66100000000000003</v>
      </c>
      <c r="G1829" s="45">
        <f t="shared" si="58"/>
        <v>-1.0817551716016869</v>
      </c>
    </row>
    <row r="1830" spans="1:7" x14ac:dyDescent="0.25">
      <c r="A1830" s="1">
        <v>0</v>
      </c>
      <c r="B1830" s="1">
        <v>84</v>
      </c>
      <c r="C1830" s="1">
        <v>29.21</v>
      </c>
      <c r="D1830" s="1">
        <v>715</v>
      </c>
      <c r="E1830" s="1">
        <v>1</v>
      </c>
      <c r="F1830">
        <f t="shared" si="57"/>
        <v>0.79</v>
      </c>
      <c r="G1830" s="45">
        <f t="shared" si="58"/>
        <v>-0.23572233352106983</v>
      </c>
    </row>
    <row r="1831" spans="1:7" x14ac:dyDescent="0.25">
      <c r="A1831" s="1">
        <v>1</v>
      </c>
      <c r="B1831" s="1">
        <v>135</v>
      </c>
      <c r="C1831" s="1">
        <v>21.31</v>
      </c>
      <c r="D1831" s="1">
        <v>705</v>
      </c>
      <c r="E1831" s="1">
        <v>1</v>
      </c>
      <c r="F1831">
        <f t="shared" si="57"/>
        <v>0.79</v>
      </c>
      <c r="G1831" s="45">
        <f t="shared" si="58"/>
        <v>-0.23572233352106983</v>
      </c>
    </row>
    <row r="1832" spans="1:7" x14ac:dyDescent="0.25">
      <c r="A1832" s="1">
        <v>1</v>
      </c>
      <c r="B1832" s="1">
        <v>28</v>
      </c>
      <c r="C1832" s="1">
        <v>28.93</v>
      </c>
      <c r="D1832" s="1">
        <v>665</v>
      </c>
      <c r="E1832" s="1">
        <v>1</v>
      </c>
      <c r="F1832">
        <f t="shared" si="57"/>
        <v>0.71699999999999997</v>
      </c>
      <c r="G1832" s="45">
        <f t="shared" si="58"/>
        <v>-0.33267943838251673</v>
      </c>
    </row>
    <row r="1833" spans="1:7" x14ac:dyDescent="0.25">
      <c r="A1833" s="1">
        <v>1</v>
      </c>
      <c r="B1833" s="1">
        <v>45</v>
      </c>
      <c r="C1833" s="1">
        <v>18.54</v>
      </c>
      <c r="D1833" s="1">
        <v>705</v>
      </c>
      <c r="E1833" s="1">
        <v>1</v>
      </c>
      <c r="F1833">
        <f t="shared" si="57"/>
        <v>0.80600000000000005</v>
      </c>
      <c r="G1833" s="45">
        <f t="shared" si="58"/>
        <v>-0.21567153647550871</v>
      </c>
    </row>
    <row r="1834" spans="1:7" x14ac:dyDescent="0.25">
      <c r="A1834" s="1">
        <v>1</v>
      </c>
      <c r="B1834" s="1">
        <v>75</v>
      </c>
      <c r="C1834" s="1">
        <v>22.29</v>
      </c>
      <c r="D1834" s="1">
        <v>690</v>
      </c>
      <c r="E1834" s="1">
        <v>1</v>
      </c>
      <c r="F1834">
        <f t="shared" si="57"/>
        <v>0.79</v>
      </c>
      <c r="G1834" s="45">
        <f t="shared" si="58"/>
        <v>-0.23572233352106983</v>
      </c>
    </row>
    <row r="1835" spans="1:7" x14ac:dyDescent="0.25">
      <c r="A1835" s="1">
        <v>1</v>
      </c>
      <c r="B1835" s="1">
        <v>55</v>
      </c>
      <c r="C1835" s="1">
        <v>18.940000000000001</v>
      </c>
      <c r="D1835" s="1">
        <v>675</v>
      </c>
      <c r="E1835" s="1">
        <v>0</v>
      </c>
      <c r="F1835">
        <f t="shared" si="57"/>
        <v>0.80600000000000005</v>
      </c>
      <c r="G1835" s="45">
        <f t="shared" si="58"/>
        <v>-1.6398971199188093</v>
      </c>
    </row>
    <row r="1836" spans="1:7" x14ac:dyDescent="0.25">
      <c r="A1836" s="1">
        <v>1</v>
      </c>
      <c r="B1836" s="1">
        <v>61</v>
      </c>
      <c r="C1836" s="1">
        <v>10.210000000000001</v>
      </c>
      <c r="D1836" s="1">
        <v>760</v>
      </c>
      <c r="E1836" s="1">
        <v>1</v>
      </c>
      <c r="F1836">
        <f t="shared" si="57"/>
        <v>0.92</v>
      </c>
      <c r="G1836" s="45">
        <f t="shared" si="58"/>
        <v>-8.3381608939051013E-2</v>
      </c>
    </row>
    <row r="1837" spans="1:7" x14ac:dyDescent="0.25">
      <c r="A1837" s="1">
        <v>1</v>
      </c>
      <c r="B1837" s="1">
        <v>55</v>
      </c>
      <c r="C1837" s="1">
        <v>26.95</v>
      </c>
      <c r="D1837" s="1">
        <v>665</v>
      </c>
      <c r="E1837" s="1">
        <v>1</v>
      </c>
      <c r="F1837">
        <f t="shared" si="57"/>
        <v>0.71699999999999997</v>
      </c>
      <c r="G1837" s="45">
        <f t="shared" si="58"/>
        <v>-0.33267943838251673</v>
      </c>
    </row>
    <row r="1838" spans="1:7" x14ac:dyDescent="0.25">
      <c r="A1838" s="1">
        <v>0</v>
      </c>
      <c r="B1838" s="1">
        <v>42</v>
      </c>
      <c r="C1838" s="1">
        <v>23.46</v>
      </c>
      <c r="D1838" s="1">
        <v>695</v>
      </c>
      <c r="E1838" s="1">
        <v>1</v>
      </c>
      <c r="F1838">
        <f t="shared" si="57"/>
        <v>0.79</v>
      </c>
      <c r="G1838" s="45">
        <f t="shared" si="58"/>
        <v>-0.23572233352106983</v>
      </c>
    </row>
    <row r="1839" spans="1:7" x14ac:dyDescent="0.25">
      <c r="A1839" s="1">
        <v>0</v>
      </c>
      <c r="B1839" s="1">
        <v>43</v>
      </c>
      <c r="C1839" s="1">
        <v>8.48</v>
      </c>
      <c r="D1839" s="1">
        <v>680</v>
      </c>
      <c r="E1839" s="1">
        <v>0</v>
      </c>
      <c r="F1839">
        <f t="shared" si="57"/>
        <v>0.80600000000000005</v>
      </c>
      <c r="G1839" s="45">
        <f t="shared" si="58"/>
        <v>-1.6398971199188093</v>
      </c>
    </row>
    <row r="1840" spans="1:7" x14ac:dyDescent="0.25">
      <c r="A1840" s="1">
        <v>1</v>
      </c>
      <c r="B1840" s="1">
        <v>100</v>
      </c>
      <c r="C1840" s="1">
        <v>13.64</v>
      </c>
      <c r="D1840" s="1">
        <v>670</v>
      </c>
      <c r="E1840" s="1">
        <v>1</v>
      </c>
      <c r="F1840">
        <f t="shared" si="57"/>
        <v>0.82099999999999995</v>
      </c>
      <c r="G1840" s="45">
        <f t="shared" si="58"/>
        <v>-0.1972321695297089</v>
      </c>
    </row>
    <row r="1841" spans="1:7" x14ac:dyDescent="0.25">
      <c r="A1841" s="1">
        <v>1</v>
      </c>
      <c r="B1841" s="1">
        <v>50</v>
      </c>
      <c r="C1841" s="1">
        <v>6.79</v>
      </c>
      <c r="D1841" s="1">
        <v>740</v>
      </c>
      <c r="E1841" s="1">
        <v>1</v>
      </c>
      <c r="F1841">
        <f t="shared" si="57"/>
        <v>0.92</v>
      </c>
      <c r="G1841" s="45">
        <f t="shared" si="58"/>
        <v>-8.3381608939051013E-2</v>
      </c>
    </row>
    <row r="1842" spans="1:7" x14ac:dyDescent="0.25">
      <c r="A1842" s="1">
        <v>1</v>
      </c>
      <c r="B1842" s="1">
        <v>121</v>
      </c>
      <c r="C1842" s="1">
        <v>17.96</v>
      </c>
      <c r="D1842" s="1">
        <v>690</v>
      </c>
      <c r="E1842" s="1">
        <v>1</v>
      </c>
      <c r="F1842">
        <f t="shared" si="57"/>
        <v>0.82099999999999995</v>
      </c>
      <c r="G1842" s="45">
        <f t="shared" si="58"/>
        <v>-0.1972321695297089</v>
      </c>
    </row>
    <row r="1843" spans="1:7" x14ac:dyDescent="0.25">
      <c r="A1843" s="1">
        <v>1</v>
      </c>
      <c r="B1843" s="1">
        <v>19.015000000000001</v>
      </c>
      <c r="C1843" s="1">
        <v>14.96</v>
      </c>
      <c r="D1843" s="1">
        <v>680</v>
      </c>
      <c r="E1843" s="1">
        <v>1</v>
      </c>
      <c r="F1843">
        <f t="shared" si="57"/>
        <v>0.80600000000000005</v>
      </c>
      <c r="G1843" s="45">
        <f t="shared" si="58"/>
        <v>-0.21567153647550871</v>
      </c>
    </row>
    <row r="1844" spans="1:7" x14ac:dyDescent="0.25">
      <c r="A1844" s="1">
        <v>0</v>
      </c>
      <c r="B1844" s="1">
        <v>30</v>
      </c>
      <c r="C1844" s="1">
        <v>20.440000000000001</v>
      </c>
      <c r="D1844" s="1">
        <v>670</v>
      </c>
      <c r="E1844" s="1">
        <v>1</v>
      </c>
      <c r="F1844">
        <f t="shared" si="57"/>
        <v>0.66100000000000003</v>
      </c>
      <c r="G1844" s="45">
        <f t="shared" si="58"/>
        <v>-0.41400143913045073</v>
      </c>
    </row>
    <row r="1845" spans="1:7" x14ac:dyDescent="0.25">
      <c r="A1845" s="1">
        <v>0</v>
      </c>
      <c r="B1845" s="1">
        <v>45</v>
      </c>
      <c r="C1845" s="1">
        <v>4.7699999999999996</v>
      </c>
      <c r="D1845" s="1">
        <v>715</v>
      </c>
      <c r="E1845" s="1">
        <v>1</v>
      </c>
      <c r="F1845">
        <f t="shared" si="57"/>
        <v>0.80600000000000005</v>
      </c>
      <c r="G1845" s="45">
        <f t="shared" si="58"/>
        <v>-0.21567153647550871</v>
      </c>
    </row>
    <row r="1846" spans="1:7" x14ac:dyDescent="0.25">
      <c r="A1846" s="1">
        <v>1</v>
      </c>
      <c r="B1846" s="1">
        <v>125</v>
      </c>
      <c r="C1846" s="1">
        <v>10.27</v>
      </c>
      <c r="D1846" s="1">
        <v>705</v>
      </c>
      <c r="E1846" s="1">
        <v>1</v>
      </c>
      <c r="F1846">
        <f t="shared" si="57"/>
        <v>0.82099999999999995</v>
      </c>
      <c r="G1846" s="45">
        <f t="shared" si="58"/>
        <v>-0.1972321695297089</v>
      </c>
    </row>
    <row r="1847" spans="1:7" x14ac:dyDescent="0.25">
      <c r="A1847" s="1">
        <v>0</v>
      </c>
      <c r="B1847" s="1">
        <v>52</v>
      </c>
      <c r="C1847" s="1">
        <v>12.79</v>
      </c>
      <c r="D1847" s="1">
        <v>680</v>
      </c>
      <c r="E1847" s="1">
        <v>1</v>
      </c>
      <c r="F1847">
        <f t="shared" si="57"/>
        <v>0.80600000000000005</v>
      </c>
      <c r="G1847" s="45">
        <f t="shared" si="58"/>
        <v>-0.21567153647550871</v>
      </c>
    </row>
    <row r="1848" spans="1:7" x14ac:dyDescent="0.25">
      <c r="A1848" s="1">
        <v>1</v>
      </c>
      <c r="B1848" s="1">
        <v>52</v>
      </c>
      <c r="C1848" s="1">
        <v>37.32</v>
      </c>
      <c r="D1848" s="1">
        <v>680</v>
      </c>
      <c r="E1848" s="1">
        <v>0</v>
      </c>
      <c r="F1848">
        <f t="shared" si="57"/>
        <v>0.54600000000000004</v>
      </c>
      <c r="G1848" s="45">
        <f t="shared" si="58"/>
        <v>-0.78965808094078915</v>
      </c>
    </row>
    <row r="1849" spans="1:7" x14ac:dyDescent="0.25">
      <c r="A1849" s="1">
        <v>1</v>
      </c>
      <c r="B1849" s="1">
        <v>60</v>
      </c>
      <c r="C1849" s="1">
        <v>31.82</v>
      </c>
      <c r="D1849" s="1">
        <v>680</v>
      </c>
      <c r="E1849" s="1">
        <v>1</v>
      </c>
      <c r="F1849">
        <f t="shared" si="57"/>
        <v>0.54600000000000004</v>
      </c>
      <c r="G1849" s="45">
        <f t="shared" si="58"/>
        <v>-0.60513630323723189</v>
      </c>
    </row>
    <row r="1850" spans="1:7" x14ac:dyDescent="0.25">
      <c r="A1850" s="1">
        <v>0</v>
      </c>
      <c r="B1850" s="1">
        <v>33.707999999999998</v>
      </c>
      <c r="C1850" s="1">
        <v>23.96</v>
      </c>
      <c r="D1850" s="1">
        <v>700</v>
      </c>
      <c r="E1850" s="1">
        <v>1</v>
      </c>
      <c r="F1850">
        <f t="shared" si="57"/>
        <v>0.79</v>
      </c>
      <c r="G1850" s="45">
        <f t="shared" si="58"/>
        <v>-0.23572233352106983</v>
      </c>
    </row>
    <row r="1851" spans="1:7" x14ac:dyDescent="0.25">
      <c r="A1851" s="1">
        <v>1</v>
      </c>
      <c r="B1851" s="1">
        <v>100</v>
      </c>
      <c r="C1851" s="1">
        <v>19.329999999999998</v>
      </c>
      <c r="D1851" s="1">
        <v>660</v>
      </c>
      <c r="E1851" s="1">
        <v>0</v>
      </c>
      <c r="F1851">
        <f t="shared" si="57"/>
        <v>0.82099999999999995</v>
      </c>
      <c r="G1851" s="45">
        <f t="shared" si="58"/>
        <v>-1.7203694731413819</v>
      </c>
    </row>
    <row r="1852" spans="1:7" x14ac:dyDescent="0.25">
      <c r="A1852" s="1">
        <v>1</v>
      </c>
      <c r="B1852" s="1">
        <v>161</v>
      </c>
      <c r="C1852" s="1">
        <v>19.68</v>
      </c>
      <c r="D1852" s="1">
        <v>685</v>
      </c>
      <c r="E1852" s="1">
        <v>1</v>
      </c>
      <c r="F1852">
        <f t="shared" si="57"/>
        <v>0.82099999999999995</v>
      </c>
      <c r="G1852" s="45">
        <f t="shared" si="58"/>
        <v>-0.1972321695297089</v>
      </c>
    </row>
    <row r="1853" spans="1:7" x14ac:dyDescent="0.25">
      <c r="A1853" s="1">
        <v>1</v>
      </c>
      <c r="B1853" s="1">
        <v>85</v>
      </c>
      <c r="C1853" s="1">
        <v>13.53</v>
      </c>
      <c r="D1853" s="1">
        <v>690</v>
      </c>
      <c r="E1853" s="1">
        <v>1</v>
      </c>
      <c r="F1853">
        <f t="shared" si="57"/>
        <v>0.82099999999999995</v>
      </c>
      <c r="G1853" s="45">
        <f t="shared" si="58"/>
        <v>-0.1972321695297089</v>
      </c>
    </row>
    <row r="1854" spans="1:7" x14ac:dyDescent="0.25">
      <c r="A1854" s="1">
        <v>0</v>
      </c>
      <c r="B1854" s="1">
        <v>62</v>
      </c>
      <c r="C1854" s="1">
        <v>28.12</v>
      </c>
      <c r="D1854" s="1">
        <v>685</v>
      </c>
      <c r="E1854" s="1">
        <v>1</v>
      </c>
      <c r="F1854">
        <f t="shared" si="57"/>
        <v>0.66100000000000003</v>
      </c>
      <c r="G1854" s="45">
        <f t="shared" si="58"/>
        <v>-0.41400143913045073</v>
      </c>
    </row>
    <row r="1855" spans="1:7" x14ac:dyDescent="0.25">
      <c r="A1855" s="1">
        <v>1</v>
      </c>
      <c r="B1855" s="1">
        <v>89.602000000000004</v>
      </c>
      <c r="C1855" s="1">
        <v>20.170000000000002</v>
      </c>
      <c r="D1855" s="1">
        <v>785</v>
      </c>
      <c r="E1855" s="1">
        <v>1</v>
      </c>
      <c r="F1855">
        <f t="shared" si="57"/>
        <v>0.85499999999999998</v>
      </c>
      <c r="G1855" s="45">
        <f t="shared" si="58"/>
        <v>-0.15665381004537685</v>
      </c>
    </row>
    <row r="1856" spans="1:7" x14ac:dyDescent="0.25">
      <c r="A1856" s="1">
        <v>1</v>
      </c>
      <c r="B1856" s="1">
        <v>80</v>
      </c>
      <c r="C1856" s="1">
        <v>14.15</v>
      </c>
      <c r="D1856" s="1">
        <v>665</v>
      </c>
      <c r="E1856" s="1">
        <v>1</v>
      </c>
      <c r="F1856">
        <f t="shared" si="57"/>
        <v>0.82099999999999995</v>
      </c>
      <c r="G1856" s="45">
        <f t="shared" si="58"/>
        <v>-0.1972321695297089</v>
      </c>
    </row>
    <row r="1857" spans="1:7" x14ac:dyDescent="0.25">
      <c r="A1857" s="1">
        <v>1</v>
      </c>
      <c r="B1857" s="1">
        <v>55.1</v>
      </c>
      <c r="C1857" s="1">
        <v>30.54</v>
      </c>
      <c r="D1857" s="1">
        <v>660</v>
      </c>
      <c r="E1857" s="1">
        <v>1</v>
      </c>
      <c r="F1857">
        <f t="shared" si="57"/>
        <v>0.71699999999999997</v>
      </c>
      <c r="G1857" s="45">
        <f t="shared" si="58"/>
        <v>-0.33267943838251673</v>
      </c>
    </row>
    <row r="1858" spans="1:7" x14ac:dyDescent="0.25">
      <c r="A1858" s="1">
        <v>1</v>
      </c>
      <c r="B1858" s="1">
        <v>63</v>
      </c>
      <c r="C1858" s="1">
        <v>9.58</v>
      </c>
      <c r="D1858" s="1">
        <v>695</v>
      </c>
      <c r="E1858" s="1">
        <v>1</v>
      </c>
      <c r="F1858">
        <f t="shared" si="57"/>
        <v>0.878</v>
      </c>
      <c r="G1858" s="45">
        <f t="shared" si="58"/>
        <v>-0.13010868534702039</v>
      </c>
    </row>
    <row r="1859" spans="1:7" x14ac:dyDescent="0.25">
      <c r="A1859" s="1">
        <v>1</v>
      </c>
      <c r="B1859" s="1">
        <v>85</v>
      </c>
      <c r="C1859" s="1">
        <v>24.06</v>
      </c>
      <c r="D1859" s="1">
        <v>705</v>
      </c>
      <c r="E1859" s="1">
        <v>1</v>
      </c>
      <c r="F1859">
        <f t="shared" si="57"/>
        <v>0.79</v>
      </c>
      <c r="G1859" s="45">
        <f t="shared" si="58"/>
        <v>-0.23572233352106983</v>
      </c>
    </row>
    <row r="1860" spans="1:7" x14ac:dyDescent="0.25">
      <c r="A1860" s="1">
        <v>0</v>
      </c>
      <c r="B1860" s="1">
        <v>67</v>
      </c>
      <c r="C1860" s="1">
        <v>9.4700000000000006</v>
      </c>
      <c r="D1860" s="1">
        <v>660</v>
      </c>
      <c r="E1860" s="1">
        <v>1</v>
      </c>
      <c r="F1860">
        <f t="shared" si="57"/>
        <v>0.878</v>
      </c>
      <c r="G1860" s="45">
        <f t="shared" si="58"/>
        <v>-0.13010868534702039</v>
      </c>
    </row>
    <row r="1861" spans="1:7" x14ac:dyDescent="0.25">
      <c r="A1861" s="1">
        <v>1</v>
      </c>
      <c r="B1861" s="1">
        <v>49</v>
      </c>
      <c r="C1861" s="1">
        <v>22.09</v>
      </c>
      <c r="D1861" s="1">
        <v>690</v>
      </c>
      <c r="E1861" s="1">
        <v>1</v>
      </c>
      <c r="F1861">
        <f t="shared" si="57"/>
        <v>0.79</v>
      </c>
      <c r="G1861" s="45">
        <f t="shared" si="58"/>
        <v>-0.23572233352106983</v>
      </c>
    </row>
    <row r="1862" spans="1:7" x14ac:dyDescent="0.25">
      <c r="A1862" s="1">
        <v>0</v>
      </c>
      <c r="B1862" s="1">
        <v>96</v>
      </c>
      <c r="C1862" s="1">
        <v>15.1</v>
      </c>
      <c r="D1862" s="1">
        <v>695</v>
      </c>
      <c r="E1862" s="1">
        <v>1</v>
      </c>
      <c r="F1862">
        <f t="shared" ref="F1862:F1925" si="59">IF(C1862&lt;=19.85,IF(D1862&lt;=722.5,IF(B1862&lt;=60.41,IF(D1862&lt;=667.5,0.729,0.806),IF(C1862&lt;=9.905,0.878,0.821)),0.92),IF(D1862&lt;=687.5,IF(C1862&lt;=31.375,IF(A1862&lt;=0.5,0.661,0.717),0.546),IF(D1862&lt;=727.5,IF(C1862&lt;=29.88,0.79,0.693),0.855)))</f>
        <v>0.82099999999999995</v>
      </c>
      <c r="G1862" s="45">
        <f t="shared" ref="G1862:G1925" si="60">IF(E1862=1,LN(F1862),LN(1-F1862))</f>
        <v>-0.1972321695297089</v>
      </c>
    </row>
    <row r="1863" spans="1:7" x14ac:dyDescent="0.25">
      <c r="A1863" s="1">
        <v>1</v>
      </c>
      <c r="B1863" s="1">
        <v>100</v>
      </c>
      <c r="C1863" s="1">
        <v>14.78</v>
      </c>
      <c r="D1863" s="1">
        <v>745</v>
      </c>
      <c r="E1863" s="1">
        <v>1</v>
      </c>
      <c r="F1863">
        <f t="shared" si="59"/>
        <v>0.92</v>
      </c>
      <c r="G1863" s="45">
        <f t="shared" si="60"/>
        <v>-8.3381608939051013E-2</v>
      </c>
    </row>
    <row r="1864" spans="1:7" x14ac:dyDescent="0.25">
      <c r="A1864" s="1">
        <v>1</v>
      </c>
      <c r="B1864" s="1">
        <v>80</v>
      </c>
      <c r="C1864" s="1">
        <v>6.78</v>
      </c>
      <c r="D1864" s="1">
        <v>685</v>
      </c>
      <c r="E1864" s="1">
        <v>1</v>
      </c>
      <c r="F1864">
        <f t="shared" si="59"/>
        <v>0.878</v>
      </c>
      <c r="G1864" s="45">
        <f t="shared" si="60"/>
        <v>-0.13010868534702039</v>
      </c>
    </row>
    <row r="1865" spans="1:7" x14ac:dyDescent="0.25">
      <c r="A1865" s="1">
        <v>0</v>
      </c>
      <c r="B1865" s="1">
        <v>68</v>
      </c>
      <c r="C1865" s="1">
        <v>15.32</v>
      </c>
      <c r="D1865" s="1">
        <v>685</v>
      </c>
      <c r="E1865" s="1">
        <v>1</v>
      </c>
      <c r="F1865">
        <f t="shared" si="59"/>
        <v>0.82099999999999995</v>
      </c>
      <c r="G1865" s="45">
        <f t="shared" si="60"/>
        <v>-0.1972321695297089</v>
      </c>
    </row>
    <row r="1866" spans="1:7" x14ac:dyDescent="0.25">
      <c r="A1866" s="1">
        <v>0</v>
      </c>
      <c r="B1866" s="1">
        <v>37.392000000000003</v>
      </c>
      <c r="C1866" s="1">
        <v>30.79</v>
      </c>
      <c r="D1866" s="1">
        <v>660</v>
      </c>
      <c r="E1866" s="1">
        <v>1</v>
      </c>
      <c r="F1866">
        <f t="shared" si="59"/>
        <v>0.66100000000000003</v>
      </c>
      <c r="G1866" s="45">
        <f t="shared" si="60"/>
        <v>-0.41400143913045073</v>
      </c>
    </row>
    <row r="1867" spans="1:7" x14ac:dyDescent="0.25">
      <c r="A1867" s="1">
        <v>1</v>
      </c>
      <c r="B1867" s="1">
        <v>35</v>
      </c>
      <c r="C1867" s="1">
        <v>12</v>
      </c>
      <c r="D1867" s="1">
        <v>685</v>
      </c>
      <c r="E1867" s="1">
        <v>0</v>
      </c>
      <c r="F1867">
        <f t="shared" si="59"/>
        <v>0.80600000000000005</v>
      </c>
      <c r="G1867" s="45">
        <f t="shared" si="60"/>
        <v>-1.6398971199188093</v>
      </c>
    </row>
    <row r="1868" spans="1:7" x14ac:dyDescent="0.25">
      <c r="A1868" s="1">
        <v>1</v>
      </c>
      <c r="B1868" s="1">
        <v>136</v>
      </c>
      <c r="C1868" s="1">
        <v>24.79</v>
      </c>
      <c r="D1868" s="1">
        <v>705</v>
      </c>
      <c r="E1868" s="1">
        <v>1</v>
      </c>
      <c r="F1868">
        <f t="shared" si="59"/>
        <v>0.79</v>
      </c>
      <c r="G1868" s="45">
        <f t="shared" si="60"/>
        <v>-0.23572233352106983</v>
      </c>
    </row>
    <row r="1869" spans="1:7" x14ac:dyDescent="0.25">
      <c r="A1869" s="1">
        <v>1</v>
      </c>
      <c r="B1869" s="1">
        <v>100</v>
      </c>
      <c r="C1869" s="1">
        <v>19</v>
      </c>
      <c r="D1869" s="1">
        <v>685</v>
      </c>
      <c r="E1869" s="1">
        <v>1</v>
      </c>
      <c r="F1869">
        <f t="shared" si="59"/>
        <v>0.82099999999999995</v>
      </c>
      <c r="G1869" s="45">
        <f t="shared" si="60"/>
        <v>-0.1972321695297089</v>
      </c>
    </row>
    <row r="1870" spans="1:7" x14ac:dyDescent="0.25">
      <c r="A1870" s="1">
        <v>1</v>
      </c>
      <c r="B1870" s="1">
        <v>50</v>
      </c>
      <c r="C1870" s="1">
        <v>15.53</v>
      </c>
      <c r="D1870" s="1">
        <v>720</v>
      </c>
      <c r="E1870" s="1">
        <v>0</v>
      </c>
      <c r="F1870">
        <f t="shared" si="59"/>
        <v>0.80600000000000005</v>
      </c>
      <c r="G1870" s="45">
        <f t="shared" si="60"/>
        <v>-1.6398971199188093</v>
      </c>
    </row>
    <row r="1871" spans="1:7" x14ac:dyDescent="0.25">
      <c r="A1871" s="1">
        <v>1</v>
      </c>
      <c r="B1871" s="1">
        <v>120</v>
      </c>
      <c r="C1871" s="1">
        <v>20.18</v>
      </c>
      <c r="D1871" s="1">
        <v>700</v>
      </c>
      <c r="E1871" s="1">
        <v>1</v>
      </c>
      <c r="F1871">
        <f t="shared" si="59"/>
        <v>0.79</v>
      </c>
      <c r="G1871" s="45">
        <f t="shared" si="60"/>
        <v>-0.23572233352106983</v>
      </c>
    </row>
    <row r="1872" spans="1:7" x14ac:dyDescent="0.25">
      <c r="A1872" s="1">
        <v>1</v>
      </c>
      <c r="B1872" s="1">
        <v>79</v>
      </c>
      <c r="C1872" s="1">
        <v>24.05</v>
      </c>
      <c r="D1872" s="1">
        <v>665</v>
      </c>
      <c r="E1872" s="1">
        <v>1</v>
      </c>
      <c r="F1872">
        <f t="shared" si="59"/>
        <v>0.71699999999999997</v>
      </c>
      <c r="G1872" s="45">
        <f t="shared" si="60"/>
        <v>-0.33267943838251673</v>
      </c>
    </row>
    <row r="1873" spans="1:7" x14ac:dyDescent="0.25">
      <c r="A1873" s="1">
        <v>1</v>
      </c>
      <c r="B1873" s="1">
        <v>50</v>
      </c>
      <c r="C1873" s="1">
        <v>32.54</v>
      </c>
      <c r="D1873" s="1">
        <v>670</v>
      </c>
      <c r="E1873" s="1">
        <v>0</v>
      </c>
      <c r="F1873">
        <f t="shared" si="59"/>
        <v>0.54600000000000004</v>
      </c>
      <c r="G1873" s="45">
        <f t="shared" si="60"/>
        <v>-0.78965808094078915</v>
      </c>
    </row>
    <row r="1874" spans="1:7" x14ac:dyDescent="0.25">
      <c r="A1874" s="1">
        <v>0</v>
      </c>
      <c r="B1874" s="1">
        <v>60.32</v>
      </c>
      <c r="C1874" s="1">
        <v>12.81</v>
      </c>
      <c r="D1874" s="1">
        <v>710</v>
      </c>
      <c r="E1874" s="1">
        <v>1</v>
      </c>
      <c r="F1874">
        <f t="shared" si="59"/>
        <v>0.80600000000000005</v>
      </c>
      <c r="G1874" s="45">
        <f t="shared" si="60"/>
        <v>-0.21567153647550871</v>
      </c>
    </row>
    <row r="1875" spans="1:7" x14ac:dyDescent="0.25">
      <c r="A1875" s="1">
        <v>1</v>
      </c>
      <c r="B1875" s="1">
        <v>82</v>
      </c>
      <c r="C1875" s="1">
        <v>22.08</v>
      </c>
      <c r="D1875" s="1">
        <v>730</v>
      </c>
      <c r="E1875" s="1">
        <v>1</v>
      </c>
      <c r="F1875">
        <f t="shared" si="59"/>
        <v>0.85499999999999998</v>
      </c>
      <c r="G1875" s="45">
        <f t="shared" si="60"/>
        <v>-0.15665381004537685</v>
      </c>
    </row>
    <row r="1876" spans="1:7" x14ac:dyDescent="0.25">
      <c r="A1876" s="1">
        <v>1</v>
      </c>
      <c r="B1876" s="1">
        <v>135</v>
      </c>
      <c r="C1876" s="1">
        <v>14.93</v>
      </c>
      <c r="D1876" s="1">
        <v>695</v>
      </c>
      <c r="E1876" s="1">
        <v>1</v>
      </c>
      <c r="F1876">
        <f t="shared" si="59"/>
        <v>0.82099999999999995</v>
      </c>
      <c r="G1876" s="45">
        <f t="shared" si="60"/>
        <v>-0.1972321695297089</v>
      </c>
    </row>
    <row r="1877" spans="1:7" x14ac:dyDescent="0.25">
      <c r="A1877" s="1">
        <v>0</v>
      </c>
      <c r="B1877" s="1">
        <v>66.95</v>
      </c>
      <c r="C1877" s="1">
        <v>7.42</v>
      </c>
      <c r="D1877" s="1">
        <v>695</v>
      </c>
      <c r="E1877" s="1">
        <v>1</v>
      </c>
      <c r="F1877">
        <f t="shared" si="59"/>
        <v>0.878</v>
      </c>
      <c r="G1877" s="45">
        <f t="shared" si="60"/>
        <v>-0.13010868534702039</v>
      </c>
    </row>
    <row r="1878" spans="1:7" x14ac:dyDescent="0.25">
      <c r="A1878" s="1">
        <v>0</v>
      </c>
      <c r="B1878" s="1">
        <v>50</v>
      </c>
      <c r="C1878" s="1">
        <v>19.420000000000002</v>
      </c>
      <c r="D1878" s="1">
        <v>685</v>
      </c>
      <c r="E1878" s="1">
        <v>1</v>
      </c>
      <c r="F1878">
        <f t="shared" si="59"/>
        <v>0.80600000000000005</v>
      </c>
      <c r="G1878" s="45">
        <f t="shared" si="60"/>
        <v>-0.21567153647550871</v>
      </c>
    </row>
    <row r="1879" spans="1:7" x14ac:dyDescent="0.25">
      <c r="A1879" s="1">
        <v>0</v>
      </c>
      <c r="B1879" s="1">
        <v>75</v>
      </c>
      <c r="C1879" s="1">
        <v>29.15</v>
      </c>
      <c r="D1879" s="1">
        <v>680</v>
      </c>
      <c r="E1879" s="1">
        <v>1</v>
      </c>
      <c r="F1879">
        <f t="shared" si="59"/>
        <v>0.66100000000000003</v>
      </c>
      <c r="G1879" s="45">
        <f t="shared" si="60"/>
        <v>-0.41400143913045073</v>
      </c>
    </row>
    <row r="1880" spans="1:7" x14ac:dyDescent="0.25">
      <c r="A1880" s="1">
        <v>1</v>
      </c>
      <c r="B1880" s="1">
        <v>25</v>
      </c>
      <c r="C1880" s="1">
        <v>15.17</v>
      </c>
      <c r="D1880" s="1">
        <v>680</v>
      </c>
      <c r="E1880" s="1">
        <v>1</v>
      </c>
      <c r="F1880">
        <f t="shared" si="59"/>
        <v>0.80600000000000005</v>
      </c>
      <c r="G1880" s="45">
        <f t="shared" si="60"/>
        <v>-0.21567153647550871</v>
      </c>
    </row>
    <row r="1881" spans="1:7" x14ac:dyDescent="0.25">
      <c r="A1881" s="1">
        <v>1</v>
      </c>
      <c r="B1881" s="1">
        <v>57.7</v>
      </c>
      <c r="C1881" s="1">
        <v>15.9</v>
      </c>
      <c r="D1881" s="1">
        <v>700</v>
      </c>
      <c r="E1881" s="1">
        <v>1</v>
      </c>
      <c r="F1881">
        <f t="shared" si="59"/>
        <v>0.80600000000000005</v>
      </c>
      <c r="G1881" s="45">
        <f t="shared" si="60"/>
        <v>-0.21567153647550871</v>
      </c>
    </row>
    <row r="1882" spans="1:7" x14ac:dyDescent="0.25">
      <c r="A1882" s="1">
        <v>1</v>
      </c>
      <c r="B1882" s="1">
        <v>38</v>
      </c>
      <c r="C1882" s="1">
        <v>28.4</v>
      </c>
      <c r="D1882" s="1">
        <v>690</v>
      </c>
      <c r="E1882" s="1">
        <v>0</v>
      </c>
      <c r="F1882">
        <f t="shared" si="59"/>
        <v>0.79</v>
      </c>
      <c r="G1882" s="45">
        <f t="shared" si="60"/>
        <v>-1.5606477482646686</v>
      </c>
    </row>
    <row r="1883" spans="1:7" x14ac:dyDescent="0.25">
      <c r="A1883" s="1">
        <v>1</v>
      </c>
      <c r="B1883" s="1">
        <v>42</v>
      </c>
      <c r="C1883" s="1">
        <v>20.43</v>
      </c>
      <c r="D1883" s="1">
        <v>710</v>
      </c>
      <c r="E1883" s="1">
        <v>1</v>
      </c>
      <c r="F1883">
        <f t="shared" si="59"/>
        <v>0.79</v>
      </c>
      <c r="G1883" s="45">
        <f t="shared" si="60"/>
        <v>-0.23572233352106983</v>
      </c>
    </row>
    <row r="1884" spans="1:7" x14ac:dyDescent="0.25">
      <c r="A1884" s="1">
        <v>1</v>
      </c>
      <c r="B1884" s="1">
        <v>82.526219999999995</v>
      </c>
      <c r="C1884" s="1">
        <v>21.94</v>
      </c>
      <c r="D1884" s="1">
        <v>670</v>
      </c>
      <c r="E1884" s="1">
        <v>0</v>
      </c>
      <c r="F1884">
        <f t="shared" si="59"/>
        <v>0.71699999999999997</v>
      </c>
      <c r="G1884" s="45">
        <f t="shared" si="60"/>
        <v>-1.2623083813388993</v>
      </c>
    </row>
    <row r="1885" spans="1:7" x14ac:dyDescent="0.25">
      <c r="A1885" s="1">
        <v>1</v>
      </c>
      <c r="B1885" s="1">
        <v>50</v>
      </c>
      <c r="C1885" s="1">
        <v>22.11</v>
      </c>
      <c r="D1885" s="1">
        <v>690</v>
      </c>
      <c r="E1885" s="1">
        <v>1</v>
      </c>
      <c r="F1885">
        <f t="shared" si="59"/>
        <v>0.79</v>
      </c>
      <c r="G1885" s="45">
        <f t="shared" si="60"/>
        <v>-0.23572233352106983</v>
      </c>
    </row>
    <row r="1886" spans="1:7" x14ac:dyDescent="0.25">
      <c r="A1886" s="1">
        <v>0</v>
      </c>
      <c r="B1886" s="1">
        <v>26</v>
      </c>
      <c r="C1886" s="1">
        <v>29.27</v>
      </c>
      <c r="D1886" s="1">
        <v>660</v>
      </c>
      <c r="E1886" s="1">
        <v>0</v>
      </c>
      <c r="F1886">
        <f t="shared" si="59"/>
        <v>0.66100000000000003</v>
      </c>
      <c r="G1886" s="45">
        <f t="shared" si="60"/>
        <v>-1.0817551716016869</v>
      </c>
    </row>
    <row r="1887" spans="1:7" x14ac:dyDescent="0.25">
      <c r="A1887" s="1">
        <v>0</v>
      </c>
      <c r="B1887" s="1">
        <v>32.24</v>
      </c>
      <c r="C1887" s="1">
        <v>24.13</v>
      </c>
      <c r="D1887" s="1">
        <v>670</v>
      </c>
      <c r="E1887" s="1">
        <v>1</v>
      </c>
      <c r="F1887">
        <f t="shared" si="59"/>
        <v>0.66100000000000003</v>
      </c>
      <c r="G1887" s="45">
        <f t="shared" si="60"/>
        <v>-0.41400143913045073</v>
      </c>
    </row>
    <row r="1888" spans="1:7" x14ac:dyDescent="0.25">
      <c r="A1888" s="1">
        <v>1</v>
      </c>
      <c r="B1888" s="1">
        <v>380</v>
      </c>
      <c r="C1888" s="1">
        <v>12.26</v>
      </c>
      <c r="D1888" s="1">
        <v>715</v>
      </c>
      <c r="E1888" s="1">
        <v>1</v>
      </c>
      <c r="F1888">
        <f t="shared" si="59"/>
        <v>0.82099999999999995</v>
      </c>
      <c r="G1888" s="45">
        <f t="shared" si="60"/>
        <v>-0.1972321695297089</v>
      </c>
    </row>
    <row r="1889" spans="1:7" x14ac:dyDescent="0.25">
      <c r="A1889" s="1">
        <v>0</v>
      </c>
      <c r="B1889" s="1">
        <v>35.36</v>
      </c>
      <c r="C1889" s="1">
        <v>12.49</v>
      </c>
      <c r="D1889" s="1">
        <v>720</v>
      </c>
      <c r="E1889" s="1">
        <v>1</v>
      </c>
      <c r="F1889">
        <f t="shared" si="59"/>
        <v>0.80600000000000005</v>
      </c>
      <c r="G1889" s="45">
        <f t="shared" si="60"/>
        <v>-0.21567153647550871</v>
      </c>
    </row>
    <row r="1890" spans="1:7" x14ac:dyDescent="0.25">
      <c r="A1890" s="1">
        <v>1</v>
      </c>
      <c r="B1890" s="1">
        <v>67</v>
      </c>
      <c r="C1890" s="1">
        <v>6.22</v>
      </c>
      <c r="D1890" s="1">
        <v>725</v>
      </c>
      <c r="E1890" s="1">
        <v>1</v>
      </c>
      <c r="F1890">
        <f t="shared" si="59"/>
        <v>0.92</v>
      </c>
      <c r="G1890" s="45">
        <f t="shared" si="60"/>
        <v>-8.3381608939051013E-2</v>
      </c>
    </row>
    <row r="1891" spans="1:7" x14ac:dyDescent="0.25">
      <c r="A1891" s="1">
        <v>1</v>
      </c>
      <c r="B1891" s="1">
        <v>157</v>
      </c>
      <c r="C1891" s="1">
        <v>15.17</v>
      </c>
      <c r="D1891" s="1">
        <v>700</v>
      </c>
      <c r="E1891" s="1">
        <v>1</v>
      </c>
      <c r="F1891">
        <f t="shared" si="59"/>
        <v>0.82099999999999995</v>
      </c>
      <c r="G1891" s="45">
        <f t="shared" si="60"/>
        <v>-0.1972321695297089</v>
      </c>
    </row>
    <row r="1892" spans="1:7" x14ac:dyDescent="0.25">
      <c r="A1892" s="1">
        <v>1</v>
      </c>
      <c r="B1892" s="1">
        <v>50</v>
      </c>
      <c r="C1892" s="1">
        <v>34.590000000000003</v>
      </c>
      <c r="D1892" s="1">
        <v>690</v>
      </c>
      <c r="E1892" s="1">
        <v>0</v>
      </c>
      <c r="F1892">
        <f t="shared" si="59"/>
        <v>0.69299999999999995</v>
      </c>
      <c r="G1892" s="45">
        <f t="shared" si="60"/>
        <v>-1.1809075313949398</v>
      </c>
    </row>
    <row r="1893" spans="1:7" x14ac:dyDescent="0.25">
      <c r="A1893" s="1">
        <v>1</v>
      </c>
      <c r="B1893" s="1">
        <v>98</v>
      </c>
      <c r="C1893" s="1">
        <v>10.41</v>
      </c>
      <c r="D1893" s="1">
        <v>705</v>
      </c>
      <c r="E1893" s="1">
        <v>1</v>
      </c>
      <c r="F1893">
        <f t="shared" si="59"/>
        <v>0.82099999999999995</v>
      </c>
      <c r="G1893" s="45">
        <f t="shared" si="60"/>
        <v>-0.1972321695297089</v>
      </c>
    </row>
    <row r="1894" spans="1:7" x14ac:dyDescent="0.25">
      <c r="A1894" s="1">
        <v>0</v>
      </c>
      <c r="B1894" s="1">
        <v>35</v>
      </c>
      <c r="C1894" s="1">
        <v>34.840000000000003</v>
      </c>
      <c r="D1894" s="1">
        <v>685</v>
      </c>
      <c r="E1894" s="1">
        <v>1</v>
      </c>
      <c r="F1894">
        <f t="shared" si="59"/>
        <v>0.54600000000000004</v>
      </c>
      <c r="G1894" s="45">
        <f t="shared" si="60"/>
        <v>-0.60513630323723189</v>
      </c>
    </row>
    <row r="1895" spans="1:7" x14ac:dyDescent="0.25">
      <c r="A1895" s="1">
        <v>1</v>
      </c>
      <c r="B1895" s="1">
        <v>60</v>
      </c>
      <c r="C1895" s="1">
        <v>11.74</v>
      </c>
      <c r="D1895" s="1">
        <v>685</v>
      </c>
      <c r="E1895" s="1">
        <v>1</v>
      </c>
      <c r="F1895">
        <f t="shared" si="59"/>
        <v>0.80600000000000005</v>
      </c>
      <c r="G1895" s="45">
        <f t="shared" si="60"/>
        <v>-0.21567153647550871</v>
      </c>
    </row>
    <row r="1896" spans="1:7" x14ac:dyDescent="0.25">
      <c r="A1896" s="1">
        <v>0</v>
      </c>
      <c r="B1896" s="1">
        <v>35.1</v>
      </c>
      <c r="C1896" s="1">
        <v>27.26</v>
      </c>
      <c r="D1896" s="1">
        <v>705</v>
      </c>
      <c r="E1896" s="1">
        <v>1</v>
      </c>
      <c r="F1896">
        <f t="shared" si="59"/>
        <v>0.79</v>
      </c>
      <c r="G1896" s="45">
        <f t="shared" si="60"/>
        <v>-0.23572233352106983</v>
      </c>
    </row>
    <row r="1897" spans="1:7" x14ac:dyDescent="0.25">
      <c r="A1897" s="1">
        <v>1</v>
      </c>
      <c r="B1897" s="1">
        <v>130</v>
      </c>
      <c r="C1897" s="1">
        <v>12.63</v>
      </c>
      <c r="D1897" s="1">
        <v>715</v>
      </c>
      <c r="E1897" s="1">
        <v>1</v>
      </c>
      <c r="F1897">
        <f t="shared" si="59"/>
        <v>0.82099999999999995</v>
      </c>
      <c r="G1897" s="45">
        <f t="shared" si="60"/>
        <v>-0.1972321695297089</v>
      </c>
    </row>
    <row r="1898" spans="1:7" x14ac:dyDescent="0.25">
      <c r="A1898" s="1">
        <v>0</v>
      </c>
      <c r="B1898" s="1">
        <v>35</v>
      </c>
      <c r="C1898" s="1">
        <v>2.5</v>
      </c>
      <c r="D1898" s="1">
        <v>745</v>
      </c>
      <c r="E1898" s="1">
        <v>1</v>
      </c>
      <c r="F1898">
        <f t="shared" si="59"/>
        <v>0.92</v>
      </c>
      <c r="G1898" s="45">
        <f t="shared" si="60"/>
        <v>-8.3381608939051013E-2</v>
      </c>
    </row>
    <row r="1899" spans="1:7" x14ac:dyDescent="0.25">
      <c r="A1899" s="1">
        <v>0</v>
      </c>
      <c r="B1899" s="1">
        <v>95</v>
      </c>
      <c r="C1899" s="1">
        <v>14.83</v>
      </c>
      <c r="D1899" s="1">
        <v>670</v>
      </c>
      <c r="E1899" s="1">
        <v>1</v>
      </c>
      <c r="F1899">
        <f t="shared" si="59"/>
        <v>0.82099999999999995</v>
      </c>
      <c r="G1899" s="45">
        <f t="shared" si="60"/>
        <v>-0.1972321695297089</v>
      </c>
    </row>
    <row r="1900" spans="1:7" x14ac:dyDescent="0.25">
      <c r="A1900" s="1">
        <v>1</v>
      </c>
      <c r="B1900" s="1">
        <v>53</v>
      </c>
      <c r="C1900" s="1">
        <v>14.47</v>
      </c>
      <c r="D1900" s="1">
        <v>715</v>
      </c>
      <c r="E1900" s="1">
        <v>1</v>
      </c>
      <c r="F1900">
        <f t="shared" si="59"/>
        <v>0.80600000000000005</v>
      </c>
      <c r="G1900" s="45">
        <f t="shared" si="60"/>
        <v>-0.21567153647550871</v>
      </c>
    </row>
    <row r="1901" spans="1:7" x14ac:dyDescent="0.25">
      <c r="A1901" s="1">
        <v>0</v>
      </c>
      <c r="B1901" s="1">
        <v>45</v>
      </c>
      <c r="C1901" s="1">
        <v>29.41</v>
      </c>
      <c r="D1901" s="1">
        <v>675</v>
      </c>
      <c r="E1901" s="1">
        <v>1</v>
      </c>
      <c r="F1901">
        <f t="shared" si="59"/>
        <v>0.66100000000000003</v>
      </c>
      <c r="G1901" s="45">
        <f t="shared" si="60"/>
        <v>-0.41400143913045073</v>
      </c>
    </row>
    <row r="1902" spans="1:7" x14ac:dyDescent="0.25">
      <c r="A1902" s="1">
        <v>1</v>
      </c>
      <c r="B1902" s="1">
        <v>60</v>
      </c>
      <c r="C1902" s="1">
        <v>31.67</v>
      </c>
      <c r="D1902" s="1">
        <v>675</v>
      </c>
      <c r="E1902" s="1">
        <v>1</v>
      </c>
      <c r="F1902">
        <f t="shared" si="59"/>
        <v>0.54600000000000004</v>
      </c>
      <c r="G1902" s="45">
        <f t="shared" si="60"/>
        <v>-0.60513630323723189</v>
      </c>
    </row>
    <row r="1903" spans="1:7" x14ac:dyDescent="0.25">
      <c r="A1903" s="1">
        <v>0</v>
      </c>
      <c r="B1903" s="1">
        <v>80</v>
      </c>
      <c r="C1903" s="1">
        <v>32.93</v>
      </c>
      <c r="D1903" s="1">
        <v>670</v>
      </c>
      <c r="E1903" s="1">
        <v>0</v>
      </c>
      <c r="F1903">
        <f t="shared" si="59"/>
        <v>0.54600000000000004</v>
      </c>
      <c r="G1903" s="45">
        <f t="shared" si="60"/>
        <v>-0.78965808094078915</v>
      </c>
    </row>
    <row r="1904" spans="1:7" x14ac:dyDescent="0.25">
      <c r="A1904" s="1">
        <v>1</v>
      </c>
      <c r="B1904" s="1">
        <v>110</v>
      </c>
      <c r="C1904" s="1">
        <v>19.600000000000001</v>
      </c>
      <c r="D1904" s="1">
        <v>730</v>
      </c>
      <c r="E1904" s="1">
        <v>1</v>
      </c>
      <c r="F1904">
        <f t="shared" si="59"/>
        <v>0.92</v>
      </c>
      <c r="G1904" s="45">
        <f t="shared" si="60"/>
        <v>-8.3381608939051013E-2</v>
      </c>
    </row>
    <row r="1905" spans="1:7" x14ac:dyDescent="0.25">
      <c r="A1905" s="1">
        <v>0</v>
      </c>
      <c r="B1905" s="1">
        <v>40</v>
      </c>
      <c r="C1905" s="1">
        <v>16.350000000000001</v>
      </c>
      <c r="D1905" s="1">
        <v>670</v>
      </c>
      <c r="E1905" s="1">
        <v>0</v>
      </c>
      <c r="F1905">
        <f t="shared" si="59"/>
        <v>0.80600000000000005</v>
      </c>
      <c r="G1905" s="45">
        <f t="shared" si="60"/>
        <v>-1.6398971199188093</v>
      </c>
    </row>
    <row r="1906" spans="1:7" x14ac:dyDescent="0.25">
      <c r="A1906" s="1">
        <v>1</v>
      </c>
      <c r="B1906" s="1">
        <v>70</v>
      </c>
      <c r="C1906" s="1">
        <v>29.73</v>
      </c>
      <c r="D1906" s="1">
        <v>700</v>
      </c>
      <c r="E1906" s="1">
        <v>0</v>
      </c>
      <c r="F1906">
        <f t="shared" si="59"/>
        <v>0.79</v>
      </c>
      <c r="G1906" s="45">
        <f t="shared" si="60"/>
        <v>-1.5606477482646686</v>
      </c>
    </row>
    <row r="1907" spans="1:7" x14ac:dyDescent="0.25">
      <c r="A1907" s="1">
        <v>1</v>
      </c>
      <c r="B1907" s="1">
        <v>70</v>
      </c>
      <c r="C1907" s="1">
        <v>32.950000000000003</v>
      </c>
      <c r="D1907" s="1">
        <v>700</v>
      </c>
      <c r="E1907" s="1">
        <v>1</v>
      </c>
      <c r="F1907">
        <f t="shared" si="59"/>
        <v>0.69299999999999995</v>
      </c>
      <c r="G1907" s="45">
        <f t="shared" si="60"/>
        <v>-0.3667252797922339</v>
      </c>
    </row>
    <row r="1908" spans="1:7" x14ac:dyDescent="0.25">
      <c r="A1908" s="1">
        <v>1</v>
      </c>
      <c r="B1908" s="1">
        <v>120</v>
      </c>
      <c r="C1908" s="1">
        <v>15</v>
      </c>
      <c r="D1908" s="1">
        <v>680</v>
      </c>
      <c r="E1908" s="1">
        <v>1</v>
      </c>
      <c r="F1908">
        <f t="shared" si="59"/>
        <v>0.82099999999999995</v>
      </c>
      <c r="G1908" s="45">
        <f t="shared" si="60"/>
        <v>-0.1972321695297089</v>
      </c>
    </row>
    <row r="1909" spans="1:7" x14ac:dyDescent="0.25">
      <c r="A1909" s="1">
        <v>0</v>
      </c>
      <c r="B1909" s="1">
        <v>46.5</v>
      </c>
      <c r="C1909" s="1">
        <v>16.59</v>
      </c>
      <c r="D1909" s="1">
        <v>785</v>
      </c>
      <c r="E1909" s="1">
        <v>0</v>
      </c>
      <c r="F1909">
        <f t="shared" si="59"/>
        <v>0.92</v>
      </c>
      <c r="G1909" s="45">
        <f t="shared" si="60"/>
        <v>-2.5257286443082561</v>
      </c>
    </row>
    <row r="1910" spans="1:7" x14ac:dyDescent="0.25">
      <c r="A1910" s="1">
        <v>0</v>
      </c>
      <c r="B1910" s="1">
        <v>150</v>
      </c>
      <c r="C1910" s="1">
        <v>6</v>
      </c>
      <c r="D1910" s="1">
        <v>690</v>
      </c>
      <c r="E1910" s="1">
        <v>1</v>
      </c>
      <c r="F1910">
        <f t="shared" si="59"/>
        <v>0.878</v>
      </c>
      <c r="G1910" s="45">
        <f t="shared" si="60"/>
        <v>-0.13010868534702039</v>
      </c>
    </row>
    <row r="1911" spans="1:7" x14ac:dyDescent="0.25">
      <c r="A1911" s="1">
        <v>1</v>
      </c>
      <c r="B1911" s="1">
        <v>42</v>
      </c>
      <c r="C1911" s="1">
        <v>26.09</v>
      </c>
      <c r="D1911" s="1">
        <v>775</v>
      </c>
      <c r="E1911" s="1">
        <v>1</v>
      </c>
      <c r="F1911">
        <f t="shared" si="59"/>
        <v>0.85499999999999998</v>
      </c>
      <c r="G1911" s="45">
        <f t="shared" si="60"/>
        <v>-0.15665381004537685</v>
      </c>
    </row>
    <row r="1912" spans="1:7" x14ac:dyDescent="0.25">
      <c r="A1912" s="1">
        <v>1</v>
      </c>
      <c r="B1912" s="1">
        <v>85</v>
      </c>
      <c r="C1912" s="1">
        <v>16.87</v>
      </c>
      <c r="D1912" s="1">
        <v>720</v>
      </c>
      <c r="E1912" s="1">
        <v>1</v>
      </c>
      <c r="F1912">
        <f t="shared" si="59"/>
        <v>0.82099999999999995</v>
      </c>
      <c r="G1912" s="45">
        <f t="shared" si="60"/>
        <v>-0.1972321695297089</v>
      </c>
    </row>
    <row r="1913" spans="1:7" x14ac:dyDescent="0.25">
      <c r="A1913" s="1">
        <v>1</v>
      </c>
      <c r="B1913" s="1">
        <v>80</v>
      </c>
      <c r="C1913" s="1">
        <v>18.600000000000001</v>
      </c>
      <c r="D1913" s="1">
        <v>675</v>
      </c>
      <c r="E1913" s="1">
        <v>1</v>
      </c>
      <c r="F1913">
        <f t="shared" si="59"/>
        <v>0.82099999999999995</v>
      </c>
      <c r="G1913" s="45">
        <f t="shared" si="60"/>
        <v>-0.1972321695297089</v>
      </c>
    </row>
    <row r="1914" spans="1:7" x14ac:dyDescent="0.25">
      <c r="A1914" s="1">
        <v>0</v>
      </c>
      <c r="B1914" s="1">
        <v>43</v>
      </c>
      <c r="C1914" s="1">
        <v>23.94</v>
      </c>
      <c r="D1914" s="1">
        <v>695</v>
      </c>
      <c r="E1914" s="1">
        <v>0</v>
      </c>
      <c r="F1914">
        <f t="shared" si="59"/>
        <v>0.79</v>
      </c>
      <c r="G1914" s="45">
        <f t="shared" si="60"/>
        <v>-1.5606477482646686</v>
      </c>
    </row>
    <row r="1915" spans="1:7" x14ac:dyDescent="0.25">
      <c r="A1915" s="1">
        <v>1</v>
      </c>
      <c r="B1915" s="1">
        <v>100</v>
      </c>
      <c r="C1915" s="1">
        <v>22.55</v>
      </c>
      <c r="D1915" s="1">
        <v>725</v>
      </c>
      <c r="E1915" s="1">
        <v>1</v>
      </c>
      <c r="F1915">
        <f t="shared" si="59"/>
        <v>0.79</v>
      </c>
      <c r="G1915" s="45">
        <f t="shared" si="60"/>
        <v>-0.23572233352106983</v>
      </c>
    </row>
    <row r="1916" spans="1:7" x14ac:dyDescent="0.25">
      <c r="A1916" s="1">
        <v>0</v>
      </c>
      <c r="B1916" s="1">
        <v>106</v>
      </c>
      <c r="C1916" s="1">
        <v>20.29</v>
      </c>
      <c r="D1916" s="1">
        <v>680</v>
      </c>
      <c r="E1916" s="1">
        <v>0</v>
      </c>
      <c r="F1916">
        <f t="shared" si="59"/>
        <v>0.66100000000000003</v>
      </c>
      <c r="G1916" s="45">
        <f t="shared" si="60"/>
        <v>-1.0817551716016869</v>
      </c>
    </row>
    <row r="1917" spans="1:7" x14ac:dyDescent="0.25">
      <c r="A1917" s="1">
        <v>0</v>
      </c>
      <c r="B1917" s="1">
        <v>35</v>
      </c>
      <c r="C1917" s="1">
        <v>11.15</v>
      </c>
      <c r="D1917" s="1">
        <v>675</v>
      </c>
      <c r="E1917" s="1">
        <v>1</v>
      </c>
      <c r="F1917">
        <f t="shared" si="59"/>
        <v>0.80600000000000005</v>
      </c>
      <c r="G1917" s="45">
        <f t="shared" si="60"/>
        <v>-0.21567153647550871</v>
      </c>
    </row>
    <row r="1918" spans="1:7" x14ac:dyDescent="0.25">
      <c r="A1918" s="1">
        <v>1</v>
      </c>
      <c r="B1918" s="1">
        <v>37.380000000000003</v>
      </c>
      <c r="C1918" s="1">
        <v>17.28</v>
      </c>
      <c r="D1918" s="1">
        <v>660</v>
      </c>
      <c r="E1918" s="1">
        <v>0</v>
      </c>
      <c r="F1918">
        <f t="shared" si="59"/>
        <v>0.72899999999999998</v>
      </c>
      <c r="G1918" s="45">
        <f t="shared" si="60"/>
        <v>-1.305636458102436</v>
      </c>
    </row>
    <row r="1919" spans="1:7" x14ac:dyDescent="0.25">
      <c r="A1919" s="1">
        <v>1</v>
      </c>
      <c r="B1919" s="1">
        <v>106.7</v>
      </c>
      <c r="C1919" s="1">
        <v>19.649999999999999</v>
      </c>
      <c r="D1919" s="1">
        <v>690</v>
      </c>
      <c r="E1919" s="1">
        <v>0</v>
      </c>
      <c r="F1919">
        <f t="shared" si="59"/>
        <v>0.82099999999999995</v>
      </c>
      <c r="G1919" s="45">
        <f t="shared" si="60"/>
        <v>-1.7203694731413819</v>
      </c>
    </row>
    <row r="1920" spans="1:7" x14ac:dyDescent="0.25">
      <c r="A1920" s="1">
        <v>0</v>
      </c>
      <c r="B1920" s="1">
        <v>64</v>
      </c>
      <c r="C1920" s="1">
        <v>23.36</v>
      </c>
      <c r="D1920" s="1">
        <v>675</v>
      </c>
      <c r="E1920" s="1">
        <v>1</v>
      </c>
      <c r="F1920">
        <f t="shared" si="59"/>
        <v>0.66100000000000003</v>
      </c>
      <c r="G1920" s="45">
        <f t="shared" si="60"/>
        <v>-0.41400143913045073</v>
      </c>
    </row>
    <row r="1921" spans="1:7" x14ac:dyDescent="0.25">
      <c r="A1921" s="1">
        <v>0</v>
      </c>
      <c r="B1921" s="1">
        <v>60</v>
      </c>
      <c r="C1921" s="1">
        <v>7.42</v>
      </c>
      <c r="D1921" s="1">
        <v>720</v>
      </c>
      <c r="E1921" s="1">
        <v>1</v>
      </c>
      <c r="F1921">
        <f t="shared" si="59"/>
        <v>0.80600000000000005</v>
      </c>
      <c r="G1921" s="45">
        <f t="shared" si="60"/>
        <v>-0.21567153647550871</v>
      </c>
    </row>
    <row r="1922" spans="1:7" x14ac:dyDescent="0.25">
      <c r="A1922" s="1">
        <v>1</v>
      </c>
      <c r="B1922" s="1">
        <v>112</v>
      </c>
      <c r="C1922" s="1">
        <v>29.19</v>
      </c>
      <c r="D1922" s="1">
        <v>670</v>
      </c>
      <c r="E1922" s="1">
        <v>1</v>
      </c>
      <c r="F1922">
        <f t="shared" si="59"/>
        <v>0.71699999999999997</v>
      </c>
      <c r="G1922" s="45">
        <f t="shared" si="60"/>
        <v>-0.33267943838251673</v>
      </c>
    </row>
    <row r="1923" spans="1:7" x14ac:dyDescent="0.25">
      <c r="A1923" s="1">
        <v>1</v>
      </c>
      <c r="B1923" s="1">
        <v>82</v>
      </c>
      <c r="C1923" s="1">
        <v>4.7699999999999996</v>
      </c>
      <c r="D1923" s="1">
        <v>685</v>
      </c>
      <c r="E1923" s="1">
        <v>1</v>
      </c>
      <c r="F1923">
        <f t="shared" si="59"/>
        <v>0.878</v>
      </c>
      <c r="G1923" s="45">
        <f t="shared" si="60"/>
        <v>-0.13010868534702039</v>
      </c>
    </row>
    <row r="1924" spans="1:7" x14ac:dyDescent="0.25">
      <c r="A1924" s="1">
        <v>1</v>
      </c>
      <c r="B1924" s="1">
        <v>36</v>
      </c>
      <c r="C1924" s="1">
        <v>13.43</v>
      </c>
      <c r="D1924" s="1">
        <v>685</v>
      </c>
      <c r="E1924" s="1">
        <v>1</v>
      </c>
      <c r="F1924">
        <f t="shared" si="59"/>
        <v>0.80600000000000005</v>
      </c>
      <c r="G1924" s="45">
        <f t="shared" si="60"/>
        <v>-0.21567153647550871</v>
      </c>
    </row>
    <row r="1925" spans="1:7" x14ac:dyDescent="0.25">
      <c r="A1925" s="1">
        <v>1</v>
      </c>
      <c r="B1925" s="1">
        <v>50</v>
      </c>
      <c r="C1925" s="1">
        <v>36.97</v>
      </c>
      <c r="D1925" s="1">
        <v>710</v>
      </c>
      <c r="E1925" s="1">
        <v>1</v>
      </c>
      <c r="F1925">
        <f t="shared" si="59"/>
        <v>0.69299999999999995</v>
      </c>
      <c r="G1925" s="45">
        <f t="shared" si="60"/>
        <v>-0.3667252797922339</v>
      </c>
    </row>
    <row r="1926" spans="1:7" x14ac:dyDescent="0.25">
      <c r="A1926" s="1">
        <v>1</v>
      </c>
      <c r="B1926" s="1">
        <v>75</v>
      </c>
      <c r="C1926" s="1">
        <v>14.98</v>
      </c>
      <c r="D1926" s="1">
        <v>695</v>
      </c>
      <c r="E1926" s="1">
        <v>1</v>
      </c>
      <c r="F1926">
        <f t="shared" ref="F1926:F1989" si="61">IF(C1926&lt;=19.85,IF(D1926&lt;=722.5,IF(B1926&lt;=60.41,IF(D1926&lt;=667.5,0.729,0.806),IF(C1926&lt;=9.905,0.878,0.821)),0.92),IF(D1926&lt;=687.5,IF(C1926&lt;=31.375,IF(A1926&lt;=0.5,0.661,0.717),0.546),IF(D1926&lt;=727.5,IF(C1926&lt;=29.88,0.79,0.693),0.855)))</f>
        <v>0.82099999999999995</v>
      </c>
      <c r="G1926" s="45">
        <f t="shared" ref="G1926:G1989" si="62">IF(E1926=1,LN(F1926),LN(1-F1926))</f>
        <v>-0.1972321695297089</v>
      </c>
    </row>
    <row r="1927" spans="1:7" x14ac:dyDescent="0.25">
      <c r="A1927" s="1">
        <v>0</v>
      </c>
      <c r="B1927" s="1">
        <v>250</v>
      </c>
      <c r="C1927" s="1">
        <v>9.99</v>
      </c>
      <c r="D1927" s="1">
        <v>665</v>
      </c>
      <c r="E1927" s="1">
        <v>1</v>
      </c>
      <c r="F1927">
        <f t="shared" si="61"/>
        <v>0.82099999999999995</v>
      </c>
      <c r="G1927" s="45">
        <f t="shared" si="62"/>
        <v>-0.1972321695297089</v>
      </c>
    </row>
    <row r="1928" spans="1:7" x14ac:dyDescent="0.25">
      <c r="A1928" s="1">
        <v>0</v>
      </c>
      <c r="B1928" s="1">
        <v>40</v>
      </c>
      <c r="C1928" s="1">
        <v>25.18</v>
      </c>
      <c r="D1928" s="1">
        <v>755</v>
      </c>
      <c r="E1928" s="1">
        <v>1</v>
      </c>
      <c r="F1928">
        <f t="shared" si="61"/>
        <v>0.85499999999999998</v>
      </c>
      <c r="G1928" s="45">
        <f t="shared" si="62"/>
        <v>-0.15665381004537685</v>
      </c>
    </row>
    <row r="1929" spans="1:7" x14ac:dyDescent="0.25">
      <c r="A1929" s="1">
        <v>0</v>
      </c>
      <c r="B1929" s="1">
        <v>50</v>
      </c>
      <c r="C1929" s="1">
        <v>29.98</v>
      </c>
      <c r="D1929" s="1">
        <v>660</v>
      </c>
      <c r="E1929" s="1">
        <v>0</v>
      </c>
      <c r="F1929">
        <f t="shared" si="61"/>
        <v>0.66100000000000003</v>
      </c>
      <c r="G1929" s="45">
        <f t="shared" si="62"/>
        <v>-1.0817551716016869</v>
      </c>
    </row>
    <row r="1930" spans="1:7" x14ac:dyDescent="0.25">
      <c r="A1930" s="1">
        <v>1</v>
      </c>
      <c r="B1930" s="1">
        <v>63.44</v>
      </c>
      <c r="C1930" s="1">
        <v>17.350000000000001</v>
      </c>
      <c r="D1930" s="1">
        <v>705</v>
      </c>
      <c r="E1930" s="1">
        <v>1</v>
      </c>
      <c r="F1930">
        <f t="shared" si="61"/>
        <v>0.82099999999999995</v>
      </c>
      <c r="G1930" s="45">
        <f t="shared" si="62"/>
        <v>-0.1972321695297089</v>
      </c>
    </row>
    <row r="1931" spans="1:7" x14ac:dyDescent="0.25">
      <c r="A1931" s="1">
        <v>1</v>
      </c>
      <c r="B1931" s="1">
        <v>45</v>
      </c>
      <c r="C1931" s="1">
        <v>25.63</v>
      </c>
      <c r="D1931" s="1">
        <v>675</v>
      </c>
      <c r="E1931" s="1">
        <v>0</v>
      </c>
      <c r="F1931">
        <f t="shared" si="61"/>
        <v>0.71699999999999997</v>
      </c>
      <c r="G1931" s="45">
        <f t="shared" si="62"/>
        <v>-1.2623083813388993</v>
      </c>
    </row>
    <row r="1932" spans="1:7" x14ac:dyDescent="0.25">
      <c r="A1932" s="1">
        <v>1</v>
      </c>
      <c r="B1932" s="1">
        <v>110</v>
      </c>
      <c r="C1932" s="1">
        <v>13.86</v>
      </c>
      <c r="D1932" s="1">
        <v>720</v>
      </c>
      <c r="E1932" s="1">
        <v>1</v>
      </c>
      <c r="F1932">
        <f t="shared" si="61"/>
        <v>0.82099999999999995</v>
      </c>
      <c r="G1932" s="45">
        <f t="shared" si="62"/>
        <v>-0.1972321695297089</v>
      </c>
    </row>
    <row r="1933" spans="1:7" x14ac:dyDescent="0.25">
      <c r="A1933" s="1">
        <v>1</v>
      </c>
      <c r="B1933" s="1">
        <v>110</v>
      </c>
      <c r="C1933" s="1">
        <v>7.76</v>
      </c>
      <c r="D1933" s="1">
        <v>740</v>
      </c>
      <c r="E1933" s="1">
        <v>1</v>
      </c>
      <c r="F1933">
        <f t="shared" si="61"/>
        <v>0.92</v>
      </c>
      <c r="G1933" s="45">
        <f t="shared" si="62"/>
        <v>-8.3381608939051013E-2</v>
      </c>
    </row>
    <row r="1934" spans="1:7" x14ac:dyDescent="0.25">
      <c r="A1934" s="1">
        <v>1</v>
      </c>
      <c r="B1934" s="1">
        <v>50</v>
      </c>
      <c r="C1934" s="1">
        <v>4.76</v>
      </c>
      <c r="D1934" s="1">
        <v>695</v>
      </c>
      <c r="E1934" s="1">
        <v>1</v>
      </c>
      <c r="F1934">
        <f t="shared" si="61"/>
        <v>0.80600000000000005</v>
      </c>
      <c r="G1934" s="45">
        <f t="shared" si="62"/>
        <v>-0.21567153647550871</v>
      </c>
    </row>
    <row r="1935" spans="1:7" x14ac:dyDescent="0.25">
      <c r="A1935" s="1">
        <v>1</v>
      </c>
      <c r="B1935" s="1">
        <v>76</v>
      </c>
      <c r="C1935" s="1">
        <v>17.760000000000002</v>
      </c>
      <c r="D1935" s="1">
        <v>740</v>
      </c>
      <c r="E1935" s="1">
        <v>1</v>
      </c>
      <c r="F1935">
        <f t="shared" si="61"/>
        <v>0.92</v>
      </c>
      <c r="G1935" s="45">
        <f t="shared" si="62"/>
        <v>-8.3381608939051013E-2</v>
      </c>
    </row>
    <row r="1936" spans="1:7" x14ac:dyDescent="0.25">
      <c r="A1936" s="1">
        <v>0</v>
      </c>
      <c r="B1936" s="1">
        <v>55</v>
      </c>
      <c r="C1936" s="1">
        <v>24.5</v>
      </c>
      <c r="D1936" s="1">
        <v>695</v>
      </c>
      <c r="E1936" s="1">
        <v>1</v>
      </c>
      <c r="F1936">
        <f t="shared" si="61"/>
        <v>0.79</v>
      </c>
      <c r="G1936" s="45">
        <f t="shared" si="62"/>
        <v>-0.23572233352106983</v>
      </c>
    </row>
    <row r="1937" spans="1:7" x14ac:dyDescent="0.25">
      <c r="A1937" s="1">
        <v>1</v>
      </c>
      <c r="B1937" s="1">
        <v>80</v>
      </c>
      <c r="C1937" s="1">
        <v>23.9</v>
      </c>
      <c r="D1937" s="1">
        <v>690</v>
      </c>
      <c r="E1937" s="1">
        <v>1</v>
      </c>
      <c r="F1937">
        <f t="shared" si="61"/>
        <v>0.79</v>
      </c>
      <c r="G1937" s="45">
        <f t="shared" si="62"/>
        <v>-0.23572233352106983</v>
      </c>
    </row>
    <row r="1938" spans="1:7" x14ac:dyDescent="0.25">
      <c r="A1938" s="1">
        <v>1</v>
      </c>
      <c r="B1938" s="1">
        <v>49</v>
      </c>
      <c r="C1938" s="1">
        <v>6.37</v>
      </c>
      <c r="D1938" s="1">
        <v>725</v>
      </c>
      <c r="E1938" s="1">
        <v>1</v>
      </c>
      <c r="F1938">
        <f t="shared" si="61"/>
        <v>0.92</v>
      </c>
      <c r="G1938" s="45">
        <f t="shared" si="62"/>
        <v>-8.3381608939051013E-2</v>
      </c>
    </row>
    <row r="1939" spans="1:7" x14ac:dyDescent="0.25">
      <c r="A1939" s="1">
        <v>1</v>
      </c>
      <c r="B1939" s="1">
        <v>47.3</v>
      </c>
      <c r="C1939" s="1">
        <v>33.49</v>
      </c>
      <c r="D1939" s="1">
        <v>680</v>
      </c>
      <c r="E1939" s="1">
        <v>1</v>
      </c>
      <c r="F1939">
        <f t="shared" si="61"/>
        <v>0.54600000000000004</v>
      </c>
      <c r="G1939" s="45">
        <f t="shared" si="62"/>
        <v>-0.60513630323723189</v>
      </c>
    </row>
    <row r="1940" spans="1:7" x14ac:dyDescent="0.25">
      <c r="A1940" s="1">
        <v>1</v>
      </c>
      <c r="B1940" s="1">
        <v>42</v>
      </c>
      <c r="C1940" s="1">
        <v>16.510000000000002</v>
      </c>
      <c r="D1940" s="1">
        <v>680</v>
      </c>
      <c r="E1940" s="1">
        <v>1</v>
      </c>
      <c r="F1940">
        <f t="shared" si="61"/>
        <v>0.80600000000000005</v>
      </c>
      <c r="G1940" s="45">
        <f t="shared" si="62"/>
        <v>-0.21567153647550871</v>
      </c>
    </row>
    <row r="1941" spans="1:7" x14ac:dyDescent="0.25">
      <c r="A1941" s="1">
        <v>0</v>
      </c>
      <c r="B1941" s="1">
        <v>35</v>
      </c>
      <c r="C1941" s="1">
        <v>18.309999999999999</v>
      </c>
      <c r="D1941" s="1">
        <v>665</v>
      </c>
      <c r="E1941" s="1">
        <v>1</v>
      </c>
      <c r="F1941">
        <f t="shared" si="61"/>
        <v>0.72899999999999998</v>
      </c>
      <c r="G1941" s="45">
        <f t="shared" si="62"/>
        <v>-0.31608154697347896</v>
      </c>
    </row>
    <row r="1942" spans="1:7" x14ac:dyDescent="0.25">
      <c r="A1942" s="1">
        <v>0</v>
      </c>
      <c r="B1942" s="1">
        <v>44</v>
      </c>
      <c r="C1942" s="1">
        <v>15.3</v>
      </c>
      <c r="D1942" s="1">
        <v>690</v>
      </c>
      <c r="E1942" s="1">
        <v>0</v>
      </c>
      <c r="F1942">
        <f t="shared" si="61"/>
        <v>0.80600000000000005</v>
      </c>
      <c r="G1942" s="45">
        <f t="shared" si="62"/>
        <v>-1.6398971199188093</v>
      </c>
    </row>
    <row r="1943" spans="1:7" x14ac:dyDescent="0.25">
      <c r="A1943" s="1">
        <v>1</v>
      </c>
      <c r="B1943" s="1">
        <v>70</v>
      </c>
      <c r="C1943" s="1">
        <v>31.02</v>
      </c>
      <c r="D1943" s="1">
        <v>660</v>
      </c>
      <c r="E1943" s="1">
        <v>1</v>
      </c>
      <c r="F1943">
        <f t="shared" si="61"/>
        <v>0.71699999999999997</v>
      </c>
      <c r="G1943" s="45">
        <f t="shared" si="62"/>
        <v>-0.33267943838251673</v>
      </c>
    </row>
    <row r="1944" spans="1:7" x14ac:dyDescent="0.25">
      <c r="A1944" s="1">
        <v>0</v>
      </c>
      <c r="B1944" s="1">
        <v>24</v>
      </c>
      <c r="C1944" s="1">
        <v>5.9</v>
      </c>
      <c r="D1944" s="1">
        <v>675</v>
      </c>
      <c r="E1944" s="1">
        <v>1</v>
      </c>
      <c r="F1944">
        <f t="shared" si="61"/>
        <v>0.80600000000000005</v>
      </c>
      <c r="G1944" s="45">
        <f t="shared" si="62"/>
        <v>-0.21567153647550871</v>
      </c>
    </row>
    <row r="1945" spans="1:7" x14ac:dyDescent="0.25">
      <c r="A1945" s="1">
        <v>0</v>
      </c>
      <c r="B1945" s="1">
        <v>95</v>
      </c>
      <c r="C1945" s="1">
        <v>16.66</v>
      </c>
      <c r="D1945" s="1">
        <v>670</v>
      </c>
      <c r="E1945" s="1">
        <v>1</v>
      </c>
      <c r="F1945">
        <f t="shared" si="61"/>
        <v>0.82099999999999995</v>
      </c>
      <c r="G1945" s="45">
        <f t="shared" si="62"/>
        <v>-0.1972321695297089</v>
      </c>
    </row>
    <row r="1946" spans="1:7" x14ac:dyDescent="0.25">
      <c r="A1946" s="1">
        <v>1</v>
      </c>
      <c r="B1946" s="1">
        <v>48</v>
      </c>
      <c r="C1946" s="1">
        <v>25.23</v>
      </c>
      <c r="D1946" s="1">
        <v>670</v>
      </c>
      <c r="E1946" s="1">
        <v>0</v>
      </c>
      <c r="F1946">
        <f t="shared" si="61"/>
        <v>0.71699999999999997</v>
      </c>
      <c r="G1946" s="45">
        <f t="shared" si="62"/>
        <v>-1.2623083813388993</v>
      </c>
    </row>
    <row r="1947" spans="1:7" x14ac:dyDescent="0.25">
      <c r="A1947" s="1">
        <v>1</v>
      </c>
      <c r="B1947" s="1">
        <v>45</v>
      </c>
      <c r="C1947" s="1">
        <v>21.23</v>
      </c>
      <c r="D1947" s="1">
        <v>730</v>
      </c>
      <c r="E1947" s="1">
        <v>1</v>
      </c>
      <c r="F1947">
        <f t="shared" si="61"/>
        <v>0.85499999999999998</v>
      </c>
      <c r="G1947" s="45">
        <f t="shared" si="62"/>
        <v>-0.15665381004537685</v>
      </c>
    </row>
    <row r="1948" spans="1:7" x14ac:dyDescent="0.25">
      <c r="A1948" s="1">
        <v>0</v>
      </c>
      <c r="B1948" s="1">
        <v>128</v>
      </c>
      <c r="C1948" s="1">
        <v>9.66</v>
      </c>
      <c r="D1948" s="1">
        <v>670</v>
      </c>
      <c r="E1948" s="1">
        <v>1</v>
      </c>
      <c r="F1948">
        <f t="shared" si="61"/>
        <v>0.878</v>
      </c>
      <c r="G1948" s="45">
        <f t="shared" si="62"/>
        <v>-0.13010868534702039</v>
      </c>
    </row>
    <row r="1949" spans="1:7" x14ac:dyDescent="0.25">
      <c r="A1949" s="1">
        <v>0</v>
      </c>
      <c r="B1949" s="1">
        <v>60</v>
      </c>
      <c r="C1949" s="1">
        <v>4.22</v>
      </c>
      <c r="D1949" s="1">
        <v>730</v>
      </c>
      <c r="E1949" s="1">
        <v>1</v>
      </c>
      <c r="F1949">
        <f t="shared" si="61"/>
        <v>0.92</v>
      </c>
      <c r="G1949" s="45">
        <f t="shared" si="62"/>
        <v>-8.3381608939051013E-2</v>
      </c>
    </row>
    <row r="1950" spans="1:7" x14ac:dyDescent="0.25">
      <c r="A1950" s="1">
        <v>0</v>
      </c>
      <c r="B1950" s="1">
        <v>26.135999999999999</v>
      </c>
      <c r="C1950" s="1">
        <v>34.25</v>
      </c>
      <c r="D1950" s="1">
        <v>705</v>
      </c>
      <c r="E1950" s="1">
        <v>1</v>
      </c>
      <c r="F1950">
        <f t="shared" si="61"/>
        <v>0.69299999999999995</v>
      </c>
      <c r="G1950" s="45">
        <f t="shared" si="62"/>
        <v>-0.3667252797922339</v>
      </c>
    </row>
    <row r="1951" spans="1:7" x14ac:dyDescent="0.25">
      <c r="A1951" s="1">
        <v>1</v>
      </c>
      <c r="B1951" s="1">
        <v>194</v>
      </c>
      <c r="C1951" s="1">
        <v>2.96</v>
      </c>
      <c r="D1951" s="1">
        <v>790</v>
      </c>
      <c r="E1951" s="1">
        <v>1</v>
      </c>
      <c r="F1951">
        <f t="shared" si="61"/>
        <v>0.92</v>
      </c>
      <c r="G1951" s="45">
        <f t="shared" si="62"/>
        <v>-8.3381608939051013E-2</v>
      </c>
    </row>
    <row r="1952" spans="1:7" x14ac:dyDescent="0.25">
      <c r="A1952" s="1">
        <v>1</v>
      </c>
      <c r="B1952" s="1">
        <v>69.203999999999994</v>
      </c>
      <c r="C1952" s="1">
        <v>16.47</v>
      </c>
      <c r="D1952" s="1">
        <v>695</v>
      </c>
      <c r="E1952" s="1">
        <v>1</v>
      </c>
      <c r="F1952">
        <f t="shared" si="61"/>
        <v>0.82099999999999995</v>
      </c>
      <c r="G1952" s="45">
        <f t="shared" si="62"/>
        <v>-0.1972321695297089</v>
      </c>
    </row>
    <row r="1953" spans="1:7" x14ac:dyDescent="0.25">
      <c r="A1953" s="1">
        <v>1</v>
      </c>
      <c r="B1953" s="1">
        <v>49.5</v>
      </c>
      <c r="C1953" s="1">
        <v>27.18</v>
      </c>
      <c r="D1953" s="1">
        <v>735</v>
      </c>
      <c r="E1953" s="1">
        <v>1</v>
      </c>
      <c r="F1953">
        <f t="shared" si="61"/>
        <v>0.85499999999999998</v>
      </c>
      <c r="G1953" s="45">
        <f t="shared" si="62"/>
        <v>-0.15665381004537685</v>
      </c>
    </row>
    <row r="1954" spans="1:7" x14ac:dyDescent="0.25">
      <c r="A1954" s="1">
        <v>0</v>
      </c>
      <c r="B1954" s="1">
        <v>51</v>
      </c>
      <c r="C1954" s="1">
        <v>17.510000000000002</v>
      </c>
      <c r="D1954" s="1">
        <v>720</v>
      </c>
      <c r="E1954" s="1">
        <v>1</v>
      </c>
      <c r="F1954">
        <f t="shared" si="61"/>
        <v>0.80600000000000005</v>
      </c>
      <c r="G1954" s="45">
        <f t="shared" si="62"/>
        <v>-0.21567153647550871</v>
      </c>
    </row>
    <row r="1955" spans="1:7" x14ac:dyDescent="0.25">
      <c r="A1955" s="1">
        <v>0</v>
      </c>
      <c r="B1955" s="1">
        <v>54.426970000000004</v>
      </c>
      <c r="C1955" s="1">
        <v>24.59</v>
      </c>
      <c r="D1955" s="1">
        <v>665</v>
      </c>
      <c r="E1955" s="1">
        <v>0</v>
      </c>
      <c r="F1955">
        <f t="shared" si="61"/>
        <v>0.66100000000000003</v>
      </c>
      <c r="G1955" s="45">
        <f t="shared" si="62"/>
        <v>-1.0817551716016869</v>
      </c>
    </row>
    <row r="1956" spans="1:7" x14ac:dyDescent="0.25">
      <c r="A1956" s="1">
        <v>0</v>
      </c>
      <c r="B1956" s="1">
        <v>55</v>
      </c>
      <c r="C1956" s="1">
        <v>22.61</v>
      </c>
      <c r="D1956" s="1">
        <v>665</v>
      </c>
      <c r="E1956" s="1">
        <v>1</v>
      </c>
      <c r="F1956">
        <f t="shared" si="61"/>
        <v>0.66100000000000003</v>
      </c>
      <c r="G1956" s="45">
        <f t="shared" si="62"/>
        <v>-0.41400143913045073</v>
      </c>
    </row>
    <row r="1957" spans="1:7" x14ac:dyDescent="0.25">
      <c r="A1957" s="1">
        <v>0</v>
      </c>
      <c r="B1957" s="1">
        <v>60</v>
      </c>
      <c r="C1957" s="1">
        <v>16.600000000000001</v>
      </c>
      <c r="D1957" s="1">
        <v>675</v>
      </c>
      <c r="E1957" s="1">
        <v>1</v>
      </c>
      <c r="F1957">
        <f t="shared" si="61"/>
        <v>0.80600000000000005</v>
      </c>
      <c r="G1957" s="45">
        <f t="shared" si="62"/>
        <v>-0.21567153647550871</v>
      </c>
    </row>
    <row r="1958" spans="1:7" x14ac:dyDescent="0.25">
      <c r="A1958" s="1">
        <v>1</v>
      </c>
      <c r="B1958" s="1">
        <v>68</v>
      </c>
      <c r="C1958" s="1">
        <v>38.19</v>
      </c>
      <c r="D1958" s="1">
        <v>665</v>
      </c>
      <c r="E1958" s="1">
        <v>0</v>
      </c>
      <c r="F1958">
        <f t="shared" si="61"/>
        <v>0.54600000000000004</v>
      </c>
      <c r="G1958" s="45">
        <f t="shared" si="62"/>
        <v>-0.78965808094078915</v>
      </c>
    </row>
    <row r="1959" spans="1:7" x14ac:dyDescent="0.25">
      <c r="A1959" s="1">
        <v>0</v>
      </c>
      <c r="B1959" s="1">
        <v>37</v>
      </c>
      <c r="C1959" s="1">
        <v>5.38</v>
      </c>
      <c r="D1959" s="1">
        <v>670</v>
      </c>
      <c r="E1959" s="1">
        <v>1</v>
      </c>
      <c r="F1959">
        <f t="shared" si="61"/>
        <v>0.80600000000000005</v>
      </c>
      <c r="G1959" s="45">
        <f t="shared" si="62"/>
        <v>-0.21567153647550871</v>
      </c>
    </row>
    <row r="1960" spans="1:7" x14ac:dyDescent="0.25">
      <c r="A1960" s="1">
        <v>0</v>
      </c>
      <c r="B1960" s="1">
        <v>60</v>
      </c>
      <c r="C1960" s="1">
        <v>25.56</v>
      </c>
      <c r="D1960" s="1">
        <v>690</v>
      </c>
      <c r="E1960" s="1">
        <v>0</v>
      </c>
      <c r="F1960">
        <f t="shared" si="61"/>
        <v>0.79</v>
      </c>
      <c r="G1960" s="45">
        <f t="shared" si="62"/>
        <v>-1.5606477482646686</v>
      </c>
    </row>
    <row r="1961" spans="1:7" x14ac:dyDescent="0.25">
      <c r="A1961" s="1">
        <v>1</v>
      </c>
      <c r="B1961" s="1">
        <v>67</v>
      </c>
      <c r="C1961" s="1">
        <v>18.350000000000001</v>
      </c>
      <c r="D1961" s="1">
        <v>700</v>
      </c>
      <c r="E1961" s="1">
        <v>1</v>
      </c>
      <c r="F1961">
        <f t="shared" si="61"/>
        <v>0.82099999999999995</v>
      </c>
      <c r="G1961" s="45">
        <f t="shared" si="62"/>
        <v>-0.1972321695297089</v>
      </c>
    </row>
    <row r="1962" spans="1:7" x14ac:dyDescent="0.25">
      <c r="A1962" s="1">
        <v>0</v>
      </c>
      <c r="B1962" s="1">
        <v>99</v>
      </c>
      <c r="C1962" s="1">
        <v>6.69</v>
      </c>
      <c r="D1962" s="1">
        <v>720</v>
      </c>
      <c r="E1962" s="1">
        <v>0</v>
      </c>
      <c r="F1962">
        <f t="shared" si="61"/>
        <v>0.878</v>
      </c>
      <c r="G1962" s="45">
        <f t="shared" si="62"/>
        <v>-2.1037342342488805</v>
      </c>
    </row>
    <row r="1963" spans="1:7" x14ac:dyDescent="0.25">
      <c r="A1963" s="1">
        <v>1</v>
      </c>
      <c r="B1963" s="1">
        <v>150</v>
      </c>
      <c r="C1963" s="1">
        <v>17.63</v>
      </c>
      <c r="D1963" s="1">
        <v>680</v>
      </c>
      <c r="E1963" s="1">
        <v>1</v>
      </c>
      <c r="F1963">
        <f t="shared" si="61"/>
        <v>0.82099999999999995</v>
      </c>
      <c r="G1963" s="45">
        <f t="shared" si="62"/>
        <v>-0.1972321695297089</v>
      </c>
    </row>
    <row r="1964" spans="1:7" x14ac:dyDescent="0.25">
      <c r="A1964" s="1">
        <v>1</v>
      </c>
      <c r="B1964" s="1">
        <v>130</v>
      </c>
      <c r="C1964" s="1">
        <v>22.15</v>
      </c>
      <c r="D1964" s="1">
        <v>665</v>
      </c>
      <c r="E1964" s="1">
        <v>0</v>
      </c>
      <c r="F1964">
        <f t="shared" si="61"/>
        <v>0.71699999999999997</v>
      </c>
      <c r="G1964" s="45">
        <f t="shared" si="62"/>
        <v>-1.2623083813388993</v>
      </c>
    </row>
    <row r="1965" spans="1:7" x14ac:dyDescent="0.25">
      <c r="A1965" s="1">
        <v>0</v>
      </c>
      <c r="B1965" s="1">
        <v>44</v>
      </c>
      <c r="C1965" s="1">
        <v>2.75</v>
      </c>
      <c r="D1965" s="1">
        <v>755</v>
      </c>
      <c r="E1965" s="1">
        <v>1</v>
      </c>
      <c r="F1965">
        <f t="shared" si="61"/>
        <v>0.92</v>
      </c>
      <c r="G1965" s="45">
        <f t="shared" si="62"/>
        <v>-8.3381608939051013E-2</v>
      </c>
    </row>
    <row r="1966" spans="1:7" x14ac:dyDescent="0.25">
      <c r="A1966" s="1">
        <v>0</v>
      </c>
      <c r="B1966" s="1">
        <v>48</v>
      </c>
      <c r="C1966" s="1">
        <v>18</v>
      </c>
      <c r="D1966" s="1">
        <v>665</v>
      </c>
      <c r="E1966" s="1">
        <v>1</v>
      </c>
      <c r="F1966">
        <f t="shared" si="61"/>
        <v>0.72899999999999998</v>
      </c>
      <c r="G1966" s="45">
        <f t="shared" si="62"/>
        <v>-0.31608154697347896</v>
      </c>
    </row>
    <row r="1967" spans="1:7" x14ac:dyDescent="0.25">
      <c r="A1967" s="1">
        <v>0</v>
      </c>
      <c r="B1967" s="1">
        <v>50</v>
      </c>
      <c r="C1967" s="1">
        <v>18.36</v>
      </c>
      <c r="D1967" s="1">
        <v>675</v>
      </c>
      <c r="E1967" s="1">
        <v>1</v>
      </c>
      <c r="F1967">
        <f t="shared" si="61"/>
        <v>0.80600000000000005</v>
      </c>
      <c r="G1967" s="45">
        <f t="shared" si="62"/>
        <v>-0.21567153647550871</v>
      </c>
    </row>
    <row r="1968" spans="1:7" x14ac:dyDescent="0.25">
      <c r="A1968" s="1">
        <v>0</v>
      </c>
      <c r="B1968" s="1">
        <v>40.003999999999998</v>
      </c>
      <c r="C1968" s="1">
        <v>33.06</v>
      </c>
      <c r="D1968" s="1">
        <v>695</v>
      </c>
      <c r="E1968" s="1">
        <v>1</v>
      </c>
      <c r="F1968">
        <f t="shared" si="61"/>
        <v>0.69299999999999995</v>
      </c>
      <c r="G1968" s="45">
        <f t="shared" si="62"/>
        <v>-0.3667252797922339</v>
      </c>
    </row>
    <row r="1969" spans="1:7" x14ac:dyDescent="0.25">
      <c r="A1969" s="1">
        <v>0</v>
      </c>
      <c r="B1969" s="1">
        <v>90</v>
      </c>
      <c r="C1969" s="1">
        <v>14.76</v>
      </c>
      <c r="D1969" s="1">
        <v>675</v>
      </c>
      <c r="E1969" s="1">
        <v>1</v>
      </c>
      <c r="F1969">
        <f t="shared" si="61"/>
        <v>0.82099999999999995</v>
      </c>
      <c r="G1969" s="45">
        <f t="shared" si="62"/>
        <v>-0.1972321695297089</v>
      </c>
    </row>
    <row r="1970" spans="1:7" x14ac:dyDescent="0.25">
      <c r="A1970" s="1">
        <v>1</v>
      </c>
      <c r="B1970" s="1">
        <v>98.004999999999995</v>
      </c>
      <c r="C1970" s="1">
        <v>19.86</v>
      </c>
      <c r="D1970" s="1">
        <v>700</v>
      </c>
      <c r="E1970" s="1">
        <v>1</v>
      </c>
      <c r="F1970">
        <f t="shared" si="61"/>
        <v>0.79</v>
      </c>
      <c r="G1970" s="45">
        <f t="shared" si="62"/>
        <v>-0.23572233352106983</v>
      </c>
    </row>
    <row r="1971" spans="1:7" x14ac:dyDescent="0.25">
      <c r="A1971" s="1">
        <v>0</v>
      </c>
      <c r="B1971" s="1">
        <v>23</v>
      </c>
      <c r="C1971" s="1">
        <v>32.46</v>
      </c>
      <c r="D1971" s="1">
        <v>670</v>
      </c>
      <c r="E1971" s="1">
        <v>0</v>
      </c>
      <c r="F1971">
        <f t="shared" si="61"/>
        <v>0.54600000000000004</v>
      </c>
      <c r="G1971" s="45">
        <f t="shared" si="62"/>
        <v>-0.78965808094078915</v>
      </c>
    </row>
    <row r="1972" spans="1:7" x14ac:dyDescent="0.25">
      <c r="A1972" s="1">
        <v>0</v>
      </c>
      <c r="B1972" s="1">
        <v>65</v>
      </c>
      <c r="C1972" s="1">
        <v>33</v>
      </c>
      <c r="D1972" s="1">
        <v>670</v>
      </c>
      <c r="E1972" s="1">
        <v>0</v>
      </c>
      <c r="F1972">
        <f t="shared" si="61"/>
        <v>0.54600000000000004</v>
      </c>
      <c r="G1972" s="45">
        <f t="shared" si="62"/>
        <v>-0.78965808094078915</v>
      </c>
    </row>
    <row r="1973" spans="1:7" x14ac:dyDescent="0.25">
      <c r="A1973" s="1">
        <v>0</v>
      </c>
      <c r="B1973" s="1">
        <v>80</v>
      </c>
      <c r="C1973" s="1">
        <v>14.35</v>
      </c>
      <c r="D1973" s="1">
        <v>700</v>
      </c>
      <c r="E1973" s="1">
        <v>1</v>
      </c>
      <c r="F1973">
        <f t="shared" si="61"/>
        <v>0.82099999999999995</v>
      </c>
      <c r="G1973" s="45">
        <f t="shared" si="62"/>
        <v>-0.1972321695297089</v>
      </c>
    </row>
    <row r="1974" spans="1:7" x14ac:dyDescent="0.25">
      <c r="A1974" s="1">
        <v>0</v>
      </c>
      <c r="B1974" s="1">
        <v>60</v>
      </c>
      <c r="C1974" s="1">
        <v>9.7200000000000006</v>
      </c>
      <c r="D1974" s="1">
        <v>685</v>
      </c>
      <c r="E1974" s="1">
        <v>1</v>
      </c>
      <c r="F1974">
        <f t="shared" si="61"/>
        <v>0.80600000000000005</v>
      </c>
      <c r="G1974" s="45">
        <f t="shared" si="62"/>
        <v>-0.21567153647550871</v>
      </c>
    </row>
    <row r="1975" spans="1:7" x14ac:dyDescent="0.25">
      <c r="A1975" s="1">
        <v>1</v>
      </c>
      <c r="B1975" s="1">
        <v>110</v>
      </c>
      <c r="C1975" s="1">
        <v>27</v>
      </c>
      <c r="D1975" s="1">
        <v>690</v>
      </c>
      <c r="E1975" s="1">
        <v>0</v>
      </c>
      <c r="F1975">
        <f t="shared" si="61"/>
        <v>0.79</v>
      </c>
      <c r="G1975" s="45">
        <f t="shared" si="62"/>
        <v>-1.5606477482646686</v>
      </c>
    </row>
    <row r="1976" spans="1:7" x14ac:dyDescent="0.25">
      <c r="A1976" s="1">
        <v>0</v>
      </c>
      <c r="B1976" s="1">
        <v>55</v>
      </c>
      <c r="C1976" s="1">
        <v>6.13</v>
      </c>
      <c r="D1976" s="1">
        <v>680</v>
      </c>
      <c r="E1976" s="1">
        <v>1</v>
      </c>
      <c r="F1976">
        <f t="shared" si="61"/>
        <v>0.80600000000000005</v>
      </c>
      <c r="G1976" s="45">
        <f t="shared" si="62"/>
        <v>-0.21567153647550871</v>
      </c>
    </row>
    <row r="1977" spans="1:7" x14ac:dyDescent="0.25">
      <c r="A1977" s="1">
        <v>1</v>
      </c>
      <c r="B1977" s="1">
        <v>82</v>
      </c>
      <c r="C1977" s="1">
        <v>11.78</v>
      </c>
      <c r="D1977" s="1">
        <v>665</v>
      </c>
      <c r="E1977" s="1">
        <v>1</v>
      </c>
      <c r="F1977">
        <f t="shared" si="61"/>
        <v>0.82099999999999995</v>
      </c>
      <c r="G1977" s="45">
        <f t="shared" si="62"/>
        <v>-0.1972321695297089</v>
      </c>
    </row>
    <row r="1978" spans="1:7" x14ac:dyDescent="0.25">
      <c r="A1978" s="1">
        <v>0</v>
      </c>
      <c r="B1978" s="1">
        <v>26</v>
      </c>
      <c r="C1978" s="1">
        <v>35.6</v>
      </c>
      <c r="D1978" s="1">
        <v>670</v>
      </c>
      <c r="E1978" s="1">
        <v>0</v>
      </c>
      <c r="F1978">
        <f t="shared" si="61"/>
        <v>0.54600000000000004</v>
      </c>
      <c r="G1978" s="45">
        <f t="shared" si="62"/>
        <v>-0.78965808094078915</v>
      </c>
    </row>
    <row r="1979" spans="1:7" x14ac:dyDescent="0.25">
      <c r="A1979" s="1">
        <v>1</v>
      </c>
      <c r="B1979" s="1">
        <v>86.4</v>
      </c>
      <c r="C1979" s="1">
        <v>26.71</v>
      </c>
      <c r="D1979" s="1">
        <v>740</v>
      </c>
      <c r="E1979" s="1">
        <v>1</v>
      </c>
      <c r="F1979">
        <f t="shared" si="61"/>
        <v>0.85499999999999998</v>
      </c>
      <c r="G1979" s="45">
        <f t="shared" si="62"/>
        <v>-0.15665381004537685</v>
      </c>
    </row>
    <row r="1980" spans="1:7" x14ac:dyDescent="0.25">
      <c r="A1980" s="1">
        <v>0</v>
      </c>
      <c r="B1980" s="1">
        <v>18</v>
      </c>
      <c r="C1980" s="1">
        <v>28.73</v>
      </c>
      <c r="D1980" s="1">
        <v>695</v>
      </c>
      <c r="E1980" s="1">
        <v>0</v>
      </c>
      <c r="F1980">
        <f t="shared" si="61"/>
        <v>0.79</v>
      </c>
      <c r="G1980" s="45">
        <f t="shared" si="62"/>
        <v>-1.5606477482646686</v>
      </c>
    </row>
    <row r="1981" spans="1:7" x14ac:dyDescent="0.25">
      <c r="A1981" s="1">
        <v>1</v>
      </c>
      <c r="B1981" s="1">
        <v>70</v>
      </c>
      <c r="C1981" s="1">
        <v>19.16</v>
      </c>
      <c r="D1981" s="1">
        <v>665</v>
      </c>
      <c r="E1981" s="1">
        <v>1</v>
      </c>
      <c r="F1981">
        <f t="shared" si="61"/>
        <v>0.82099999999999995</v>
      </c>
      <c r="G1981" s="45">
        <f t="shared" si="62"/>
        <v>-0.1972321695297089</v>
      </c>
    </row>
    <row r="1982" spans="1:7" x14ac:dyDescent="0.25">
      <c r="A1982" s="1">
        <v>1</v>
      </c>
      <c r="B1982" s="1">
        <v>80</v>
      </c>
      <c r="C1982" s="1">
        <v>20.76</v>
      </c>
      <c r="D1982" s="1">
        <v>710</v>
      </c>
      <c r="E1982" s="1">
        <v>1</v>
      </c>
      <c r="F1982">
        <f t="shared" si="61"/>
        <v>0.79</v>
      </c>
      <c r="G1982" s="45">
        <f t="shared" si="62"/>
        <v>-0.23572233352106983</v>
      </c>
    </row>
    <row r="1983" spans="1:7" x14ac:dyDescent="0.25">
      <c r="A1983" s="1">
        <v>1</v>
      </c>
      <c r="B1983" s="1">
        <v>55</v>
      </c>
      <c r="C1983" s="1">
        <v>17.64</v>
      </c>
      <c r="D1983" s="1">
        <v>715</v>
      </c>
      <c r="E1983" s="1">
        <v>1</v>
      </c>
      <c r="F1983">
        <f t="shared" si="61"/>
        <v>0.80600000000000005</v>
      </c>
      <c r="G1983" s="45">
        <f t="shared" si="62"/>
        <v>-0.21567153647550871</v>
      </c>
    </row>
    <row r="1984" spans="1:7" x14ac:dyDescent="0.25">
      <c r="A1984" s="1">
        <v>0</v>
      </c>
      <c r="B1984" s="1">
        <v>150</v>
      </c>
      <c r="C1984" s="1">
        <v>4.34</v>
      </c>
      <c r="D1984" s="1">
        <v>705</v>
      </c>
      <c r="E1984" s="1">
        <v>0</v>
      </c>
      <c r="F1984">
        <f t="shared" si="61"/>
        <v>0.878</v>
      </c>
      <c r="G1984" s="45">
        <f t="shared" si="62"/>
        <v>-2.1037342342488805</v>
      </c>
    </row>
    <row r="1985" spans="1:7" x14ac:dyDescent="0.25">
      <c r="A1985" s="1">
        <v>0</v>
      </c>
      <c r="B1985" s="1">
        <v>104</v>
      </c>
      <c r="C1985" s="1">
        <v>9.52</v>
      </c>
      <c r="D1985" s="1">
        <v>665</v>
      </c>
      <c r="E1985" s="1">
        <v>1</v>
      </c>
      <c r="F1985">
        <f t="shared" si="61"/>
        <v>0.878</v>
      </c>
      <c r="G1985" s="45">
        <f t="shared" si="62"/>
        <v>-0.13010868534702039</v>
      </c>
    </row>
    <row r="1986" spans="1:7" x14ac:dyDescent="0.25">
      <c r="A1986" s="1">
        <v>0</v>
      </c>
      <c r="B1986" s="1">
        <v>55</v>
      </c>
      <c r="C1986" s="1">
        <v>26.71</v>
      </c>
      <c r="D1986" s="1">
        <v>715</v>
      </c>
      <c r="E1986" s="1">
        <v>1</v>
      </c>
      <c r="F1986">
        <f t="shared" si="61"/>
        <v>0.79</v>
      </c>
      <c r="G1986" s="45">
        <f t="shared" si="62"/>
        <v>-0.23572233352106983</v>
      </c>
    </row>
    <row r="1987" spans="1:7" x14ac:dyDescent="0.25">
      <c r="A1987" s="1">
        <v>1</v>
      </c>
      <c r="B1987" s="1">
        <v>75</v>
      </c>
      <c r="C1987" s="1">
        <v>19.3</v>
      </c>
      <c r="D1987" s="1">
        <v>785</v>
      </c>
      <c r="E1987" s="1">
        <v>1</v>
      </c>
      <c r="F1987">
        <f t="shared" si="61"/>
        <v>0.92</v>
      </c>
      <c r="G1987" s="45">
        <f t="shared" si="62"/>
        <v>-8.3381608939051013E-2</v>
      </c>
    </row>
    <row r="1988" spans="1:7" x14ac:dyDescent="0.25">
      <c r="A1988" s="1">
        <v>1</v>
      </c>
      <c r="B1988" s="1">
        <v>60</v>
      </c>
      <c r="C1988" s="1">
        <v>22.58</v>
      </c>
      <c r="D1988" s="1">
        <v>675</v>
      </c>
      <c r="E1988" s="1">
        <v>0</v>
      </c>
      <c r="F1988">
        <f t="shared" si="61"/>
        <v>0.71699999999999997</v>
      </c>
      <c r="G1988" s="45">
        <f t="shared" si="62"/>
        <v>-1.2623083813388993</v>
      </c>
    </row>
    <row r="1989" spans="1:7" x14ac:dyDescent="0.25">
      <c r="A1989" s="1">
        <v>1</v>
      </c>
      <c r="B1989" s="1">
        <v>105</v>
      </c>
      <c r="C1989" s="1">
        <v>20.94</v>
      </c>
      <c r="D1989" s="1">
        <v>660</v>
      </c>
      <c r="E1989" s="1">
        <v>1</v>
      </c>
      <c r="F1989">
        <f t="shared" si="61"/>
        <v>0.71699999999999997</v>
      </c>
      <c r="G1989" s="45">
        <f t="shared" si="62"/>
        <v>-0.33267943838251673</v>
      </c>
    </row>
    <row r="1990" spans="1:7" x14ac:dyDescent="0.25">
      <c r="A1990" s="1">
        <v>1</v>
      </c>
      <c r="B1990" s="1">
        <v>93</v>
      </c>
      <c r="C1990" s="1">
        <v>25.69</v>
      </c>
      <c r="D1990" s="1">
        <v>715</v>
      </c>
      <c r="E1990" s="1">
        <v>1</v>
      </c>
      <c r="F1990">
        <f t="shared" ref="F1990:F2053" si="63">IF(C1990&lt;=19.85,IF(D1990&lt;=722.5,IF(B1990&lt;=60.41,IF(D1990&lt;=667.5,0.729,0.806),IF(C1990&lt;=9.905,0.878,0.821)),0.92),IF(D1990&lt;=687.5,IF(C1990&lt;=31.375,IF(A1990&lt;=0.5,0.661,0.717),0.546),IF(D1990&lt;=727.5,IF(C1990&lt;=29.88,0.79,0.693),0.855)))</f>
        <v>0.79</v>
      </c>
      <c r="G1990" s="45">
        <f t="shared" ref="G1990:G2053" si="64">IF(E1990=1,LN(F1990),LN(1-F1990))</f>
        <v>-0.23572233352106983</v>
      </c>
    </row>
    <row r="1991" spans="1:7" x14ac:dyDescent="0.25">
      <c r="A1991" s="1">
        <v>0</v>
      </c>
      <c r="B1991" s="1">
        <v>110</v>
      </c>
      <c r="C1991" s="1">
        <v>2.62</v>
      </c>
      <c r="D1991" s="1">
        <v>660</v>
      </c>
      <c r="E1991" s="1">
        <v>1</v>
      </c>
      <c r="F1991">
        <f t="shared" si="63"/>
        <v>0.878</v>
      </c>
      <c r="G1991" s="45">
        <f t="shared" si="64"/>
        <v>-0.13010868534702039</v>
      </c>
    </row>
    <row r="1992" spans="1:7" x14ac:dyDescent="0.25">
      <c r="A1992" s="1">
        <v>0</v>
      </c>
      <c r="B1992" s="1">
        <v>40</v>
      </c>
      <c r="C1992" s="1">
        <v>6.66</v>
      </c>
      <c r="D1992" s="1">
        <v>660</v>
      </c>
      <c r="E1992" s="1">
        <v>1</v>
      </c>
      <c r="F1992">
        <f t="shared" si="63"/>
        <v>0.72899999999999998</v>
      </c>
      <c r="G1992" s="45">
        <f t="shared" si="64"/>
        <v>-0.31608154697347896</v>
      </c>
    </row>
    <row r="1993" spans="1:7" x14ac:dyDescent="0.25">
      <c r="A1993" s="1">
        <v>1</v>
      </c>
      <c r="B1993" s="1">
        <v>27</v>
      </c>
      <c r="C1993" s="1">
        <v>19.38</v>
      </c>
      <c r="D1993" s="1">
        <v>690</v>
      </c>
      <c r="E1993" s="1">
        <v>1</v>
      </c>
      <c r="F1993">
        <f t="shared" si="63"/>
        <v>0.80600000000000005</v>
      </c>
      <c r="G1993" s="45">
        <f t="shared" si="64"/>
        <v>-0.21567153647550871</v>
      </c>
    </row>
    <row r="1994" spans="1:7" x14ac:dyDescent="0.25">
      <c r="A1994" s="1">
        <v>1</v>
      </c>
      <c r="B1994" s="1">
        <v>50</v>
      </c>
      <c r="C1994" s="1">
        <v>5.16</v>
      </c>
      <c r="D1994" s="1">
        <v>745</v>
      </c>
      <c r="E1994" s="1">
        <v>0</v>
      </c>
      <c r="F1994">
        <f t="shared" si="63"/>
        <v>0.92</v>
      </c>
      <c r="G1994" s="45">
        <f t="shared" si="64"/>
        <v>-2.5257286443082561</v>
      </c>
    </row>
    <row r="1995" spans="1:7" x14ac:dyDescent="0.25">
      <c r="A1995" s="1">
        <v>1</v>
      </c>
      <c r="B1995" s="1">
        <v>48</v>
      </c>
      <c r="C1995" s="1">
        <v>17.18</v>
      </c>
      <c r="D1995" s="1">
        <v>665</v>
      </c>
      <c r="E1995" s="1">
        <v>1</v>
      </c>
      <c r="F1995">
        <f t="shared" si="63"/>
        <v>0.72899999999999998</v>
      </c>
      <c r="G1995" s="45">
        <f t="shared" si="64"/>
        <v>-0.31608154697347896</v>
      </c>
    </row>
    <row r="1996" spans="1:7" x14ac:dyDescent="0.25">
      <c r="A1996" s="1">
        <v>1</v>
      </c>
      <c r="B1996" s="1">
        <v>46</v>
      </c>
      <c r="C1996" s="1">
        <v>20.85</v>
      </c>
      <c r="D1996" s="1">
        <v>710</v>
      </c>
      <c r="E1996" s="1">
        <v>1</v>
      </c>
      <c r="F1996">
        <f t="shared" si="63"/>
        <v>0.79</v>
      </c>
      <c r="G1996" s="45">
        <f t="shared" si="64"/>
        <v>-0.23572233352106983</v>
      </c>
    </row>
    <row r="1997" spans="1:7" x14ac:dyDescent="0.25">
      <c r="A1997" s="1">
        <v>1</v>
      </c>
      <c r="B1997" s="1">
        <v>89</v>
      </c>
      <c r="C1997" s="1">
        <v>17.87</v>
      </c>
      <c r="D1997" s="1">
        <v>660</v>
      </c>
      <c r="E1997" s="1">
        <v>1</v>
      </c>
      <c r="F1997">
        <f t="shared" si="63"/>
        <v>0.82099999999999995</v>
      </c>
      <c r="G1997" s="45">
        <f t="shared" si="64"/>
        <v>-0.1972321695297089</v>
      </c>
    </row>
    <row r="1998" spans="1:7" x14ac:dyDescent="0.25">
      <c r="A1998" s="1">
        <v>1</v>
      </c>
      <c r="B1998" s="1">
        <v>70</v>
      </c>
      <c r="C1998" s="1">
        <v>25.08</v>
      </c>
      <c r="D1998" s="1">
        <v>715</v>
      </c>
      <c r="E1998" s="1">
        <v>1</v>
      </c>
      <c r="F1998">
        <f t="shared" si="63"/>
        <v>0.79</v>
      </c>
      <c r="G1998" s="45">
        <f t="shared" si="64"/>
        <v>-0.23572233352106983</v>
      </c>
    </row>
    <row r="1999" spans="1:7" x14ac:dyDescent="0.25">
      <c r="A1999" s="1">
        <v>0</v>
      </c>
      <c r="B1999" s="1">
        <v>62</v>
      </c>
      <c r="C1999" s="1">
        <v>15.39</v>
      </c>
      <c r="D1999" s="1">
        <v>670</v>
      </c>
      <c r="E1999" s="1">
        <v>0</v>
      </c>
      <c r="F1999">
        <f t="shared" si="63"/>
        <v>0.82099999999999995</v>
      </c>
      <c r="G1999" s="45">
        <f t="shared" si="64"/>
        <v>-1.7203694731413819</v>
      </c>
    </row>
    <row r="2000" spans="1:7" x14ac:dyDescent="0.25">
      <c r="A2000" s="1">
        <v>1</v>
      </c>
      <c r="B2000" s="1">
        <v>40</v>
      </c>
      <c r="C2000" s="1">
        <v>15.51</v>
      </c>
      <c r="D2000" s="1">
        <v>685</v>
      </c>
      <c r="E2000" s="1">
        <v>1</v>
      </c>
      <c r="F2000">
        <f t="shared" si="63"/>
        <v>0.80600000000000005</v>
      </c>
      <c r="G2000" s="45">
        <f t="shared" si="64"/>
        <v>-0.21567153647550871</v>
      </c>
    </row>
    <row r="2001" spans="1:7" x14ac:dyDescent="0.25">
      <c r="A2001" s="1">
        <v>1</v>
      </c>
      <c r="B2001" s="1">
        <v>30</v>
      </c>
      <c r="C2001" s="1">
        <v>15.76</v>
      </c>
      <c r="D2001" s="1">
        <v>710</v>
      </c>
      <c r="E2001" s="1">
        <v>1</v>
      </c>
      <c r="F2001">
        <f t="shared" si="63"/>
        <v>0.80600000000000005</v>
      </c>
      <c r="G2001" s="45">
        <f t="shared" si="64"/>
        <v>-0.21567153647550871</v>
      </c>
    </row>
    <row r="2002" spans="1:7" x14ac:dyDescent="0.25">
      <c r="A2002" s="1">
        <v>1</v>
      </c>
      <c r="B2002" s="1">
        <v>45</v>
      </c>
      <c r="C2002" s="1">
        <v>22.29</v>
      </c>
      <c r="D2002" s="1">
        <v>675</v>
      </c>
      <c r="E2002" s="1">
        <v>1</v>
      </c>
      <c r="F2002">
        <f t="shared" si="63"/>
        <v>0.71699999999999997</v>
      </c>
      <c r="G2002" s="45">
        <f t="shared" si="64"/>
        <v>-0.33267943838251673</v>
      </c>
    </row>
    <row r="2003" spans="1:7" x14ac:dyDescent="0.25">
      <c r="A2003" s="1">
        <v>0</v>
      </c>
      <c r="B2003" s="1">
        <v>35.36</v>
      </c>
      <c r="C2003" s="1">
        <v>34.89</v>
      </c>
      <c r="D2003" s="1">
        <v>670</v>
      </c>
      <c r="E2003" s="1">
        <v>1</v>
      </c>
      <c r="F2003">
        <f t="shared" si="63"/>
        <v>0.54600000000000004</v>
      </c>
      <c r="G2003" s="45">
        <f t="shared" si="64"/>
        <v>-0.60513630323723189</v>
      </c>
    </row>
    <row r="2004" spans="1:7" x14ac:dyDescent="0.25">
      <c r="A2004" s="1">
        <v>1</v>
      </c>
      <c r="B2004" s="1">
        <v>75</v>
      </c>
      <c r="C2004" s="1">
        <v>14.85</v>
      </c>
      <c r="D2004" s="1">
        <v>695</v>
      </c>
      <c r="E2004" s="1">
        <v>1</v>
      </c>
      <c r="F2004">
        <f t="shared" si="63"/>
        <v>0.82099999999999995</v>
      </c>
      <c r="G2004" s="45">
        <f t="shared" si="64"/>
        <v>-0.1972321695297089</v>
      </c>
    </row>
    <row r="2005" spans="1:7" x14ac:dyDescent="0.25">
      <c r="A2005" s="1">
        <v>0</v>
      </c>
      <c r="B2005" s="1">
        <v>101</v>
      </c>
      <c r="C2005" s="1">
        <v>18.98</v>
      </c>
      <c r="D2005" s="1">
        <v>730</v>
      </c>
      <c r="E2005" s="1">
        <v>1</v>
      </c>
      <c r="F2005">
        <f t="shared" si="63"/>
        <v>0.92</v>
      </c>
      <c r="G2005" s="45">
        <f t="shared" si="64"/>
        <v>-8.3381608939051013E-2</v>
      </c>
    </row>
    <row r="2006" spans="1:7" x14ac:dyDescent="0.25">
      <c r="A2006" s="1">
        <v>1</v>
      </c>
      <c r="B2006" s="1">
        <v>120</v>
      </c>
      <c r="C2006" s="1">
        <v>28.79</v>
      </c>
      <c r="D2006" s="1">
        <v>720</v>
      </c>
      <c r="E2006" s="1">
        <v>0</v>
      </c>
      <c r="F2006">
        <f t="shared" si="63"/>
        <v>0.79</v>
      </c>
      <c r="G2006" s="45">
        <f t="shared" si="64"/>
        <v>-1.5606477482646686</v>
      </c>
    </row>
    <row r="2007" spans="1:7" x14ac:dyDescent="0.25">
      <c r="A2007" s="1">
        <v>1</v>
      </c>
      <c r="B2007" s="1">
        <v>45.5</v>
      </c>
      <c r="C2007" s="1">
        <v>19.760000000000002</v>
      </c>
      <c r="D2007" s="1">
        <v>670</v>
      </c>
      <c r="E2007" s="1">
        <v>1</v>
      </c>
      <c r="F2007">
        <f t="shared" si="63"/>
        <v>0.80600000000000005</v>
      </c>
      <c r="G2007" s="45">
        <f t="shared" si="64"/>
        <v>-0.21567153647550871</v>
      </c>
    </row>
    <row r="2008" spans="1:7" x14ac:dyDescent="0.25">
      <c r="A2008" s="1">
        <v>1</v>
      </c>
      <c r="B2008" s="1">
        <v>85</v>
      </c>
      <c r="C2008" s="1">
        <v>18.11</v>
      </c>
      <c r="D2008" s="1">
        <v>755</v>
      </c>
      <c r="E2008" s="1">
        <v>1</v>
      </c>
      <c r="F2008">
        <f t="shared" si="63"/>
        <v>0.92</v>
      </c>
      <c r="G2008" s="45">
        <f t="shared" si="64"/>
        <v>-8.3381608939051013E-2</v>
      </c>
    </row>
    <row r="2009" spans="1:7" x14ac:dyDescent="0.25">
      <c r="A2009" s="1">
        <v>1</v>
      </c>
      <c r="B2009" s="1">
        <v>50</v>
      </c>
      <c r="C2009" s="1">
        <v>28.66</v>
      </c>
      <c r="D2009" s="1">
        <v>685</v>
      </c>
      <c r="E2009" s="1">
        <v>0</v>
      </c>
      <c r="F2009">
        <f t="shared" si="63"/>
        <v>0.71699999999999997</v>
      </c>
      <c r="G2009" s="45">
        <f t="shared" si="64"/>
        <v>-1.2623083813388993</v>
      </c>
    </row>
    <row r="2010" spans="1:7" x14ac:dyDescent="0.25">
      <c r="A2010" s="1">
        <v>1</v>
      </c>
      <c r="B2010" s="1">
        <v>40</v>
      </c>
      <c r="C2010" s="1">
        <v>17.010000000000002</v>
      </c>
      <c r="D2010" s="1">
        <v>675</v>
      </c>
      <c r="E2010" s="1">
        <v>0</v>
      </c>
      <c r="F2010">
        <f t="shared" si="63"/>
        <v>0.80600000000000005</v>
      </c>
      <c r="G2010" s="45">
        <f t="shared" si="64"/>
        <v>-1.6398971199188093</v>
      </c>
    </row>
    <row r="2011" spans="1:7" x14ac:dyDescent="0.25">
      <c r="A2011" s="1">
        <v>1</v>
      </c>
      <c r="B2011" s="1">
        <v>110</v>
      </c>
      <c r="C2011" s="1">
        <v>22.9</v>
      </c>
      <c r="D2011" s="1">
        <v>725</v>
      </c>
      <c r="E2011" s="1">
        <v>1</v>
      </c>
      <c r="F2011">
        <f t="shared" si="63"/>
        <v>0.79</v>
      </c>
      <c r="G2011" s="45">
        <f t="shared" si="64"/>
        <v>-0.23572233352106983</v>
      </c>
    </row>
    <row r="2012" spans="1:7" x14ac:dyDescent="0.25">
      <c r="A2012" s="1">
        <v>1</v>
      </c>
      <c r="B2012" s="1">
        <v>145</v>
      </c>
      <c r="C2012" s="1">
        <v>19.440000000000001</v>
      </c>
      <c r="D2012" s="1">
        <v>785</v>
      </c>
      <c r="E2012" s="1">
        <v>1</v>
      </c>
      <c r="F2012">
        <f t="shared" si="63"/>
        <v>0.92</v>
      </c>
      <c r="G2012" s="45">
        <f t="shared" si="64"/>
        <v>-8.3381608939051013E-2</v>
      </c>
    </row>
    <row r="2013" spans="1:7" x14ac:dyDescent="0.25">
      <c r="A2013" s="1">
        <v>1</v>
      </c>
      <c r="B2013" s="1">
        <v>120</v>
      </c>
      <c r="C2013" s="1">
        <v>10.93</v>
      </c>
      <c r="D2013" s="1">
        <v>710</v>
      </c>
      <c r="E2013" s="1">
        <v>1</v>
      </c>
      <c r="F2013">
        <f t="shared" si="63"/>
        <v>0.82099999999999995</v>
      </c>
      <c r="G2013" s="45">
        <f t="shared" si="64"/>
        <v>-0.1972321695297089</v>
      </c>
    </row>
    <row r="2014" spans="1:7" x14ac:dyDescent="0.25">
      <c r="A2014" s="1">
        <v>0</v>
      </c>
      <c r="B2014" s="1">
        <v>78</v>
      </c>
      <c r="C2014" s="1">
        <v>18.579999999999998</v>
      </c>
      <c r="D2014" s="1">
        <v>690</v>
      </c>
      <c r="E2014" s="1">
        <v>1</v>
      </c>
      <c r="F2014">
        <f t="shared" si="63"/>
        <v>0.82099999999999995</v>
      </c>
      <c r="G2014" s="45">
        <f t="shared" si="64"/>
        <v>-0.1972321695297089</v>
      </c>
    </row>
    <row r="2015" spans="1:7" x14ac:dyDescent="0.25">
      <c r="A2015" s="1">
        <v>1</v>
      </c>
      <c r="B2015" s="1">
        <v>72</v>
      </c>
      <c r="C2015" s="1">
        <v>18.79</v>
      </c>
      <c r="D2015" s="1">
        <v>685</v>
      </c>
      <c r="E2015" s="1">
        <v>1</v>
      </c>
      <c r="F2015">
        <f t="shared" si="63"/>
        <v>0.82099999999999995</v>
      </c>
      <c r="G2015" s="45">
        <f t="shared" si="64"/>
        <v>-0.1972321695297089</v>
      </c>
    </row>
    <row r="2016" spans="1:7" x14ac:dyDescent="0.25">
      <c r="A2016" s="1">
        <v>1</v>
      </c>
      <c r="B2016" s="1">
        <v>63</v>
      </c>
      <c r="C2016" s="1">
        <v>29.9</v>
      </c>
      <c r="D2016" s="1">
        <v>665</v>
      </c>
      <c r="E2016" s="1">
        <v>1</v>
      </c>
      <c r="F2016">
        <f t="shared" si="63"/>
        <v>0.71699999999999997</v>
      </c>
      <c r="G2016" s="45">
        <f t="shared" si="64"/>
        <v>-0.33267943838251673</v>
      </c>
    </row>
    <row r="2017" spans="1:7" x14ac:dyDescent="0.25">
      <c r="A2017" s="1">
        <v>0</v>
      </c>
      <c r="B2017" s="1">
        <v>45</v>
      </c>
      <c r="C2017" s="1">
        <v>18.059999999999999</v>
      </c>
      <c r="D2017" s="1">
        <v>685</v>
      </c>
      <c r="E2017" s="1">
        <v>1</v>
      </c>
      <c r="F2017">
        <f t="shared" si="63"/>
        <v>0.80600000000000005</v>
      </c>
      <c r="G2017" s="45">
        <f t="shared" si="64"/>
        <v>-0.21567153647550871</v>
      </c>
    </row>
    <row r="2018" spans="1:7" x14ac:dyDescent="0.25">
      <c r="A2018" s="1">
        <v>1</v>
      </c>
      <c r="B2018" s="1">
        <v>63.44</v>
      </c>
      <c r="C2018" s="1">
        <v>26.69</v>
      </c>
      <c r="D2018" s="1">
        <v>745</v>
      </c>
      <c r="E2018" s="1">
        <v>1</v>
      </c>
      <c r="F2018">
        <f t="shared" si="63"/>
        <v>0.85499999999999998</v>
      </c>
      <c r="G2018" s="45">
        <f t="shared" si="64"/>
        <v>-0.15665381004537685</v>
      </c>
    </row>
    <row r="2019" spans="1:7" x14ac:dyDescent="0.25">
      <c r="A2019" s="1">
        <v>0</v>
      </c>
      <c r="B2019" s="1">
        <v>68</v>
      </c>
      <c r="C2019" s="1">
        <v>20.27</v>
      </c>
      <c r="D2019" s="1">
        <v>670</v>
      </c>
      <c r="E2019" s="1">
        <v>1</v>
      </c>
      <c r="F2019">
        <f t="shared" si="63"/>
        <v>0.66100000000000003</v>
      </c>
      <c r="G2019" s="45">
        <f t="shared" si="64"/>
        <v>-0.41400143913045073</v>
      </c>
    </row>
    <row r="2020" spans="1:7" x14ac:dyDescent="0.25">
      <c r="A2020" s="1">
        <v>0</v>
      </c>
      <c r="B2020" s="1">
        <v>75</v>
      </c>
      <c r="C2020" s="1">
        <v>3.87</v>
      </c>
      <c r="D2020" s="1">
        <v>705</v>
      </c>
      <c r="E2020" s="1">
        <v>0</v>
      </c>
      <c r="F2020">
        <f t="shared" si="63"/>
        <v>0.878</v>
      </c>
      <c r="G2020" s="45">
        <f t="shared" si="64"/>
        <v>-2.1037342342488805</v>
      </c>
    </row>
    <row r="2021" spans="1:7" x14ac:dyDescent="0.25">
      <c r="A2021" s="1">
        <v>1</v>
      </c>
      <c r="B2021" s="1">
        <v>105</v>
      </c>
      <c r="C2021" s="1">
        <v>7.02</v>
      </c>
      <c r="D2021" s="1">
        <v>685</v>
      </c>
      <c r="E2021" s="1">
        <v>1</v>
      </c>
      <c r="F2021">
        <f t="shared" si="63"/>
        <v>0.878</v>
      </c>
      <c r="G2021" s="45">
        <f t="shared" si="64"/>
        <v>-0.13010868534702039</v>
      </c>
    </row>
    <row r="2022" spans="1:7" x14ac:dyDescent="0.25">
      <c r="A2022" s="1">
        <v>1</v>
      </c>
      <c r="B2022" s="1">
        <v>95</v>
      </c>
      <c r="C2022" s="1">
        <v>15.37</v>
      </c>
      <c r="D2022" s="1">
        <v>690</v>
      </c>
      <c r="E2022" s="1">
        <v>1</v>
      </c>
      <c r="F2022">
        <f t="shared" si="63"/>
        <v>0.82099999999999995</v>
      </c>
      <c r="G2022" s="45">
        <f t="shared" si="64"/>
        <v>-0.1972321695297089</v>
      </c>
    </row>
    <row r="2023" spans="1:7" x14ac:dyDescent="0.25">
      <c r="A2023" s="1">
        <v>0</v>
      </c>
      <c r="B2023" s="1">
        <v>98</v>
      </c>
      <c r="C2023" s="1">
        <v>15.44</v>
      </c>
      <c r="D2023" s="1">
        <v>670</v>
      </c>
      <c r="E2023" s="1">
        <v>1</v>
      </c>
      <c r="F2023">
        <f t="shared" si="63"/>
        <v>0.82099999999999995</v>
      </c>
      <c r="G2023" s="45">
        <f t="shared" si="64"/>
        <v>-0.1972321695297089</v>
      </c>
    </row>
    <row r="2024" spans="1:7" x14ac:dyDescent="0.25">
      <c r="A2024" s="1">
        <v>1</v>
      </c>
      <c r="B2024" s="1">
        <v>180</v>
      </c>
      <c r="C2024" s="1">
        <v>11.75</v>
      </c>
      <c r="D2024" s="1">
        <v>720</v>
      </c>
      <c r="E2024" s="1">
        <v>1</v>
      </c>
      <c r="F2024">
        <f t="shared" si="63"/>
        <v>0.82099999999999995</v>
      </c>
      <c r="G2024" s="45">
        <f t="shared" si="64"/>
        <v>-0.1972321695297089</v>
      </c>
    </row>
    <row r="2025" spans="1:7" x14ac:dyDescent="0.25">
      <c r="A2025" s="1">
        <v>1</v>
      </c>
      <c r="B2025" s="1">
        <v>168.5</v>
      </c>
      <c r="C2025" s="1">
        <v>12.86</v>
      </c>
      <c r="D2025" s="1">
        <v>665</v>
      </c>
      <c r="E2025" s="1">
        <v>1</v>
      </c>
      <c r="F2025">
        <f t="shared" si="63"/>
        <v>0.82099999999999995</v>
      </c>
      <c r="G2025" s="45">
        <f t="shared" si="64"/>
        <v>-0.1972321695297089</v>
      </c>
    </row>
    <row r="2026" spans="1:7" x14ac:dyDescent="0.25">
      <c r="A2026" s="1">
        <v>1</v>
      </c>
      <c r="B2026" s="1">
        <v>112</v>
      </c>
      <c r="C2026" s="1">
        <v>12.26</v>
      </c>
      <c r="D2026" s="1">
        <v>675</v>
      </c>
      <c r="E2026" s="1">
        <v>1</v>
      </c>
      <c r="F2026">
        <f t="shared" si="63"/>
        <v>0.82099999999999995</v>
      </c>
      <c r="G2026" s="45">
        <f t="shared" si="64"/>
        <v>-0.1972321695297089</v>
      </c>
    </row>
    <row r="2027" spans="1:7" x14ac:dyDescent="0.25">
      <c r="A2027" s="1">
        <v>1</v>
      </c>
      <c r="B2027" s="1">
        <v>54</v>
      </c>
      <c r="C2027" s="1">
        <v>14.36</v>
      </c>
      <c r="D2027" s="1">
        <v>690</v>
      </c>
      <c r="E2027" s="1">
        <v>1</v>
      </c>
      <c r="F2027">
        <f t="shared" si="63"/>
        <v>0.80600000000000005</v>
      </c>
      <c r="G2027" s="45">
        <f t="shared" si="64"/>
        <v>-0.21567153647550871</v>
      </c>
    </row>
    <row r="2028" spans="1:7" x14ac:dyDescent="0.25">
      <c r="A2028" s="1">
        <v>0</v>
      </c>
      <c r="B2028" s="1">
        <v>27</v>
      </c>
      <c r="C2028" s="1">
        <v>24.58</v>
      </c>
      <c r="D2028" s="1">
        <v>675</v>
      </c>
      <c r="E2028" s="1">
        <v>0</v>
      </c>
      <c r="F2028">
        <f t="shared" si="63"/>
        <v>0.66100000000000003</v>
      </c>
      <c r="G2028" s="45">
        <f t="shared" si="64"/>
        <v>-1.0817551716016869</v>
      </c>
    </row>
    <row r="2029" spans="1:7" x14ac:dyDescent="0.25">
      <c r="A2029" s="1">
        <v>1</v>
      </c>
      <c r="B2029" s="1">
        <v>65</v>
      </c>
      <c r="C2029" s="1">
        <v>20.03</v>
      </c>
      <c r="D2029" s="1">
        <v>665</v>
      </c>
      <c r="E2029" s="1">
        <v>1</v>
      </c>
      <c r="F2029">
        <f t="shared" si="63"/>
        <v>0.71699999999999997</v>
      </c>
      <c r="G2029" s="45">
        <f t="shared" si="64"/>
        <v>-0.33267943838251673</v>
      </c>
    </row>
    <row r="2030" spans="1:7" x14ac:dyDescent="0.25">
      <c r="A2030" s="1">
        <v>0</v>
      </c>
      <c r="B2030" s="1">
        <v>62</v>
      </c>
      <c r="C2030" s="1">
        <v>20.94</v>
      </c>
      <c r="D2030" s="1">
        <v>665</v>
      </c>
      <c r="E2030" s="1">
        <v>0</v>
      </c>
      <c r="F2030">
        <f t="shared" si="63"/>
        <v>0.66100000000000003</v>
      </c>
      <c r="G2030" s="45">
        <f t="shared" si="64"/>
        <v>-1.0817551716016869</v>
      </c>
    </row>
    <row r="2031" spans="1:7" x14ac:dyDescent="0.25">
      <c r="A2031" s="1">
        <v>1</v>
      </c>
      <c r="B2031" s="1">
        <v>60</v>
      </c>
      <c r="C2031" s="1">
        <v>11.4</v>
      </c>
      <c r="D2031" s="1">
        <v>720</v>
      </c>
      <c r="E2031" s="1">
        <v>1</v>
      </c>
      <c r="F2031">
        <f t="shared" si="63"/>
        <v>0.80600000000000005</v>
      </c>
      <c r="G2031" s="45">
        <f t="shared" si="64"/>
        <v>-0.21567153647550871</v>
      </c>
    </row>
    <row r="2032" spans="1:7" x14ac:dyDescent="0.25">
      <c r="A2032" s="1">
        <v>0</v>
      </c>
      <c r="B2032" s="1">
        <v>160</v>
      </c>
      <c r="C2032" s="1">
        <v>23.74</v>
      </c>
      <c r="D2032" s="1">
        <v>705</v>
      </c>
      <c r="E2032" s="1">
        <v>1</v>
      </c>
      <c r="F2032">
        <f t="shared" si="63"/>
        <v>0.79</v>
      </c>
      <c r="G2032" s="45">
        <f t="shared" si="64"/>
        <v>-0.23572233352106983</v>
      </c>
    </row>
    <row r="2033" spans="1:7" x14ac:dyDescent="0.25">
      <c r="A2033" s="1">
        <v>0</v>
      </c>
      <c r="B2033" s="1">
        <v>120</v>
      </c>
      <c r="C2033" s="1">
        <v>1.1299999999999999</v>
      </c>
      <c r="D2033" s="1">
        <v>765</v>
      </c>
      <c r="E2033" s="1">
        <v>0</v>
      </c>
      <c r="F2033">
        <f t="shared" si="63"/>
        <v>0.92</v>
      </c>
      <c r="G2033" s="45">
        <f t="shared" si="64"/>
        <v>-2.5257286443082561</v>
      </c>
    </row>
    <row r="2034" spans="1:7" x14ac:dyDescent="0.25">
      <c r="A2034" s="1">
        <v>1</v>
      </c>
      <c r="B2034" s="1">
        <v>75</v>
      </c>
      <c r="C2034" s="1">
        <v>21.98</v>
      </c>
      <c r="D2034" s="1">
        <v>735</v>
      </c>
      <c r="E2034" s="1">
        <v>1</v>
      </c>
      <c r="F2034">
        <f t="shared" si="63"/>
        <v>0.85499999999999998</v>
      </c>
      <c r="G2034" s="45">
        <f t="shared" si="64"/>
        <v>-0.15665381004537685</v>
      </c>
    </row>
    <row r="2035" spans="1:7" x14ac:dyDescent="0.25">
      <c r="A2035" s="1">
        <v>1</v>
      </c>
      <c r="B2035" s="1">
        <v>62.5</v>
      </c>
      <c r="C2035" s="1">
        <v>9.64</v>
      </c>
      <c r="D2035" s="1">
        <v>765</v>
      </c>
      <c r="E2035" s="1">
        <v>1</v>
      </c>
      <c r="F2035">
        <f t="shared" si="63"/>
        <v>0.92</v>
      </c>
      <c r="G2035" s="45">
        <f t="shared" si="64"/>
        <v>-8.3381608939051013E-2</v>
      </c>
    </row>
    <row r="2036" spans="1:7" x14ac:dyDescent="0.25">
      <c r="A2036" s="1">
        <v>1</v>
      </c>
      <c r="B2036" s="1">
        <v>71</v>
      </c>
      <c r="C2036" s="1">
        <v>5.28</v>
      </c>
      <c r="D2036" s="1">
        <v>700</v>
      </c>
      <c r="E2036" s="1">
        <v>1</v>
      </c>
      <c r="F2036">
        <f t="shared" si="63"/>
        <v>0.878</v>
      </c>
      <c r="G2036" s="45">
        <f t="shared" si="64"/>
        <v>-0.13010868534702039</v>
      </c>
    </row>
    <row r="2037" spans="1:7" x14ac:dyDescent="0.25">
      <c r="A2037" s="1">
        <v>1</v>
      </c>
      <c r="B2037" s="1">
        <v>45</v>
      </c>
      <c r="C2037" s="1">
        <v>6.96</v>
      </c>
      <c r="D2037" s="1">
        <v>695</v>
      </c>
      <c r="E2037" s="1">
        <v>1</v>
      </c>
      <c r="F2037">
        <f t="shared" si="63"/>
        <v>0.80600000000000005</v>
      </c>
      <c r="G2037" s="45">
        <f t="shared" si="64"/>
        <v>-0.21567153647550871</v>
      </c>
    </row>
    <row r="2038" spans="1:7" x14ac:dyDescent="0.25">
      <c r="A2038" s="1">
        <v>1</v>
      </c>
      <c r="B2038" s="1">
        <v>84</v>
      </c>
      <c r="C2038" s="1">
        <v>20.98</v>
      </c>
      <c r="D2038" s="1">
        <v>710</v>
      </c>
      <c r="E2038" s="1">
        <v>1</v>
      </c>
      <c r="F2038">
        <f t="shared" si="63"/>
        <v>0.79</v>
      </c>
      <c r="G2038" s="45">
        <f t="shared" si="64"/>
        <v>-0.23572233352106983</v>
      </c>
    </row>
    <row r="2039" spans="1:7" x14ac:dyDescent="0.25">
      <c r="A2039" s="1">
        <v>1</v>
      </c>
      <c r="B2039" s="1">
        <v>585</v>
      </c>
      <c r="C2039" s="1">
        <v>9.7799999999999994</v>
      </c>
      <c r="D2039" s="1">
        <v>680</v>
      </c>
      <c r="E2039" s="1">
        <v>1</v>
      </c>
      <c r="F2039">
        <f t="shared" si="63"/>
        <v>0.878</v>
      </c>
      <c r="G2039" s="45">
        <f t="shared" si="64"/>
        <v>-0.13010868534702039</v>
      </c>
    </row>
    <row r="2040" spans="1:7" x14ac:dyDescent="0.25">
      <c r="A2040" s="1">
        <v>1</v>
      </c>
      <c r="B2040" s="1">
        <v>50</v>
      </c>
      <c r="C2040" s="1">
        <v>19.600000000000001</v>
      </c>
      <c r="D2040" s="1">
        <v>720</v>
      </c>
      <c r="E2040" s="1">
        <v>1</v>
      </c>
      <c r="F2040">
        <f t="shared" si="63"/>
        <v>0.80600000000000005</v>
      </c>
      <c r="G2040" s="45">
        <f t="shared" si="64"/>
        <v>-0.21567153647550871</v>
      </c>
    </row>
    <row r="2041" spans="1:7" x14ac:dyDescent="0.25">
      <c r="A2041" s="1">
        <v>1</v>
      </c>
      <c r="B2041" s="1">
        <v>72</v>
      </c>
      <c r="C2041" s="1">
        <v>25.78</v>
      </c>
      <c r="D2041" s="1">
        <v>780</v>
      </c>
      <c r="E2041" s="1">
        <v>1</v>
      </c>
      <c r="F2041">
        <f t="shared" si="63"/>
        <v>0.85499999999999998</v>
      </c>
      <c r="G2041" s="45">
        <f t="shared" si="64"/>
        <v>-0.15665381004537685</v>
      </c>
    </row>
    <row r="2042" spans="1:7" x14ac:dyDescent="0.25">
      <c r="A2042" s="1">
        <v>0</v>
      </c>
      <c r="B2042" s="1">
        <v>75</v>
      </c>
      <c r="C2042" s="1">
        <v>29.73</v>
      </c>
      <c r="D2042" s="1">
        <v>675</v>
      </c>
      <c r="E2042" s="1">
        <v>0</v>
      </c>
      <c r="F2042">
        <f t="shared" si="63"/>
        <v>0.66100000000000003</v>
      </c>
      <c r="G2042" s="45">
        <f t="shared" si="64"/>
        <v>-1.0817551716016869</v>
      </c>
    </row>
    <row r="2043" spans="1:7" x14ac:dyDescent="0.25">
      <c r="A2043" s="1">
        <v>1</v>
      </c>
      <c r="B2043" s="1">
        <v>56</v>
      </c>
      <c r="C2043" s="1">
        <v>19.03</v>
      </c>
      <c r="D2043" s="1">
        <v>670</v>
      </c>
      <c r="E2043" s="1">
        <v>1</v>
      </c>
      <c r="F2043">
        <f t="shared" si="63"/>
        <v>0.80600000000000005</v>
      </c>
      <c r="G2043" s="45">
        <f t="shared" si="64"/>
        <v>-0.21567153647550871</v>
      </c>
    </row>
    <row r="2044" spans="1:7" x14ac:dyDescent="0.25">
      <c r="A2044" s="1">
        <v>0</v>
      </c>
      <c r="B2044" s="1">
        <v>48</v>
      </c>
      <c r="C2044" s="1">
        <v>25.1</v>
      </c>
      <c r="D2044" s="1">
        <v>665</v>
      </c>
      <c r="E2044" s="1">
        <v>0</v>
      </c>
      <c r="F2044">
        <f t="shared" si="63"/>
        <v>0.66100000000000003</v>
      </c>
      <c r="G2044" s="45">
        <f t="shared" si="64"/>
        <v>-1.0817551716016869</v>
      </c>
    </row>
    <row r="2045" spans="1:7" x14ac:dyDescent="0.25">
      <c r="A2045" s="1">
        <v>0</v>
      </c>
      <c r="B2045" s="1">
        <v>76</v>
      </c>
      <c r="C2045" s="1">
        <v>11.56</v>
      </c>
      <c r="D2045" s="1">
        <v>735</v>
      </c>
      <c r="E2045" s="1">
        <v>1</v>
      </c>
      <c r="F2045">
        <f t="shared" si="63"/>
        <v>0.92</v>
      </c>
      <c r="G2045" s="45">
        <f t="shared" si="64"/>
        <v>-8.3381608939051013E-2</v>
      </c>
    </row>
    <row r="2046" spans="1:7" x14ac:dyDescent="0.25">
      <c r="A2046" s="1">
        <v>1</v>
      </c>
      <c r="B2046" s="1">
        <v>43</v>
      </c>
      <c r="C2046" s="1">
        <v>28.47</v>
      </c>
      <c r="D2046" s="1">
        <v>685</v>
      </c>
      <c r="E2046" s="1">
        <v>1</v>
      </c>
      <c r="F2046">
        <f t="shared" si="63"/>
        <v>0.71699999999999997</v>
      </c>
      <c r="G2046" s="45">
        <f t="shared" si="64"/>
        <v>-0.33267943838251673</v>
      </c>
    </row>
    <row r="2047" spans="1:7" x14ac:dyDescent="0.25">
      <c r="A2047" s="1">
        <v>1</v>
      </c>
      <c r="B2047" s="1">
        <v>29.635000000000002</v>
      </c>
      <c r="C2047" s="1">
        <v>12.72</v>
      </c>
      <c r="D2047" s="1">
        <v>705</v>
      </c>
      <c r="E2047" s="1">
        <v>1</v>
      </c>
      <c r="F2047">
        <f t="shared" si="63"/>
        <v>0.80600000000000005</v>
      </c>
      <c r="G2047" s="45">
        <f t="shared" si="64"/>
        <v>-0.21567153647550871</v>
      </c>
    </row>
    <row r="2048" spans="1:7" x14ac:dyDescent="0.25">
      <c r="A2048" s="1">
        <v>1</v>
      </c>
      <c r="B2048" s="1">
        <v>50</v>
      </c>
      <c r="C2048" s="1">
        <v>18.34</v>
      </c>
      <c r="D2048" s="1">
        <v>660</v>
      </c>
      <c r="E2048" s="1">
        <v>1</v>
      </c>
      <c r="F2048">
        <f t="shared" si="63"/>
        <v>0.72899999999999998</v>
      </c>
      <c r="G2048" s="45">
        <f t="shared" si="64"/>
        <v>-0.31608154697347896</v>
      </c>
    </row>
    <row r="2049" spans="1:7" x14ac:dyDescent="0.25">
      <c r="A2049" s="1">
        <v>1</v>
      </c>
      <c r="B2049" s="1">
        <v>120</v>
      </c>
      <c r="C2049" s="1">
        <v>16.11</v>
      </c>
      <c r="D2049" s="1">
        <v>690</v>
      </c>
      <c r="E2049" s="1">
        <v>1</v>
      </c>
      <c r="F2049">
        <f t="shared" si="63"/>
        <v>0.82099999999999995</v>
      </c>
      <c r="G2049" s="45">
        <f t="shared" si="64"/>
        <v>-0.1972321695297089</v>
      </c>
    </row>
    <row r="2050" spans="1:7" x14ac:dyDescent="0.25">
      <c r="A2050" s="1">
        <v>1</v>
      </c>
      <c r="B2050" s="1">
        <v>68</v>
      </c>
      <c r="C2050" s="1">
        <v>22.08</v>
      </c>
      <c r="D2050" s="1">
        <v>660</v>
      </c>
      <c r="E2050" s="1">
        <v>0</v>
      </c>
      <c r="F2050">
        <f t="shared" si="63"/>
        <v>0.71699999999999997</v>
      </c>
      <c r="G2050" s="45">
        <f t="shared" si="64"/>
        <v>-1.2623083813388993</v>
      </c>
    </row>
    <row r="2051" spans="1:7" x14ac:dyDescent="0.25">
      <c r="A2051" s="1">
        <v>0</v>
      </c>
      <c r="B2051" s="1">
        <v>117</v>
      </c>
      <c r="C2051" s="1">
        <v>7.07</v>
      </c>
      <c r="D2051" s="1">
        <v>660</v>
      </c>
      <c r="E2051" s="1">
        <v>1</v>
      </c>
      <c r="F2051">
        <f t="shared" si="63"/>
        <v>0.878</v>
      </c>
      <c r="G2051" s="45">
        <f t="shared" si="64"/>
        <v>-0.13010868534702039</v>
      </c>
    </row>
    <row r="2052" spans="1:7" x14ac:dyDescent="0.25">
      <c r="A2052" s="1">
        <v>0</v>
      </c>
      <c r="B2052" s="1">
        <v>45</v>
      </c>
      <c r="C2052" s="1">
        <v>17.97</v>
      </c>
      <c r="D2052" s="1">
        <v>680</v>
      </c>
      <c r="E2052" s="1">
        <v>0</v>
      </c>
      <c r="F2052">
        <f t="shared" si="63"/>
        <v>0.80600000000000005</v>
      </c>
      <c r="G2052" s="45">
        <f t="shared" si="64"/>
        <v>-1.6398971199188093</v>
      </c>
    </row>
    <row r="2053" spans="1:7" x14ac:dyDescent="0.25">
      <c r="A2053" s="1">
        <v>1</v>
      </c>
      <c r="B2053" s="1">
        <v>123.023</v>
      </c>
      <c r="C2053" s="1">
        <v>10.11</v>
      </c>
      <c r="D2053" s="1">
        <v>755</v>
      </c>
      <c r="E2053" s="1">
        <v>1</v>
      </c>
      <c r="F2053">
        <f t="shared" si="63"/>
        <v>0.92</v>
      </c>
      <c r="G2053" s="45">
        <f t="shared" si="64"/>
        <v>-8.3381608939051013E-2</v>
      </c>
    </row>
    <row r="2054" spans="1:7" x14ac:dyDescent="0.25">
      <c r="A2054" s="1">
        <v>0</v>
      </c>
      <c r="B2054" s="1">
        <v>40</v>
      </c>
      <c r="C2054" s="1">
        <v>15.57</v>
      </c>
      <c r="D2054" s="1">
        <v>705</v>
      </c>
      <c r="E2054" s="1">
        <v>1</v>
      </c>
      <c r="F2054">
        <f t="shared" ref="F2054:F2117" si="65">IF(C2054&lt;=19.85,IF(D2054&lt;=722.5,IF(B2054&lt;=60.41,IF(D2054&lt;=667.5,0.729,0.806),IF(C2054&lt;=9.905,0.878,0.821)),0.92),IF(D2054&lt;=687.5,IF(C2054&lt;=31.375,IF(A2054&lt;=0.5,0.661,0.717),0.546),IF(D2054&lt;=727.5,IF(C2054&lt;=29.88,0.79,0.693),0.855)))</f>
        <v>0.80600000000000005</v>
      </c>
      <c r="G2054" s="45">
        <f t="shared" ref="G2054:G2117" si="66">IF(E2054=1,LN(F2054),LN(1-F2054))</f>
        <v>-0.21567153647550871</v>
      </c>
    </row>
    <row r="2055" spans="1:7" x14ac:dyDescent="0.25">
      <c r="A2055" s="1">
        <v>0</v>
      </c>
      <c r="B2055" s="1">
        <v>50</v>
      </c>
      <c r="C2055" s="1">
        <v>15</v>
      </c>
      <c r="D2055" s="1">
        <v>755</v>
      </c>
      <c r="E2055" s="1">
        <v>1</v>
      </c>
      <c r="F2055">
        <f t="shared" si="65"/>
        <v>0.92</v>
      </c>
      <c r="G2055" s="45">
        <f t="shared" si="66"/>
        <v>-8.3381608939051013E-2</v>
      </c>
    </row>
    <row r="2056" spans="1:7" x14ac:dyDescent="0.25">
      <c r="A2056" s="1">
        <v>1</v>
      </c>
      <c r="B2056" s="1">
        <v>100</v>
      </c>
      <c r="C2056" s="1">
        <v>21.54</v>
      </c>
      <c r="D2056" s="1">
        <v>725</v>
      </c>
      <c r="E2056" s="1">
        <v>0</v>
      </c>
      <c r="F2056">
        <f t="shared" si="65"/>
        <v>0.79</v>
      </c>
      <c r="G2056" s="45">
        <f t="shared" si="66"/>
        <v>-1.5606477482646686</v>
      </c>
    </row>
    <row r="2057" spans="1:7" x14ac:dyDescent="0.25">
      <c r="A2057" s="1">
        <v>1</v>
      </c>
      <c r="B2057" s="1">
        <v>69.734999999999999</v>
      </c>
      <c r="C2057" s="1">
        <v>25.06</v>
      </c>
      <c r="D2057" s="1">
        <v>715</v>
      </c>
      <c r="E2057" s="1">
        <v>1</v>
      </c>
      <c r="F2057">
        <f t="shared" si="65"/>
        <v>0.79</v>
      </c>
      <c r="G2057" s="45">
        <f t="shared" si="66"/>
        <v>-0.23572233352106983</v>
      </c>
    </row>
    <row r="2058" spans="1:7" x14ac:dyDescent="0.25">
      <c r="A2058" s="1">
        <v>0</v>
      </c>
      <c r="B2058" s="1">
        <v>72.5</v>
      </c>
      <c r="C2058" s="1">
        <v>18.899999999999999</v>
      </c>
      <c r="D2058" s="1">
        <v>695</v>
      </c>
      <c r="E2058" s="1">
        <v>1</v>
      </c>
      <c r="F2058">
        <f t="shared" si="65"/>
        <v>0.82099999999999995</v>
      </c>
      <c r="G2058" s="45">
        <f t="shared" si="66"/>
        <v>-0.1972321695297089</v>
      </c>
    </row>
    <row r="2059" spans="1:7" x14ac:dyDescent="0.25">
      <c r="A2059" s="1">
        <v>1</v>
      </c>
      <c r="B2059" s="1">
        <v>88</v>
      </c>
      <c r="C2059" s="1">
        <v>16.38</v>
      </c>
      <c r="D2059" s="1">
        <v>705</v>
      </c>
      <c r="E2059" s="1">
        <v>1</v>
      </c>
      <c r="F2059">
        <f t="shared" si="65"/>
        <v>0.82099999999999995</v>
      </c>
      <c r="G2059" s="45">
        <f t="shared" si="66"/>
        <v>-0.1972321695297089</v>
      </c>
    </row>
    <row r="2060" spans="1:7" x14ac:dyDescent="0.25">
      <c r="A2060" s="1">
        <v>1</v>
      </c>
      <c r="B2060" s="1">
        <v>75</v>
      </c>
      <c r="C2060" s="1">
        <v>30.43</v>
      </c>
      <c r="D2060" s="1">
        <v>725</v>
      </c>
      <c r="E2060" s="1">
        <v>1</v>
      </c>
      <c r="F2060">
        <f t="shared" si="65"/>
        <v>0.69299999999999995</v>
      </c>
      <c r="G2060" s="45">
        <f t="shared" si="66"/>
        <v>-0.3667252797922339</v>
      </c>
    </row>
    <row r="2061" spans="1:7" x14ac:dyDescent="0.25">
      <c r="A2061" s="1">
        <v>0</v>
      </c>
      <c r="B2061" s="1">
        <v>105</v>
      </c>
      <c r="C2061" s="1">
        <v>8.9</v>
      </c>
      <c r="D2061" s="1">
        <v>755</v>
      </c>
      <c r="E2061" s="1">
        <v>1</v>
      </c>
      <c r="F2061">
        <f t="shared" si="65"/>
        <v>0.92</v>
      </c>
      <c r="G2061" s="45">
        <f t="shared" si="66"/>
        <v>-8.3381608939051013E-2</v>
      </c>
    </row>
    <row r="2062" spans="1:7" x14ac:dyDescent="0.25">
      <c r="A2062" s="1">
        <v>1</v>
      </c>
      <c r="B2062" s="1">
        <v>57</v>
      </c>
      <c r="C2062" s="1">
        <v>8.42</v>
      </c>
      <c r="D2062" s="1">
        <v>695</v>
      </c>
      <c r="E2062" s="1">
        <v>1</v>
      </c>
      <c r="F2062">
        <f t="shared" si="65"/>
        <v>0.80600000000000005</v>
      </c>
      <c r="G2062" s="45">
        <f t="shared" si="66"/>
        <v>-0.21567153647550871</v>
      </c>
    </row>
    <row r="2063" spans="1:7" x14ac:dyDescent="0.25">
      <c r="A2063" s="1">
        <v>1</v>
      </c>
      <c r="B2063" s="1">
        <v>73.209999999999994</v>
      </c>
      <c r="C2063" s="1">
        <v>27.72</v>
      </c>
      <c r="D2063" s="1">
        <v>740</v>
      </c>
      <c r="E2063" s="1">
        <v>0</v>
      </c>
      <c r="F2063">
        <f t="shared" si="65"/>
        <v>0.85499999999999998</v>
      </c>
      <c r="G2063" s="45">
        <f t="shared" si="66"/>
        <v>-1.9310215365615626</v>
      </c>
    </row>
    <row r="2064" spans="1:7" x14ac:dyDescent="0.25">
      <c r="A2064" s="1">
        <v>1</v>
      </c>
      <c r="B2064" s="1">
        <v>111</v>
      </c>
      <c r="C2064" s="1">
        <v>19.23</v>
      </c>
      <c r="D2064" s="1">
        <v>705</v>
      </c>
      <c r="E2064" s="1">
        <v>1</v>
      </c>
      <c r="F2064">
        <f t="shared" si="65"/>
        <v>0.82099999999999995</v>
      </c>
      <c r="G2064" s="45">
        <f t="shared" si="66"/>
        <v>-0.1972321695297089</v>
      </c>
    </row>
    <row r="2065" spans="1:7" x14ac:dyDescent="0.25">
      <c r="A2065" s="1">
        <v>1</v>
      </c>
      <c r="B2065" s="1">
        <v>100</v>
      </c>
      <c r="C2065" s="1">
        <v>14.87</v>
      </c>
      <c r="D2065" s="1">
        <v>685</v>
      </c>
      <c r="E2065" s="1">
        <v>1</v>
      </c>
      <c r="F2065">
        <f t="shared" si="65"/>
        <v>0.82099999999999995</v>
      </c>
      <c r="G2065" s="45">
        <f t="shared" si="66"/>
        <v>-0.1972321695297089</v>
      </c>
    </row>
    <row r="2066" spans="1:7" x14ac:dyDescent="0.25">
      <c r="A2066" s="1">
        <v>1</v>
      </c>
      <c r="B2066" s="1">
        <v>38</v>
      </c>
      <c r="C2066" s="1">
        <v>5.59</v>
      </c>
      <c r="D2066" s="1">
        <v>740</v>
      </c>
      <c r="E2066" s="1">
        <v>1</v>
      </c>
      <c r="F2066">
        <f t="shared" si="65"/>
        <v>0.92</v>
      </c>
      <c r="G2066" s="45">
        <f t="shared" si="66"/>
        <v>-8.3381608939051013E-2</v>
      </c>
    </row>
    <row r="2067" spans="1:7" x14ac:dyDescent="0.25">
      <c r="A2067" s="1">
        <v>1</v>
      </c>
      <c r="B2067" s="1">
        <v>100</v>
      </c>
      <c r="C2067" s="1">
        <v>20.6</v>
      </c>
      <c r="D2067" s="1">
        <v>705</v>
      </c>
      <c r="E2067" s="1">
        <v>1</v>
      </c>
      <c r="F2067">
        <f t="shared" si="65"/>
        <v>0.79</v>
      </c>
      <c r="G2067" s="45">
        <f t="shared" si="66"/>
        <v>-0.23572233352106983</v>
      </c>
    </row>
    <row r="2068" spans="1:7" x14ac:dyDescent="0.25">
      <c r="A2068" s="1">
        <v>1</v>
      </c>
      <c r="B2068" s="1">
        <v>70</v>
      </c>
      <c r="C2068" s="1">
        <v>20.51</v>
      </c>
      <c r="D2068" s="1">
        <v>680</v>
      </c>
      <c r="E2068" s="1">
        <v>1</v>
      </c>
      <c r="F2068">
        <f t="shared" si="65"/>
        <v>0.71699999999999997</v>
      </c>
      <c r="G2068" s="45">
        <f t="shared" si="66"/>
        <v>-0.33267943838251673</v>
      </c>
    </row>
    <row r="2069" spans="1:7" x14ac:dyDescent="0.25">
      <c r="A2069" s="1">
        <v>0</v>
      </c>
      <c r="B2069" s="1">
        <v>58</v>
      </c>
      <c r="C2069" s="1">
        <v>22.68</v>
      </c>
      <c r="D2069" s="1">
        <v>725</v>
      </c>
      <c r="E2069" s="1">
        <v>1</v>
      </c>
      <c r="F2069">
        <f t="shared" si="65"/>
        <v>0.79</v>
      </c>
      <c r="G2069" s="45">
        <f t="shared" si="66"/>
        <v>-0.23572233352106983</v>
      </c>
    </row>
    <row r="2070" spans="1:7" x14ac:dyDescent="0.25">
      <c r="A2070" s="1">
        <v>1</v>
      </c>
      <c r="B2070" s="1">
        <v>100</v>
      </c>
      <c r="C2070" s="1">
        <v>13.32</v>
      </c>
      <c r="D2070" s="1">
        <v>780</v>
      </c>
      <c r="E2070" s="1">
        <v>1</v>
      </c>
      <c r="F2070">
        <f t="shared" si="65"/>
        <v>0.92</v>
      </c>
      <c r="G2070" s="45">
        <f t="shared" si="66"/>
        <v>-8.3381608939051013E-2</v>
      </c>
    </row>
    <row r="2071" spans="1:7" x14ac:dyDescent="0.25">
      <c r="A2071" s="1">
        <v>1</v>
      </c>
      <c r="B2071" s="1">
        <v>41</v>
      </c>
      <c r="C2071" s="1">
        <v>1.87</v>
      </c>
      <c r="D2071" s="1">
        <v>730</v>
      </c>
      <c r="E2071" s="1">
        <v>1</v>
      </c>
      <c r="F2071">
        <f t="shared" si="65"/>
        <v>0.92</v>
      </c>
      <c r="G2071" s="45">
        <f t="shared" si="66"/>
        <v>-8.3381608939051013E-2</v>
      </c>
    </row>
    <row r="2072" spans="1:7" x14ac:dyDescent="0.25">
      <c r="A2072" s="1">
        <v>1</v>
      </c>
      <c r="B2072" s="1">
        <v>39</v>
      </c>
      <c r="C2072" s="1">
        <v>30.1</v>
      </c>
      <c r="D2072" s="1">
        <v>710</v>
      </c>
      <c r="E2072" s="1">
        <v>1</v>
      </c>
      <c r="F2072">
        <f t="shared" si="65"/>
        <v>0.69299999999999995</v>
      </c>
      <c r="G2072" s="45">
        <f t="shared" si="66"/>
        <v>-0.3667252797922339</v>
      </c>
    </row>
    <row r="2073" spans="1:7" x14ac:dyDescent="0.25">
      <c r="A2073" s="1">
        <v>1</v>
      </c>
      <c r="B2073" s="1">
        <v>36</v>
      </c>
      <c r="C2073" s="1">
        <v>24.53</v>
      </c>
      <c r="D2073" s="1">
        <v>685</v>
      </c>
      <c r="E2073" s="1">
        <v>1</v>
      </c>
      <c r="F2073">
        <f t="shared" si="65"/>
        <v>0.71699999999999997</v>
      </c>
      <c r="G2073" s="45">
        <f t="shared" si="66"/>
        <v>-0.33267943838251673</v>
      </c>
    </row>
    <row r="2074" spans="1:7" x14ac:dyDescent="0.25">
      <c r="A2074" s="1">
        <v>0</v>
      </c>
      <c r="B2074" s="1">
        <v>70</v>
      </c>
      <c r="C2074" s="1">
        <v>23.49</v>
      </c>
      <c r="D2074" s="1">
        <v>665</v>
      </c>
      <c r="E2074" s="1">
        <v>0</v>
      </c>
      <c r="F2074">
        <f t="shared" si="65"/>
        <v>0.66100000000000003</v>
      </c>
      <c r="G2074" s="45">
        <f t="shared" si="66"/>
        <v>-1.0817551716016869</v>
      </c>
    </row>
    <row r="2075" spans="1:7" x14ac:dyDescent="0.25">
      <c r="A2075" s="1">
        <v>0</v>
      </c>
      <c r="B2075" s="1">
        <v>50.82</v>
      </c>
      <c r="C2075" s="1">
        <v>27.67</v>
      </c>
      <c r="D2075" s="1">
        <v>670</v>
      </c>
      <c r="E2075" s="1">
        <v>0</v>
      </c>
      <c r="F2075">
        <f t="shared" si="65"/>
        <v>0.66100000000000003</v>
      </c>
      <c r="G2075" s="45">
        <f t="shared" si="66"/>
        <v>-1.0817551716016869</v>
      </c>
    </row>
    <row r="2076" spans="1:7" x14ac:dyDescent="0.25">
      <c r="A2076" s="1">
        <v>1</v>
      </c>
      <c r="B2076" s="1">
        <v>66</v>
      </c>
      <c r="C2076" s="1">
        <v>20.36</v>
      </c>
      <c r="D2076" s="1">
        <v>750</v>
      </c>
      <c r="E2076" s="1">
        <v>1</v>
      </c>
      <c r="F2076">
        <f t="shared" si="65"/>
        <v>0.85499999999999998</v>
      </c>
      <c r="G2076" s="45">
        <f t="shared" si="66"/>
        <v>-0.15665381004537685</v>
      </c>
    </row>
    <row r="2077" spans="1:7" x14ac:dyDescent="0.25">
      <c r="A2077" s="1">
        <v>1</v>
      </c>
      <c r="B2077" s="1">
        <v>40</v>
      </c>
      <c r="C2077" s="1">
        <v>25.56</v>
      </c>
      <c r="D2077" s="1">
        <v>775</v>
      </c>
      <c r="E2077" s="1">
        <v>1</v>
      </c>
      <c r="F2077">
        <f t="shared" si="65"/>
        <v>0.85499999999999998</v>
      </c>
      <c r="G2077" s="45">
        <f t="shared" si="66"/>
        <v>-0.15665381004537685</v>
      </c>
    </row>
    <row r="2078" spans="1:7" x14ac:dyDescent="0.25">
      <c r="A2078" s="1">
        <v>0</v>
      </c>
      <c r="B2078" s="1">
        <v>92</v>
      </c>
      <c r="C2078" s="1">
        <v>9.1999999999999993</v>
      </c>
      <c r="D2078" s="1">
        <v>660</v>
      </c>
      <c r="E2078" s="1">
        <v>1</v>
      </c>
      <c r="F2078">
        <f t="shared" si="65"/>
        <v>0.878</v>
      </c>
      <c r="G2078" s="45">
        <f t="shared" si="66"/>
        <v>-0.13010868534702039</v>
      </c>
    </row>
    <row r="2079" spans="1:7" x14ac:dyDescent="0.25">
      <c r="A2079" s="1">
        <v>1</v>
      </c>
      <c r="B2079" s="1">
        <v>100</v>
      </c>
      <c r="C2079" s="1">
        <v>30.04</v>
      </c>
      <c r="D2079" s="1">
        <v>755</v>
      </c>
      <c r="E2079" s="1">
        <v>1</v>
      </c>
      <c r="F2079">
        <f t="shared" si="65"/>
        <v>0.85499999999999998</v>
      </c>
      <c r="G2079" s="45">
        <f t="shared" si="66"/>
        <v>-0.15665381004537685</v>
      </c>
    </row>
    <row r="2080" spans="1:7" x14ac:dyDescent="0.25">
      <c r="A2080" s="1">
        <v>1</v>
      </c>
      <c r="B2080" s="1">
        <v>60</v>
      </c>
      <c r="C2080" s="1">
        <v>20.38</v>
      </c>
      <c r="D2080" s="1">
        <v>675</v>
      </c>
      <c r="E2080" s="1">
        <v>1</v>
      </c>
      <c r="F2080">
        <f t="shared" si="65"/>
        <v>0.71699999999999997</v>
      </c>
      <c r="G2080" s="45">
        <f t="shared" si="66"/>
        <v>-0.33267943838251673</v>
      </c>
    </row>
    <row r="2081" spans="1:7" x14ac:dyDescent="0.25">
      <c r="A2081" s="1">
        <v>1</v>
      </c>
      <c r="B2081" s="1">
        <v>65</v>
      </c>
      <c r="C2081" s="1">
        <v>23.25</v>
      </c>
      <c r="D2081" s="1">
        <v>680</v>
      </c>
      <c r="E2081" s="1">
        <v>0</v>
      </c>
      <c r="F2081">
        <f t="shared" si="65"/>
        <v>0.71699999999999997</v>
      </c>
      <c r="G2081" s="45">
        <f t="shared" si="66"/>
        <v>-1.2623083813388993</v>
      </c>
    </row>
    <row r="2082" spans="1:7" x14ac:dyDescent="0.25">
      <c r="A2082" s="1">
        <v>1</v>
      </c>
      <c r="B2082" s="1">
        <v>36</v>
      </c>
      <c r="C2082" s="1">
        <v>34.21</v>
      </c>
      <c r="D2082" s="1">
        <v>680</v>
      </c>
      <c r="E2082" s="1">
        <v>1</v>
      </c>
      <c r="F2082">
        <f t="shared" si="65"/>
        <v>0.54600000000000004</v>
      </c>
      <c r="G2082" s="45">
        <f t="shared" si="66"/>
        <v>-0.60513630323723189</v>
      </c>
    </row>
    <row r="2083" spans="1:7" x14ac:dyDescent="0.25">
      <c r="A2083" s="1">
        <v>1</v>
      </c>
      <c r="B2083" s="1">
        <v>62</v>
      </c>
      <c r="C2083" s="1">
        <v>15.27</v>
      </c>
      <c r="D2083" s="1">
        <v>695</v>
      </c>
      <c r="E2083" s="1">
        <v>1</v>
      </c>
      <c r="F2083">
        <f t="shared" si="65"/>
        <v>0.82099999999999995</v>
      </c>
      <c r="G2083" s="45">
        <f t="shared" si="66"/>
        <v>-0.1972321695297089</v>
      </c>
    </row>
    <row r="2084" spans="1:7" x14ac:dyDescent="0.25">
      <c r="A2084" s="1">
        <v>1</v>
      </c>
      <c r="B2084" s="1">
        <v>84</v>
      </c>
      <c r="C2084" s="1">
        <v>13.63</v>
      </c>
      <c r="D2084" s="1">
        <v>725</v>
      </c>
      <c r="E2084" s="1">
        <v>1</v>
      </c>
      <c r="F2084">
        <f t="shared" si="65"/>
        <v>0.92</v>
      </c>
      <c r="G2084" s="45">
        <f t="shared" si="66"/>
        <v>-8.3381608939051013E-2</v>
      </c>
    </row>
    <row r="2085" spans="1:7" x14ac:dyDescent="0.25">
      <c r="A2085" s="1">
        <v>1</v>
      </c>
      <c r="B2085" s="1">
        <v>68</v>
      </c>
      <c r="C2085" s="1">
        <v>12.9</v>
      </c>
      <c r="D2085" s="1">
        <v>665</v>
      </c>
      <c r="E2085" s="1">
        <v>1</v>
      </c>
      <c r="F2085">
        <f t="shared" si="65"/>
        <v>0.82099999999999995</v>
      </c>
      <c r="G2085" s="45">
        <f t="shared" si="66"/>
        <v>-0.1972321695297089</v>
      </c>
    </row>
    <row r="2086" spans="1:7" x14ac:dyDescent="0.25">
      <c r="A2086" s="1">
        <v>0</v>
      </c>
      <c r="B2086" s="1">
        <v>76.2</v>
      </c>
      <c r="C2086" s="1">
        <v>29.75</v>
      </c>
      <c r="D2086" s="1">
        <v>715</v>
      </c>
      <c r="E2086" s="1">
        <v>1</v>
      </c>
      <c r="F2086">
        <f t="shared" si="65"/>
        <v>0.79</v>
      </c>
      <c r="G2086" s="45">
        <f t="shared" si="66"/>
        <v>-0.23572233352106983</v>
      </c>
    </row>
    <row r="2087" spans="1:7" x14ac:dyDescent="0.25">
      <c r="A2087" s="1">
        <v>1</v>
      </c>
      <c r="B2087" s="1">
        <v>90</v>
      </c>
      <c r="C2087" s="1">
        <v>16.71</v>
      </c>
      <c r="D2087" s="1">
        <v>670</v>
      </c>
      <c r="E2087" s="1">
        <v>1</v>
      </c>
      <c r="F2087">
        <f t="shared" si="65"/>
        <v>0.82099999999999995</v>
      </c>
      <c r="G2087" s="45">
        <f t="shared" si="66"/>
        <v>-0.1972321695297089</v>
      </c>
    </row>
    <row r="2088" spans="1:7" x14ac:dyDescent="0.25">
      <c r="A2088" s="1">
        <v>1</v>
      </c>
      <c r="B2088" s="1">
        <v>60</v>
      </c>
      <c r="C2088" s="1">
        <v>29.44</v>
      </c>
      <c r="D2088" s="1">
        <v>715</v>
      </c>
      <c r="E2088" s="1">
        <v>1</v>
      </c>
      <c r="F2088">
        <f t="shared" si="65"/>
        <v>0.79</v>
      </c>
      <c r="G2088" s="45">
        <f t="shared" si="66"/>
        <v>-0.23572233352106983</v>
      </c>
    </row>
    <row r="2089" spans="1:7" x14ac:dyDescent="0.25">
      <c r="A2089" s="1">
        <v>1</v>
      </c>
      <c r="B2089" s="1">
        <v>42</v>
      </c>
      <c r="C2089" s="1">
        <v>9.23</v>
      </c>
      <c r="D2089" s="1">
        <v>680</v>
      </c>
      <c r="E2089" s="1">
        <v>1</v>
      </c>
      <c r="F2089">
        <f t="shared" si="65"/>
        <v>0.80600000000000005</v>
      </c>
      <c r="G2089" s="45">
        <f t="shared" si="66"/>
        <v>-0.21567153647550871</v>
      </c>
    </row>
    <row r="2090" spans="1:7" x14ac:dyDescent="0.25">
      <c r="A2090" s="1">
        <v>0</v>
      </c>
      <c r="B2090" s="1">
        <v>68</v>
      </c>
      <c r="C2090" s="1">
        <v>18.739999999999998</v>
      </c>
      <c r="D2090" s="1">
        <v>665</v>
      </c>
      <c r="E2090" s="1">
        <v>0</v>
      </c>
      <c r="F2090">
        <f t="shared" si="65"/>
        <v>0.82099999999999995</v>
      </c>
      <c r="G2090" s="45">
        <f t="shared" si="66"/>
        <v>-1.7203694731413819</v>
      </c>
    </row>
    <row r="2091" spans="1:7" x14ac:dyDescent="0.25">
      <c r="A2091" s="1">
        <v>0</v>
      </c>
      <c r="B2091" s="1">
        <v>83</v>
      </c>
      <c r="C2091" s="1">
        <v>9.57</v>
      </c>
      <c r="D2091" s="1">
        <v>660</v>
      </c>
      <c r="E2091" s="1">
        <v>0</v>
      </c>
      <c r="F2091">
        <f t="shared" si="65"/>
        <v>0.878</v>
      </c>
      <c r="G2091" s="45">
        <f t="shared" si="66"/>
        <v>-2.1037342342488805</v>
      </c>
    </row>
    <row r="2092" spans="1:7" x14ac:dyDescent="0.25">
      <c r="A2092" s="1">
        <v>1</v>
      </c>
      <c r="B2092" s="1">
        <v>110</v>
      </c>
      <c r="C2092" s="1">
        <v>21.04</v>
      </c>
      <c r="D2092" s="1">
        <v>685</v>
      </c>
      <c r="E2092" s="1">
        <v>1</v>
      </c>
      <c r="F2092">
        <f t="shared" si="65"/>
        <v>0.71699999999999997</v>
      </c>
      <c r="G2092" s="45">
        <f t="shared" si="66"/>
        <v>-0.33267943838251673</v>
      </c>
    </row>
    <row r="2093" spans="1:7" x14ac:dyDescent="0.25">
      <c r="A2093" s="1">
        <v>1</v>
      </c>
      <c r="B2093" s="1">
        <v>189</v>
      </c>
      <c r="C2093" s="1">
        <v>24.74</v>
      </c>
      <c r="D2093" s="1">
        <v>735</v>
      </c>
      <c r="E2093" s="1">
        <v>1</v>
      </c>
      <c r="F2093">
        <f t="shared" si="65"/>
        <v>0.85499999999999998</v>
      </c>
      <c r="G2093" s="45">
        <f t="shared" si="66"/>
        <v>-0.15665381004537685</v>
      </c>
    </row>
    <row r="2094" spans="1:7" x14ac:dyDescent="0.25">
      <c r="A2094" s="1">
        <v>1</v>
      </c>
      <c r="B2094" s="1">
        <v>82.048000000000002</v>
      </c>
      <c r="C2094" s="1">
        <v>10.119999999999999</v>
      </c>
      <c r="D2094" s="1">
        <v>695</v>
      </c>
      <c r="E2094" s="1">
        <v>1</v>
      </c>
      <c r="F2094">
        <f t="shared" si="65"/>
        <v>0.82099999999999995</v>
      </c>
      <c r="G2094" s="45">
        <f t="shared" si="66"/>
        <v>-0.1972321695297089</v>
      </c>
    </row>
    <row r="2095" spans="1:7" x14ac:dyDescent="0.25">
      <c r="A2095" s="1">
        <v>1</v>
      </c>
      <c r="B2095" s="1">
        <v>230</v>
      </c>
      <c r="C2095" s="1">
        <v>28.59</v>
      </c>
      <c r="D2095" s="1">
        <v>665</v>
      </c>
      <c r="E2095" s="1">
        <v>0</v>
      </c>
      <c r="F2095">
        <f t="shared" si="65"/>
        <v>0.71699999999999997</v>
      </c>
      <c r="G2095" s="45">
        <f t="shared" si="66"/>
        <v>-1.2623083813388993</v>
      </c>
    </row>
    <row r="2096" spans="1:7" x14ac:dyDescent="0.25">
      <c r="A2096" s="1">
        <v>0</v>
      </c>
      <c r="B2096" s="1">
        <v>32</v>
      </c>
      <c r="C2096" s="1">
        <v>25.13</v>
      </c>
      <c r="D2096" s="1">
        <v>680</v>
      </c>
      <c r="E2096" s="1">
        <v>1</v>
      </c>
      <c r="F2096">
        <f t="shared" si="65"/>
        <v>0.66100000000000003</v>
      </c>
      <c r="G2096" s="45">
        <f t="shared" si="66"/>
        <v>-0.41400143913045073</v>
      </c>
    </row>
    <row r="2097" spans="1:7" x14ac:dyDescent="0.25">
      <c r="A2097" s="1">
        <v>0</v>
      </c>
      <c r="B2097" s="1">
        <v>38</v>
      </c>
      <c r="C2097" s="1">
        <v>20.56</v>
      </c>
      <c r="D2097" s="1">
        <v>665</v>
      </c>
      <c r="E2097" s="1">
        <v>0</v>
      </c>
      <c r="F2097">
        <f t="shared" si="65"/>
        <v>0.66100000000000003</v>
      </c>
      <c r="G2097" s="45">
        <f t="shared" si="66"/>
        <v>-1.0817551716016869</v>
      </c>
    </row>
    <row r="2098" spans="1:7" x14ac:dyDescent="0.25">
      <c r="A2098" s="1">
        <v>1</v>
      </c>
      <c r="B2098" s="1">
        <v>85</v>
      </c>
      <c r="C2098" s="1">
        <v>21.49</v>
      </c>
      <c r="D2098" s="1">
        <v>705</v>
      </c>
      <c r="E2098" s="1">
        <v>1</v>
      </c>
      <c r="F2098">
        <f t="shared" si="65"/>
        <v>0.79</v>
      </c>
      <c r="G2098" s="45">
        <f t="shared" si="66"/>
        <v>-0.23572233352106983</v>
      </c>
    </row>
    <row r="2099" spans="1:7" x14ac:dyDescent="0.25">
      <c r="A2099" s="1">
        <v>0</v>
      </c>
      <c r="B2099" s="1">
        <v>28</v>
      </c>
      <c r="C2099" s="1">
        <v>27.64</v>
      </c>
      <c r="D2099" s="1">
        <v>670</v>
      </c>
      <c r="E2099" s="1">
        <v>1</v>
      </c>
      <c r="F2099">
        <f t="shared" si="65"/>
        <v>0.66100000000000003</v>
      </c>
      <c r="G2099" s="45">
        <f t="shared" si="66"/>
        <v>-0.41400143913045073</v>
      </c>
    </row>
    <row r="2100" spans="1:7" x14ac:dyDescent="0.25">
      <c r="A2100" s="1">
        <v>0</v>
      </c>
      <c r="B2100" s="1">
        <v>39.996000000000002</v>
      </c>
      <c r="C2100" s="1">
        <v>0</v>
      </c>
      <c r="D2100" s="1">
        <v>685</v>
      </c>
      <c r="E2100" s="1">
        <v>1</v>
      </c>
      <c r="F2100">
        <f t="shared" si="65"/>
        <v>0.80600000000000005</v>
      </c>
      <c r="G2100" s="45">
        <f t="shared" si="66"/>
        <v>-0.21567153647550871</v>
      </c>
    </row>
    <row r="2101" spans="1:7" x14ac:dyDescent="0.25">
      <c r="A2101" s="1">
        <v>1</v>
      </c>
      <c r="B2101" s="1">
        <v>130</v>
      </c>
      <c r="C2101" s="1">
        <v>19.29</v>
      </c>
      <c r="D2101" s="1">
        <v>800</v>
      </c>
      <c r="E2101" s="1">
        <v>1</v>
      </c>
      <c r="F2101">
        <f t="shared" si="65"/>
        <v>0.92</v>
      </c>
      <c r="G2101" s="45">
        <f t="shared" si="66"/>
        <v>-8.3381608939051013E-2</v>
      </c>
    </row>
    <row r="2102" spans="1:7" x14ac:dyDescent="0.25">
      <c r="A2102" s="1">
        <v>1</v>
      </c>
      <c r="B2102" s="1">
        <v>100</v>
      </c>
      <c r="C2102" s="1">
        <v>9.5500000000000007</v>
      </c>
      <c r="D2102" s="1">
        <v>780</v>
      </c>
      <c r="E2102" s="1">
        <v>1</v>
      </c>
      <c r="F2102">
        <f t="shared" si="65"/>
        <v>0.92</v>
      </c>
      <c r="G2102" s="45">
        <f t="shared" si="66"/>
        <v>-8.3381608939051013E-2</v>
      </c>
    </row>
    <row r="2103" spans="1:7" x14ac:dyDescent="0.25">
      <c r="A2103" s="1">
        <v>1</v>
      </c>
      <c r="B2103" s="1">
        <v>210</v>
      </c>
      <c r="C2103" s="1">
        <v>7.94</v>
      </c>
      <c r="D2103" s="1">
        <v>680</v>
      </c>
      <c r="E2103" s="1">
        <v>1</v>
      </c>
      <c r="F2103">
        <f t="shared" si="65"/>
        <v>0.878</v>
      </c>
      <c r="G2103" s="45">
        <f t="shared" si="66"/>
        <v>-0.13010868534702039</v>
      </c>
    </row>
    <row r="2104" spans="1:7" x14ac:dyDescent="0.25">
      <c r="A2104" s="1">
        <v>0</v>
      </c>
      <c r="B2104" s="1">
        <v>89</v>
      </c>
      <c r="C2104" s="1">
        <v>6.97</v>
      </c>
      <c r="D2104" s="1">
        <v>720</v>
      </c>
      <c r="E2104" s="1">
        <v>1</v>
      </c>
      <c r="F2104">
        <f t="shared" si="65"/>
        <v>0.878</v>
      </c>
      <c r="G2104" s="45">
        <f t="shared" si="66"/>
        <v>-0.13010868534702039</v>
      </c>
    </row>
    <row r="2105" spans="1:7" x14ac:dyDescent="0.25">
      <c r="A2105" s="1">
        <v>1</v>
      </c>
      <c r="B2105" s="1">
        <v>80</v>
      </c>
      <c r="C2105" s="1">
        <v>11.93</v>
      </c>
      <c r="D2105" s="1">
        <v>665</v>
      </c>
      <c r="E2105" s="1">
        <v>1</v>
      </c>
      <c r="F2105">
        <f t="shared" si="65"/>
        <v>0.82099999999999995</v>
      </c>
      <c r="G2105" s="45">
        <f t="shared" si="66"/>
        <v>-0.1972321695297089</v>
      </c>
    </row>
    <row r="2106" spans="1:7" x14ac:dyDescent="0.25">
      <c r="A2106" s="1">
        <v>0</v>
      </c>
      <c r="B2106" s="1">
        <v>74.5</v>
      </c>
      <c r="C2106" s="1">
        <v>11.17</v>
      </c>
      <c r="D2106" s="1">
        <v>745</v>
      </c>
      <c r="E2106" s="1">
        <v>1</v>
      </c>
      <c r="F2106">
        <f t="shared" si="65"/>
        <v>0.92</v>
      </c>
      <c r="G2106" s="45">
        <f t="shared" si="66"/>
        <v>-8.3381608939051013E-2</v>
      </c>
    </row>
    <row r="2107" spans="1:7" x14ac:dyDescent="0.25">
      <c r="A2107" s="1">
        <v>1</v>
      </c>
      <c r="B2107" s="1">
        <v>48</v>
      </c>
      <c r="C2107" s="1">
        <v>18.03</v>
      </c>
      <c r="D2107" s="1">
        <v>695</v>
      </c>
      <c r="E2107" s="1">
        <v>0</v>
      </c>
      <c r="F2107">
        <f t="shared" si="65"/>
        <v>0.80600000000000005</v>
      </c>
      <c r="G2107" s="45">
        <f t="shared" si="66"/>
        <v>-1.6398971199188093</v>
      </c>
    </row>
    <row r="2108" spans="1:7" x14ac:dyDescent="0.25">
      <c r="A2108" s="1">
        <v>0</v>
      </c>
      <c r="B2108" s="1">
        <v>70</v>
      </c>
      <c r="C2108" s="1">
        <v>25.42</v>
      </c>
      <c r="D2108" s="1">
        <v>715</v>
      </c>
      <c r="E2108" s="1">
        <v>1</v>
      </c>
      <c r="F2108">
        <f t="shared" si="65"/>
        <v>0.79</v>
      </c>
      <c r="G2108" s="45">
        <f t="shared" si="66"/>
        <v>-0.23572233352106983</v>
      </c>
    </row>
    <row r="2109" spans="1:7" x14ac:dyDescent="0.25">
      <c r="A2109" s="1">
        <v>1</v>
      </c>
      <c r="B2109" s="1">
        <v>100</v>
      </c>
      <c r="C2109" s="1">
        <v>18.78</v>
      </c>
      <c r="D2109" s="1">
        <v>680</v>
      </c>
      <c r="E2109" s="1">
        <v>1</v>
      </c>
      <c r="F2109">
        <f t="shared" si="65"/>
        <v>0.82099999999999995</v>
      </c>
      <c r="G2109" s="45">
        <f t="shared" si="66"/>
        <v>-0.1972321695297089</v>
      </c>
    </row>
    <row r="2110" spans="1:7" x14ac:dyDescent="0.25">
      <c r="A2110" s="1">
        <v>1</v>
      </c>
      <c r="B2110" s="1">
        <v>51.12</v>
      </c>
      <c r="C2110" s="1">
        <v>6.17</v>
      </c>
      <c r="D2110" s="1">
        <v>660</v>
      </c>
      <c r="E2110" s="1">
        <v>0</v>
      </c>
      <c r="F2110">
        <f t="shared" si="65"/>
        <v>0.72899999999999998</v>
      </c>
      <c r="G2110" s="45">
        <f t="shared" si="66"/>
        <v>-1.305636458102436</v>
      </c>
    </row>
    <row r="2111" spans="1:7" x14ac:dyDescent="0.25">
      <c r="A2111" s="1">
        <v>1</v>
      </c>
      <c r="B2111" s="1">
        <v>104.255</v>
      </c>
      <c r="C2111" s="1">
        <v>9.6</v>
      </c>
      <c r="D2111" s="1">
        <v>690</v>
      </c>
      <c r="E2111" s="1">
        <v>1</v>
      </c>
      <c r="F2111">
        <f t="shared" si="65"/>
        <v>0.878</v>
      </c>
      <c r="G2111" s="45">
        <f t="shared" si="66"/>
        <v>-0.13010868534702039</v>
      </c>
    </row>
    <row r="2112" spans="1:7" x14ac:dyDescent="0.25">
      <c r="A2112" s="1">
        <v>0</v>
      </c>
      <c r="B2112" s="1">
        <v>80</v>
      </c>
      <c r="C2112" s="1">
        <v>10.67</v>
      </c>
      <c r="D2112" s="1">
        <v>755</v>
      </c>
      <c r="E2112" s="1">
        <v>1</v>
      </c>
      <c r="F2112">
        <f t="shared" si="65"/>
        <v>0.92</v>
      </c>
      <c r="G2112" s="45">
        <f t="shared" si="66"/>
        <v>-8.3381608939051013E-2</v>
      </c>
    </row>
    <row r="2113" spans="1:7" x14ac:dyDescent="0.25">
      <c r="A2113" s="1">
        <v>1</v>
      </c>
      <c r="B2113" s="1">
        <v>88</v>
      </c>
      <c r="C2113" s="1">
        <v>16.41</v>
      </c>
      <c r="D2113" s="1">
        <v>685</v>
      </c>
      <c r="E2113" s="1">
        <v>1</v>
      </c>
      <c r="F2113">
        <f t="shared" si="65"/>
        <v>0.82099999999999995</v>
      </c>
      <c r="G2113" s="45">
        <f t="shared" si="66"/>
        <v>-0.1972321695297089</v>
      </c>
    </row>
    <row r="2114" spans="1:7" x14ac:dyDescent="0.25">
      <c r="A2114" s="1">
        <v>1</v>
      </c>
      <c r="B2114" s="1">
        <v>98</v>
      </c>
      <c r="C2114" s="1">
        <v>4.32</v>
      </c>
      <c r="D2114" s="1">
        <v>685</v>
      </c>
      <c r="E2114" s="1">
        <v>1</v>
      </c>
      <c r="F2114">
        <f t="shared" si="65"/>
        <v>0.878</v>
      </c>
      <c r="G2114" s="45">
        <f t="shared" si="66"/>
        <v>-0.13010868534702039</v>
      </c>
    </row>
    <row r="2115" spans="1:7" x14ac:dyDescent="0.25">
      <c r="A2115" s="1">
        <v>0</v>
      </c>
      <c r="B2115" s="1">
        <v>70</v>
      </c>
      <c r="C2115" s="1">
        <v>13.49</v>
      </c>
      <c r="D2115" s="1">
        <v>705</v>
      </c>
      <c r="E2115" s="1">
        <v>1</v>
      </c>
      <c r="F2115">
        <f t="shared" si="65"/>
        <v>0.82099999999999995</v>
      </c>
      <c r="G2115" s="45">
        <f t="shared" si="66"/>
        <v>-0.1972321695297089</v>
      </c>
    </row>
    <row r="2116" spans="1:7" x14ac:dyDescent="0.25">
      <c r="A2116" s="1">
        <v>1</v>
      </c>
      <c r="B2116" s="1">
        <v>43</v>
      </c>
      <c r="C2116" s="1">
        <v>9.6300000000000008</v>
      </c>
      <c r="D2116" s="1">
        <v>685</v>
      </c>
      <c r="E2116" s="1">
        <v>1</v>
      </c>
      <c r="F2116">
        <f t="shared" si="65"/>
        <v>0.80600000000000005</v>
      </c>
      <c r="G2116" s="45">
        <f t="shared" si="66"/>
        <v>-0.21567153647550871</v>
      </c>
    </row>
    <row r="2117" spans="1:7" x14ac:dyDescent="0.25">
      <c r="A2117" s="1">
        <v>1</v>
      </c>
      <c r="B2117" s="1">
        <v>100.79600000000001</v>
      </c>
      <c r="C2117" s="1">
        <v>22.52</v>
      </c>
      <c r="D2117" s="1">
        <v>675</v>
      </c>
      <c r="E2117" s="1">
        <v>1</v>
      </c>
      <c r="F2117">
        <f t="shared" si="65"/>
        <v>0.71699999999999997</v>
      </c>
      <c r="G2117" s="45">
        <f t="shared" si="66"/>
        <v>-0.33267943838251673</v>
      </c>
    </row>
    <row r="2118" spans="1:7" x14ac:dyDescent="0.25">
      <c r="A2118" s="1">
        <v>1</v>
      </c>
      <c r="B2118" s="1">
        <v>65</v>
      </c>
      <c r="C2118" s="1">
        <v>22.52</v>
      </c>
      <c r="D2118" s="1">
        <v>720</v>
      </c>
      <c r="E2118" s="1">
        <v>1</v>
      </c>
      <c r="F2118">
        <f t="shared" ref="F2118:F2181" si="67">IF(C2118&lt;=19.85,IF(D2118&lt;=722.5,IF(B2118&lt;=60.41,IF(D2118&lt;=667.5,0.729,0.806),IF(C2118&lt;=9.905,0.878,0.821)),0.92),IF(D2118&lt;=687.5,IF(C2118&lt;=31.375,IF(A2118&lt;=0.5,0.661,0.717),0.546),IF(D2118&lt;=727.5,IF(C2118&lt;=29.88,0.79,0.693),0.855)))</f>
        <v>0.79</v>
      </c>
      <c r="G2118" s="45">
        <f t="shared" ref="G2118:G2181" si="68">IF(E2118=1,LN(F2118),LN(1-F2118))</f>
        <v>-0.23572233352106983</v>
      </c>
    </row>
    <row r="2119" spans="1:7" x14ac:dyDescent="0.25">
      <c r="A2119" s="1">
        <v>0</v>
      </c>
      <c r="B2119" s="1">
        <v>50</v>
      </c>
      <c r="C2119" s="1">
        <v>23.72</v>
      </c>
      <c r="D2119" s="1">
        <v>675</v>
      </c>
      <c r="E2119" s="1">
        <v>1</v>
      </c>
      <c r="F2119">
        <f t="shared" si="67"/>
        <v>0.66100000000000003</v>
      </c>
      <c r="G2119" s="45">
        <f t="shared" si="68"/>
        <v>-0.41400143913045073</v>
      </c>
    </row>
    <row r="2120" spans="1:7" x14ac:dyDescent="0.25">
      <c r="A2120" s="1">
        <v>1</v>
      </c>
      <c r="B2120" s="1">
        <v>175</v>
      </c>
      <c r="C2120" s="1">
        <v>12.81</v>
      </c>
      <c r="D2120" s="1">
        <v>710</v>
      </c>
      <c r="E2120" s="1">
        <v>1</v>
      </c>
      <c r="F2120">
        <f t="shared" si="67"/>
        <v>0.82099999999999995</v>
      </c>
      <c r="G2120" s="45">
        <f t="shared" si="68"/>
        <v>-0.1972321695297089</v>
      </c>
    </row>
    <row r="2121" spans="1:7" x14ac:dyDescent="0.25">
      <c r="A2121" s="1">
        <v>1</v>
      </c>
      <c r="B2121" s="1">
        <v>110</v>
      </c>
      <c r="C2121" s="1">
        <v>15.94</v>
      </c>
      <c r="D2121" s="1">
        <v>710</v>
      </c>
      <c r="E2121" s="1">
        <v>1</v>
      </c>
      <c r="F2121">
        <f t="shared" si="67"/>
        <v>0.82099999999999995</v>
      </c>
      <c r="G2121" s="45">
        <f t="shared" si="68"/>
        <v>-0.1972321695297089</v>
      </c>
    </row>
    <row r="2122" spans="1:7" x14ac:dyDescent="0.25">
      <c r="A2122" s="1">
        <v>1</v>
      </c>
      <c r="B2122" s="1">
        <v>95</v>
      </c>
      <c r="C2122" s="1">
        <v>16.72</v>
      </c>
      <c r="D2122" s="1">
        <v>695</v>
      </c>
      <c r="E2122" s="1">
        <v>1</v>
      </c>
      <c r="F2122">
        <f t="shared" si="67"/>
        <v>0.82099999999999995</v>
      </c>
      <c r="G2122" s="45">
        <f t="shared" si="68"/>
        <v>-0.1972321695297089</v>
      </c>
    </row>
    <row r="2123" spans="1:7" x14ac:dyDescent="0.25">
      <c r="A2123" s="1">
        <v>0</v>
      </c>
      <c r="B2123" s="1">
        <v>56</v>
      </c>
      <c r="C2123" s="1">
        <v>26.16</v>
      </c>
      <c r="D2123" s="1">
        <v>665</v>
      </c>
      <c r="E2123" s="1">
        <v>1</v>
      </c>
      <c r="F2123">
        <f t="shared" si="67"/>
        <v>0.66100000000000003</v>
      </c>
      <c r="G2123" s="45">
        <f t="shared" si="68"/>
        <v>-0.41400143913045073</v>
      </c>
    </row>
    <row r="2124" spans="1:7" x14ac:dyDescent="0.25">
      <c r="A2124" s="1">
        <v>0</v>
      </c>
      <c r="B2124" s="1">
        <v>91</v>
      </c>
      <c r="C2124" s="1">
        <v>14.18</v>
      </c>
      <c r="D2124" s="1">
        <v>670</v>
      </c>
      <c r="E2124" s="1">
        <v>1</v>
      </c>
      <c r="F2124">
        <f t="shared" si="67"/>
        <v>0.82099999999999995</v>
      </c>
      <c r="G2124" s="45">
        <f t="shared" si="68"/>
        <v>-0.1972321695297089</v>
      </c>
    </row>
    <row r="2125" spans="1:7" x14ac:dyDescent="0.25">
      <c r="A2125" s="1">
        <v>1</v>
      </c>
      <c r="B2125" s="1">
        <v>75</v>
      </c>
      <c r="C2125" s="1">
        <v>29.76</v>
      </c>
      <c r="D2125" s="1">
        <v>670</v>
      </c>
      <c r="E2125" s="1">
        <v>0</v>
      </c>
      <c r="F2125">
        <f t="shared" si="67"/>
        <v>0.71699999999999997</v>
      </c>
      <c r="G2125" s="45">
        <f t="shared" si="68"/>
        <v>-1.2623083813388993</v>
      </c>
    </row>
    <row r="2126" spans="1:7" x14ac:dyDescent="0.25">
      <c r="A2126" s="1">
        <v>0</v>
      </c>
      <c r="B2126" s="1">
        <v>40</v>
      </c>
      <c r="C2126" s="1">
        <v>6.78</v>
      </c>
      <c r="D2126" s="1">
        <v>680</v>
      </c>
      <c r="E2126" s="1">
        <v>1</v>
      </c>
      <c r="F2126">
        <f t="shared" si="67"/>
        <v>0.80600000000000005</v>
      </c>
      <c r="G2126" s="45">
        <f t="shared" si="68"/>
        <v>-0.21567153647550871</v>
      </c>
    </row>
    <row r="2127" spans="1:7" x14ac:dyDescent="0.25">
      <c r="A2127" s="1">
        <v>0</v>
      </c>
      <c r="B2127" s="1">
        <v>54</v>
      </c>
      <c r="C2127" s="1">
        <v>13.93</v>
      </c>
      <c r="D2127" s="1">
        <v>730</v>
      </c>
      <c r="E2127" s="1">
        <v>0</v>
      </c>
      <c r="F2127">
        <f t="shared" si="67"/>
        <v>0.92</v>
      </c>
      <c r="G2127" s="45">
        <f t="shared" si="68"/>
        <v>-2.5257286443082561</v>
      </c>
    </row>
    <row r="2128" spans="1:7" x14ac:dyDescent="0.25">
      <c r="A2128" s="1">
        <v>0</v>
      </c>
      <c r="B2128" s="1">
        <v>36</v>
      </c>
      <c r="C2128" s="1">
        <v>22.1</v>
      </c>
      <c r="D2128" s="1">
        <v>665</v>
      </c>
      <c r="E2128" s="1">
        <v>0</v>
      </c>
      <c r="F2128">
        <f t="shared" si="67"/>
        <v>0.66100000000000003</v>
      </c>
      <c r="G2128" s="45">
        <f t="shared" si="68"/>
        <v>-1.0817551716016869</v>
      </c>
    </row>
    <row r="2129" spans="1:7" x14ac:dyDescent="0.25">
      <c r="A2129" s="1">
        <v>0</v>
      </c>
      <c r="B2129" s="1">
        <v>80</v>
      </c>
      <c r="C2129" s="1">
        <v>9.27</v>
      </c>
      <c r="D2129" s="1">
        <v>680</v>
      </c>
      <c r="E2129" s="1">
        <v>0</v>
      </c>
      <c r="F2129">
        <f t="shared" si="67"/>
        <v>0.878</v>
      </c>
      <c r="G2129" s="45">
        <f t="shared" si="68"/>
        <v>-2.1037342342488805</v>
      </c>
    </row>
    <row r="2130" spans="1:7" x14ac:dyDescent="0.25">
      <c r="A2130" s="1">
        <v>0</v>
      </c>
      <c r="B2130" s="1">
        <v>80</v>
      </c>
      <c r="C2130" s="1">
        <v>2.87</v>
      </c>
      <c r="D2130" s="1">
        <v>785</v>
      </c>
      <c r="E2130" s="1">
        <v>1</v>
      </c>
      <c r="F2130">
        <f t="shared" si="67"/>
        <v>0.92</v>
      </c>
      <c r="G2130" s="45">
        <f t="shared" si="68"/>
        <v>-8.3381608939051013E-2</v>
      </c>
    </row>
    <row r="2131" spans="1:7" x14ac:dyDescent="0.25">
      <c r="A2131" s="1">
        <v>1</v>
      </c>
      <c r="B2131" s="1">
        <v>65</v>
      </c>
      <c r="C2131" s="1">
        <v>14.19</v>
      </c>
      <c r="D2131" s="1">
        <v>790</v>
      </c>
      <c r="E2131" s="1">
        <v>1</v>
      </c>
      <c r="F2131">
        <f t="shared" si="67"/>
        <v>0.92</v>
      </c>
      <c r="G2131" s="45">
        <f t="shared" si="68"/>
        <v>-8.3381608939051013E-2</v>
      </c>
    </row>
    <row r="2132" spans="1:7" x14ac:dyDescent="0.25">
      <c r="A2132" s="1">
        <v>0</v>
      </c>
      <c r="B2132" s="1">
        <v>60</v>
      </c>
      <c r="C2132" s="1">
        <v>17.68</v>
      </c>
      <c r="D2132" s="1">
        <v>665</v>
      </c>
      <c r="E2132" s="1">
        <v>1</v>
      </c>
      <c r="F2132">
        <f t="shared" si="67"/>
        <v>0.72899999999999998</v>
      </c>
      <c r="G2132" s="45">
        <f t="shared" si="68"/>
        <v>-0.31608154697347896</v>
      </c>
    </row>
    <row r="2133" spans="1:7" x14ac:dyDescent="0.25">
      <c r="A2133" s="1">
        <v>1</v>
      </c>
      <c r="B2133" s="1">
        <v>110</v>
      </c>
      <c r="C2133" s="1">
        <v>21.15</v>
      </c>
      <c r="D2133" s="1">
        <v>680</v>
      </c>
      <c r="E2133" s="1">
        <v>0</v>
      </c>
      <c r="F2133">
        <f t="shared" si="67"/>
        <v>0.71699999999999997</v>
      </c>
      <c r="G2133" s="45">
        <f t="shared" si="68"/>
        <v>-1.2623083813388993</v>
      </c>
    </row>
    <row r="2134" spans="1:7" x14ac:dyDescent="0.25">
      <c r="A2134" s="1">
        <v>1</v>
      </c>
      <c r="B2134" s="1">
        <v>250</v>
      </c>
      <c r="C2134" s="1">
        <v>9.1300000000000008</v>
      </c>
      <c r="D2134" s="1">
        <v>670</v>
      </c>
      <c r="E2134" s="1">
        <v>0</v>
      </c>
      <c r="F2134">
        <f t="shared" si="67"/>
        <v>0.878</v>
      </c>
      <c r="G2134" s="45">
        <f t="shared" si="68"/>
        <v>-2.1037342342488805</v>
      </c>
    </row>
    <row r="2135" spans="1:7" x14ac:dyDescent="0.25">
      <c r="A2135" s="1">
        <v>0</v>
      </c>
      <c r="B2135" s="1">
        <v>40</v>
      </c>
      <c r="C2135" s="1">
        <v>25.86</v>
      </c>
      <c r="D2135" s="1">
        <v>660</v>
      </c>
      <c r="E2135" s="1">
        <v>0</v>
      </c>
      <c r="F2135">
        <f t="shared" si="67"/>
        <v>0.66100000000000003</v>
      </c>
      <c r="G2135" s="45">
        <f t="shared" si="68"/>
        <v>-1.0817551716016869</v>
      </c>
    </row>
    <row r="2136" spans="1:7" x14ac:dyDescent="0.25">
      <c r="A2136" s="1">
        <v>0</v>
      </c>
      <c r="B2136" s="1">
        <v>40.6</v>
      </c>
      <c r="C2136" s="1">
        <v>20.96</v>
      </c>
      <c r="D2136" s="1">
        <v>670</v>
      </c>
      <c r="E2136" s="1">
        <v>1</v>
      </c>
      <c r="F2136">
        <f t="shared" si="67"/>
        <v>0.66100000000000003</v>
      </c>
      <c r="G2136" s="45">
        <f t="shared" si="68"/>
        <v>-0.41400143913045073</v>
      </c>
    </row>
    <row r="2137" spans="1:7" x14ac:dyDescent="0.25">
      <c r="A2137" s="1">
        <v>1</v>
      </c>
      <c r="B2137" s="1">
        <v>80</v>
      </c>
      <c r="C2137" s="1">
        <v>12.39</v>
      </c>
      <c r="D2137" s="1">
        <v>710</v>
      </c>
      <c r="E2137" s="1">
        <v>1</v>
      </c>
      <c r="F2137">
        <f t="shared" si="67"/>
        <v>0.82099999999999995</v>
      </c>
      <c r="G2137" s="45">
        <f t="shared" si="68"/>
        <v>-0.1972321695297089</v>
      </c>
    </row>
    <row r="2138" spans="1:7" x14ac:dyDescent="0.25">
      <c r="A2138" s="1">
        <v>0</v>
      </c>
      <c r="B2138" s="1">
        <v>52</v>
      </c>
      <c r="C2138" s="1">
        <v>20.03</v>
      </c>
      <c r="D2138" s="1">
        <v>660</v>
      </c>
      <c r="E2138" s="1">
        <v>0</v>
      </c>
      <c r="F2138">
        <f t="shared" si="67"/>
        <v>0.66100000000000003</v>
      </c>
      <c r="G2138" s="45">
        <f t="shared" si="68"/>
        <v>-1.0817551716016869</v>
      </c>
    </row>
    <row r="2139" spans="1:7" x14ac:dyDescent="0.25">
      <c r="A2139" s="1">
        <v>1</v>
      </c>
      <c r="B2139" s="1">
        <v>55</v>
      </c>
      <c r="C2139" s="1">
        <v>18.96</v>
      </c>
      <c r="D2139" s="1">
        <v>720</v>
      </c>
      <c r="E2139" s="1">
        <v>1</v>
      </c>
      <c r="F2139">
        <f t="shared" si="67"/>
        <v>0.80600000000000005</v>
      </c>
      <c r="G2139" s="45">
        <f t="shared" si="68"/>
        <v>-0.21567153647550871</v>
      </c>
    </row>
    <row r="2140" spans="1:7" x14ac:dyDescent="0.25">
      <c r="A2140" s="1">
        <v>1</v>
      </c>
      <c r="B2140" s="1">
        <v>62</v>
      </c>
      <c r="C2140" s="1">
        <v>4.68</v>
      </c>
      <c r="D2140" s="1">
        <v>680</v>
      </c>
      <c r="E2140" s="1">
        <v>0</v>
      </c>
      <c r="F2140">
        <f t="shared" si="67"/>
        <v>0.878</v>
      </c>
      <c r="G2140" s="45">
        <f t="shared" si="68"/>
        <v>-2.1037342342488805</v>
      </c>
    </row>
    <row r="2141" spans="1:7" x14ac:dyDescent="0.25">
      <c r="A2141" s="1">
        <v>0</v>
      </c>
      <c r="B2141" s="1">
        <v>49.639620000000001</v>
      </c>
      <c r="C2141" s="1">
        <v>21.39</v>
      </c>
      <c r="D2141" s="1">
        <v>675</v>
      </c>
      <c r="E2141" s="1">
        <v>1</v>
      </c>
      <c r="F2141">
        <f t="shared" si="67"/>
        <v>0.66100000000000003</v>
      </c>
      <c r="G2141" s="45">
        <f t="shared" si="68"/>
        <v>-0.41400143913045073</v>
      </c>
    </row>
    <row r="2142" spans="1:7" x14ac:dyDescent="0.25">
      <c r="A2142" s="1">
        <v>0</v>
      </c>
      <c r="B2142" s="1">
        <v>70</v>
      </c>
      <c r="C2142" s="1">
        <v>5.45</v>
      </c>
      <c r="D2142" s="1">
        <v>670</v>
      </c>
      <c r="E2142" s="1">
        <v>1</v>
      </c>
      <c r="F2142">
        <f t="shared" si="67"/>
        <v>0.878</v>
      </c>
      <c r="G2142" s="45">
        <f t="shared" si="68"/>
        <v>-0.13010868534702039</v>
      </c>
    </row>
    <row r="2143" spans="1:7" x14ac:dyDescent="0.25">
      <c r="A2143" s="1">
        <v>0</v>
      </c>
      <c r="B2143" s="1">
        <v>50</v>
      </c>
      <c r="C2143" s="1">
        <v>26.56</v>
      </c>
      <c r="D2143" s="1">
        <v>660</v>
      </c>
      <c r="E2143" s="1">
        <v>1</v>
      </c>
      <c r="F2143">
        <f t="shared" si="67"/>
        <v>0.66100000000000003</v>
      </c>
      <c r="G2143" s="45">
        <f t="shared" si="68"/>
        <v>-0.41400143913045073</v>
      </c>
    </row>
    <row r="2144" spans="1:7" x14ac:dyDescent="0.25">
      <c r="A2144" s="1">
        <v>0</v>
      </c>
      <c r="B2144" s="1">
        <v>46</v>
      </c>
      <c r="C2144" s="1">
        <v>14.24</v>
      </c>
      <c r="D2144" s="1">
        <v>670</v>
      </c>
      <c r="E2144" s="1">
        <v>1</v>
      </c>
      <c r="F2144">
        <f t="shared" si="67"/>
        <v>0.80600000000000005</v>
      </c>
      <c r="G2144" s="45">
        <f t="shared" si="68"/>
        <v>-0.21567153647550871</v>
      </c>
    </row>
    <row r="2145" spans="1:7" x14ac:dyDescent="0.25">
      <c r="A2145" s="1">
        <v>0</v>
      </c>
      <c r="B2145" s="1">
        <v>24</v>
      </c>
      <c r="C2145" s="1">
        <v>25.15</v>
      </c>
      <c r="D2145" s="1">
        <v>720</v>
      </c>
      <c r="E2145" s="1">
        <v>1</v>
      </c>
      <c r="F2145">
        <f t="shared" si="67"/>
        <v>0.79</v>
      </c>
      <c r="G2145" s="45">
        <f t="shared" si="68"/>
        <v>-0.23572233352106983</v>
      </c>
    </row>
    <row r="2146" spans="1:7" x14ac:dyDescent="0.25">
      <c r="A2146" s="1">
        <v>0</v>
      </c>
      <c r="B2146" s="1">
        <v>31</v>
      </c>
      <c r="C2146" s="1">
        <v>26.75</v>
      </c>
      <c r="D2146" s="1">
        <v>660</v>
      </c>
      <c r="E2146" s="1">
        <v>0</v>
      </c>
      <c r="F2146">
        <f t="shared" si="67"/>
        <v>0.66100000000000003</v>
      </c>
      <c r="G2146" s="45">
        <f t="shared" si="68"/>
        <v>-1.0817551716016869</v>
      </c>
    </row>
    <row r="2147" spans="1:7" x14ac:dyDescent="0.25">
      <c r="A2147" s="1">
        <v>0</v>
      </c>
      <c r="B2147" s="1">
        <v>22.295999999999999</v>
      </c>
      <c r="C2147" s="1">
        <v>23.57</v>
      </c>
      <c r="D2147" s="1">
        <v>715</v>
      </c>
      <c r="E2147" s="1">
        <v>1</v>
      </c>
      <c r="F2147">
        <f t="shared" si="67"/>
        <v>0.79</v>
      </c>
      <c r="G2147" s="45">
        <f t="shared" si="68"/>
        <v>-0.23572233352106983</v>
      </c>
    </row>
    <row r="2148" spans="1:7" x14ac:dyDescent="0.25">
      <c r="A2148" s="1">
        <v>1</v>
      </c>
      <c r="B2148" s="1">
        <v>150</v>
      </c>
      <c r="C2148" s="1">
        <v>8.59</v>
      </c>
      <c r="D2148" s="1">
        <v>735</v>
      </c>
      <c r="E2148" s="1">
        <v>1</v>
      </c>
      <c r="F2148">
        <f t="shared" si="67"/>
        <v>0.92</v>
      </c>
      <c r="G2148" s="45">
        <f t="shared" si="68"/>
        <v>-8.3381608939051013E-2</v>
      </c>
    </row>
    <row r="2149" spans="1:7" x14ac:dyDescent="0.25">
      <c r="A2149" s="1">
        <v>1</v>
      </c>
      <c r="B2149" s="1">
        <v>33.862400000000001</v>
      </c>
      <c r="C2149" s="1">
        <v>24.14</v>
      </c>
      <c r="D2149" s="1">
        <v>670</v>
      </c>
      <c r="E2149" s="1">
        <v>1</v>
      </c>
      <c r="F2149">
        <f t="shared" si="67"/>
        <v>0.71699999999999997</v>
      </c>
      <c r="G2149" s="45">
        <f t="shared" si="68"/>
        <v>-0.33267943838251673</v>
      </c>
    </row>
    <row r="2150" spans="1:7" x14ac:dyDescent="0.25">
      <c r="A2150" s="1">
        <v>0</v>
      </c>
      <c r="B2150" s="1">
        <v>24</v>
      </c>
      <c r="C2150" s="1">
        <v>10.47</v>
      </c>
      <c r="D2150" s="1">
        <v>660</v>
      </c>
      <c r="E2150" s="1">
        <v>1</v>
      </c>
      <c r="F2150">
        <f t="shared" si="67"/>
        <v>0.72899999999999998</v>
      </c>
      <c r="G2150" s="45">
        <f t="shared" si="68"/>
        <v>-0.31608154697347896</v>
      </c>
    </row>
    <row r="2151" spans="1:7" x14ac:dyDescent="0.25">
      <c r="A2151" s="1">
        <v>1</v>
      </c>
      <c r="B2151" s="1">
        <v>140</v>
      </c>
      <c r="C2151" s="1">
        <v>15.64</v>
      </c>
      <c r="D2151" s="1">
        <v>690</v>
      </c>
      <c r="E2151" s="1">
        <v>1</v>
      </c>
      <c r="F2151">
        <f t="shared" si="67"/>
        <v>0.82099999999999995</v>
      </c>
      <c r="G2151" s="45">
        <f t="shared" si="68"/>
        <v>-0.1972321695297089</v>
      </c>
    </row>
    <row r="2152" spans="1:7" x14ac:dyDescent="0.25">
      <c r="A2152" s="1">
        <v>1</v>
      </c>
      <c r="B2152" s="1">
        <v>60</v>
      </c>
      <c r="C2152" s="1">
        <v>25.98</v>
      </c>
      <c r="D2152" s="1">
        <v>710</v>
      </c>
      <c r="E2152" s="1">
        <v>1</v>
      </c>
      <c r="F2152">
        <f t="shared" si="67"/>
        <v>0.79</v>
      </c>
      <c r="G2152" s="45">
        <f t="shared" si="68"/>
        <v>-0.23572233352106983</v>
      </c>
    </row>
    <row r="2153" spans="1:7" x14ac:dyDescent="0.25">
      <c r="A2153" s="1">
        <v>0</v>
      </c>
      <c r="B2153" s="1">
        <v>60</v>
      </c>
      <c r="C2153" s="1">
        <v>4.8499999999999996</v>
      </c>
      <c r="D2153" s="1">
        <v>685</v>
      </c>
      <c r="E2153" s="1">
        <v>1</v>
      </c>
      <c r="F2153">
        <f t="shared" si="67"/>
        <v>0.80600000000000005</v>
      </c>
      <c r="G2153" s="45">
        <f t="shared" si="68"/>
        <v>-0.21567153647550871</v>
      </c>
    </row>
    <row r="2154" spans="1:7" x14ac:dyDescent="0.25">
      <c r="A2154" s="1">
        <v>1</v>
      </c>
      <c r="B2154" s="1">
        <v>100</v>
      </c>
      <c r="C2154" s="1">
        <v>9.65</v>
      </c>
      <c r="D2154" s="1">
        <v>680</v>
      </c>
      <c r="E2154" s="1">
        <v>1</v>
      </c>
      <c r="F2154">
        <f t="shared" si="67"/>
        <v>0.878</v>
      </c>
      <c r="G2154" s="45">
        <f t="shared" si="68"/>
        <v>-0.13010868534702039</v>
      </c>
    </row>
    <row r="2155" spans="1:7" x14ac:dyDescent="0.25">
      <c r="A2155" s="1">
        <v>1</v>
      </c>
      <c r="B2155" s="1">
        <v>50</v>
      </c>
      <c r="C2155" s="1">
        <v>18.36</v>
      </c>
      <c r="D2155" s="1">
        <v>685</v>
      </c>
      <c r="E2155" s="1">
        <v>1</v>
      </c>
      <c r="F2155">
        <f t="shared" si="67"/>
        <v>0.80600000000000005</v>
      </c>
      <c r="G2155" s="45">
        <f t="shared" si="68"/>
        <v>-0.21567153647550871</v>
      </c>
    </row>
    <row r="2156" spans="1:7" x14ac:dyDescent="0.25">
      <c r="A2156" s="1">
        <v>1</v>
      </c>
      <c r="B2156" s="1">
        <v>77.128869999999992</v>
      </c>
      <c r="C2156" s="1">
        <v>29</v>
      </c>
      <c r="D2156" s="1">
        <v>705</v>
      </c>
      <c r="E2156" s="1">
        <v>0</v>
      </c>
      <c r="F2156">
        <f t="shared" si="67"/>
        <v>0.79</v>
      </c>
      <c r="G2156" s="45">
        <f t="shared" si="68"/>
        <v>-1.5606477482646686</v>
      </c>
    </row>
    <row r="2157" spans="1:7" x14ac:dyDescent="0.25">
      <c r="A2157" s="1">
        <v>0</v>
      </c>
      <c r="B2157" s="1">
        <v>90</v>
      </c>
      <c r="C2157" s="1">
        <v>18.309999999999999</v>
      </c>
      <c r="D2157" s="1">
        <v>775</v>
      </c>
      <c r="E2157" s="1">
        <v>1</v>
      </c>
      <c r="F2157">
        <f t="shared" si="67"/>
        <v>0.92</v>
      </c>
      <c r="G2157" s="45">
        <f t="shared" si="68"/>
        <v>-8.3381608939051013E-2</v>
      </c>
    </row>
    <row r="2158" spans="1:7" x14ac:dyDescent="0.25">
      <c r="A2158" s="1">
        <v>1</v>
      </c>
      <c r="B2158" s="1">
        <v>230</v>
      </c>
      <c r="C2158" s="1">
        <v>9.8000000000000007</v>
      </c>
      <c r="D2158" s="1">
        <v>715</v>
      </c>
      <c r="E2158" s="1">
        <v>1</v>
      </c>
      <c r="F2158">
        <f t="shared" si="67"/>
        <v>0.878</v>
      </c>
      <c r="G2158" s="45">
        <f t="shared" si="68"/>
        <v>-0.13010868534702039</v>
      </c>
    </row>
    <row r="2159" spans="1:7" x14ac:dyDescent="0.25">
      <c r="A2159" s="1">
        <v>1</v>
      </c>
      <c r="B2159" s="1">
        <v>218</v>
      </c>
      <c r="C2159" s="1">
        <v>8</v>
      </c>
      <c r="D2159" s="1">
        <v>675</v>
      </c>
      <c r="E2159" s="1">
        <v>1</v>
      </c>
      <c r="F2159">
        <f t="shared" si="67"/>
        <v>0.878</v>
      </c>
      <c r="G2159" s="45">
        <f t="shared" si="68"/>
        <v>-0.13010868534702039</v>
      </c>
    </row>
    <row r="2160" spans="1:7" x14ac:dyDescent="0.25">
      <c r="A2160" s="1">
        <v>0</v>
      </c>
      <c r="B2160" s="1">
        <v>110</v>
      </c>
      <c r="C2160" s="1">
        <v>8.36</v>
      </c>
      <c r="D2160" s="1">
        <v>670</v>
      </c>
      <c r="E2160" s="1">
        <v>1</v>
      </c>
      <c r="F2160">
        <f t="shared" si="67"/>
        <v>0.878</v>
      </c>
      <c r="G2160" s="45">
        <f t="shared" si="68"/>
        <v>-0.13010868534702039</v>
      </c>
    </row>
    <row r="2161" spans="1:7" x14ac:dyDescent="0.25">
      <c r="A2161" s="1">
        <v>0</v>
      </c>
      <c r="B2161" s="1">
        <v>101</v>
      </c>
      <c r="C2161" s="1">
        <v>11.02</v>
      </c>
      <c r="D2161" s="1">
        <v>665</v>
      </c>
      <c r="E2161" s="1">
        <v>0</v>
      </c>
      <c r="F2161">
        <f t="shared" si="67"/>
        <v>0.82099999999999995</v>
      </c>
      <c r="G2161" s="45">
        <f t="shared" si="68"/>
        <v>-1.7203694731413819</v>
      </c>
    </row>
    <row r="2162" spans="1:7" x14ac:dyDescent="0.25">
      <c r="A2162" s="1">
        <v>1</v>
      </c>
      <c r="B2162" s="1">
        <v>45</v>
      </c>
      <c r="C2162" s="1">
        <v>28.53</v>
      </c>
      <c r="D2162" s="1">
        <v>705</v>
      </c>
      <c r="E2162" s="1">
        <v>0</v>
      </c>
      <c r="F2162">
        <f t="shared" si="67"/>
        <v>0.79</v>
      </c>
      <c r="G2162" s="45">
        <f t="shared" si="68"/>
        <v>-1.5606477482646686</v>
      </c>
    </row>
    <row r="2163" spans="1:7" x14ac:dyDescent="0.25">
      <c r="A2163" s="1">
        <v>1</v>
      </c>
      <c r="B2163" s="1">
        <v>82</v>
      </c>
      <c r="C2163" s="1">
        <v>16.07</v>
      </c>
      <c r="D2163" s="1">
        <v>690</v>
      </c>
      <c r="E2163" s="1">
        <v>0</v>
      </c>
      <c r="F2163">
        <f t="shared" si="67"/>
        <v>0.82099999999999995</v>
      </c>
      <c r="G2163" s="45">
        <f t="shared" si="68"/>
        <v>-1.7203694731413819</v>
      </c>
    </row>
    <row r="2164" spans="1:7" x14ac:dyDescent="0.25">
      <c r="A2164" s="1">
        <v>1</v>
      </c>
      <c r="B2164" s="1">
        <v>70</v>
      </c>
      <c r="C2164" s="1">
        <v>11.79</v>
      </c>
      <c r="D2164" s="1">
        <v>735</v>
      </c>
      <c r="E2164" s="1">
        <v>1</v>
      </c>
      <c r="F2164">
        <f t="shared" si="67"/>
        <v>0.92</v>
      </c>
      <c r="G2164" s="45">
        <f t="shared" si="68"/>
        <v>-8.3381608939051013E-2</v>
      </c>
    </row>
    <row r="2165" spans="1:7" x14ac:dyDescent="0.25">
      <c r="A2165" s="1">
        <v>1</v>
      </c>
      <c r="B2165" s="1">
        <v>75</v>
      </c>
      <c r="C2165" s="1">
        <v>35.25</v>
      </c>
      <c r="D2165" s="1">
        <v>675</v>
      </c>
      <c r="E2165" s="1">
        <v>0</v>
      </c>
      <c r="F2165">
        <f t="shared" si="67"/>
        <v>0.54600000000000004</v>
      </c>
      <c r="G2165" s="45">
        <f t="shared" si="68"/>
        <v>-0.78965808094078915</v>
      </c>
    </row>
    <row r="2166" spans="1:7" x14ac:dyDescent="0.25">
      <c r="A2166" s="1">
        <v>1</v>
      </c>
      <c r="B2166" s="1">
        <v>100</v>
      </c>
      <c r="C2166" s="1">
        <v>22.1</v>
      </c>
      <c r="D2166" s="1">
        <v>680</v>
      </c>
      <c r="E2166" s="1">
        <v>1</v>
      </c>
      <c r="F2166">
        <f t="shared" si="67"/>
        <v>0.71699999999999997</v>
      </c>
      <c r="G2166" s="45">
        <f t="shared" si="68"/>
        <v>-0.33267943838251673</v>
      </c>
    </row>
    <row r="2167" spans="1:7" x14ac:dyDescent="0.25">
      <c r="A2167" s="1">
        <v>0</v>
      </c>
      <c r="B2167" s="1">
        <v>82</v>
      </c>
      <c r="C2167" s="1">
        <v>10.97</v>
      </c>
      <c r="D2167" s="1">
        <v>700</v>
      </c>
      <c r="E2167" s="1">
        <v>0</v>
      </c>
      <c r="F2167">
        <f t="shared" si="67"/>
        <v>0.82099999999999995</v>
      </c>
      <c r="G2167" s="45">
        <f t="shared" si="68"/>
        <v>-1.7203694731413819</v>
      </c>
    </row>
    <row r="2168" spans="1:7" x14ac:dyDescent="0.25">
      <c r="A2168" s="1">
        <v>0</v>
      </c>
      <c r="B2168" s="1">
        <v>24</v>
      </c>
      <c r="C2168" s="1">
        <v>12.25</v>
      </c>
      <c r="D2168" s="1">
        <v>665</v>
      </c>
      <c r="E2168" s="1">
        <v>1</v>
      </c>
      <c r="F2168">
        <f t="shared" si="67"/>
        <v>0.72899999999999998</v>
      </c>
      <c r="G2168" s="45">
        <f t="shared" si="68"/>
        <v>-0.31608154697347896</v>
      </c>
    </row>
    <row r="2169" spans="1:7" x14ac:dyDescent="0.25">
      <c r="A2169" s="1">
        <v>1</v>
      </c>
      <c r="B2169" s="1">
        <v>55</v>
      </c>
      <c r="C2169" s="1">
        <v>13.83</v>
      </c>
      <c r="D2169" s="1">
        <v>675</v>
      </c>
      <c r="E2169" s="1">
        <v>1</v>
      </c>
      <c r="F2169">
        <f t="shared" si="67"/>
        <v>0.80600000000000005</v>
      </c>
      <c r="G2169" s="45">
        <f t="shared" si="68"/>
        <v>-0.21567153647550871</v>
      </c>
    </row>
    <row r="2170" spans="1:7" x14ac:dyDescent="0.25">
      <c r="A2170" s="1">
        <v>1</v>
      </c>
      <c r="B2170" s="1">
        <v>65</v>
      </c>
      <c r="C2170" s="1">
        <v>16.059999999999999</v>
      </c>
      <c r="D2170" s="1">
        <v>680</v>
      </c>
      <c r="E2170" s="1">
        <v>1</v>
      </c>
      <c r="F2170">
        <f t="shared" si="67"/>
        <v>0.82099999999999995</v>
      </c>
      <c r="G2170" s="45">
        <f t="shared" si="68"/>
        <v>-0.1972321695297089</v>
      </c>
    </row>
    <row r="2171" spans="1:7" x14ac:dyDescent="0.25">
      <c r="A2171" s="1">
        <v>1</v>
      </c>
      <c r="B2171" s="1">
        <v>50</v>
      </c>
      <c r="C2171" s="1">
        <v>9.19</v>
      </c>
      <c r="D2171" s="1">
        <v>705</v>
      </c>
      <c r="E2171" s="1">
        <v>1</v>
      </c>
      <c r="F2171">
        <f t="shared" si="67"/>
        <v>0.80600000000000005</v>
      </c>
      <c r="G2171" s="45">
        <f t="shared" si="68"/>
        <v>-0.21567153647550871</v>
      </c>
    </row>
    <row r="2172" spans="1:7" x14ac:dyDescent="0.25">
      <c r="A2172" s="1">
        <v>1</v>
      </c>
      <c r="B2172" s="1">
        <v>140</v>
      </c>
      <c r="C2172" s="1">
        <v>14.44</v>
      </c>
      <c r="D2172" s="1">
        <v>660</v>
      </c>
      <c r="E2172" s="1">
        <v>1</v>
      </c>
      <c r="F2172">
        <f t="shared" si="67"/>
        <v>0.82099999999999995</v>
      </c>
      <c r="G2172" s="45">
        <f t="shared" si="68"/>
        <v>-0.1972321695297089</v>
      </c>
    </row>
    <row r="2173" spans="1:7" x14ac:dyDescent="0.25">
      <c r="A2173" s="1">
        <v>0</v>
      </c>
      <c r="B2173" s="1">
        <v>43</v>
      </c>
      <c r="C2173" s="1">
        <v>18.62</v>
      </c>
      <c r="D2173" s="1">
        <v>680</v>
      </c>
      <c r="E2173" s="1">
        <v>1</v>
      </c>
      <c r="F2173">
        <f t="shared" si="67"/>
        <v>0.80600000000000005</v>
      </c>
      <c r="G2173" s="45">
        <f t="shared" si="68"/>
        <v>-0.21567153647550871</v>
      </c>
    </row>
    <row r="2174" spans="1:7" x14ac:dyDescent="0.25">
      <c r="A2174" s="1">
        <v>1</v>
      </c>
      <c r="B2174" s="1">
        <v>82.14</v>
      </c>
      <c r="C2174" s="1">
        <v>14.43</v>
      </c>
      <c r="D2174" s="1">
        <v>770</v>
      </c>
      <c r="E2174" s="1">
        <v>1</v>
      </c>
      <c r="F2174">
        <f t="shared" si="67"/>
        <v>0.92</v>
      </c>
      <c r="G2174" s="45">
        <f t="shared" si="68"/>
        <v>-8.3381608939051013E-2</v>
      </c>
    </row>
    <row r="2175" spans="1:7" x14ac:dyDescent="0.25">
      <c r="A2175" s="1">
        <v>0</v>
      </c>
      <c r="B2175" s="1">
        <v>9.36</v>
      </c>
      <c r="C2175" s="1">
        <v>24.36</v>
      </c>
      <c r="D2175" s="1">
        <v>665</v>
      </c>
      <c r="E2175" s="1">
        <v>0</v>
      </c>
      <c r="F2175">
        <f t="shared" si="67"/>
        <v>0.66100000000000003</v>
      </c>
      <c r="G2175" s="45">
        <f t="shared" si="68"/>
        <v>-1.0817551716016869</v>
      </c>
    </row>
    <row r="2176" spans="1:7" x14ac:dyDescent="0.25">
      <c r="A2176" s="1">
        <v>0</v>
      </c>
      <c r="B2176" s="1">
        <v>65</v>
      </c>
      <c r="C2176" s="1">
        <v>8.81</v>
      </c>
      <c r="D2176" s="1">
        <v>705</v>
      </c>
      <c r="E2176" s="1">
        <v>1</v>
      </c>
      <c r="F2176">
        <f t="shared" si="67"/>
        <v>0.878</v>
      </c>
      <c r="G2176" s="45">
        <f t="shared" si="68"/>
        <v>-0.13010868534702039</v>
      </c>
    </row>
    <row r="2177" spans="1:7" x14ac:dyDescent="0.25">
      <c r="A2177" s="1">
        <v>0</v>
      </c>
      <c r="B2177" s="1">
        <v>86</v>
      </c>
      <c r="C2177" s="1">
        <v>18.559999999999999</v>
      </c>
      <c r="D2177" s="1">
        <v>730</v>
      </c>
      <c r="E2177" s="1">
        <v>0</v>
      </c>
      <c r="F2177">
        <f t="shared" si="67"/>
        <v>0.92</v>
      </c>
      <c r="G2177" s="45">
        <f t="shared" si="68"/>
        <v>-2.5257286443082561</v>
      </c>
    </row>
    <row r="2178" spans="1:7" x14ac:dyDescent="0.25">
      <c r="A2178" s="1">
        <v>1</v>
      </c>
      <c r="B2178" s="1">
        <v>45</v>
      </c>
      <c r="C2178" s="1">
        <v>6.72</v>
      </c>
      <c r="D2178" s="1">
        <v>690</v>
      </c>
      <c r="E2178" s="1">
        <v>0</v>
      </c>
      <c r="F2178">
        <f t="shared" si="67"/>
        <v>0.80600000000000005</v>
      </c>
      <c r="G2178" s="45">
        <f t="shared" si="68"/>
        <v>-1.6398971199188093</v>
      </c>
    </row>
    <row r="2179" spans="1:7" x14ac:dyDescent="0.25">
      <c r="A2179" s="1">
        <v>0</v>
      </c>
      <c r="B2179" s="1">
        <v>42</v>
      </c>
      <c r="C2179" s="1">
        <v>10.8</v>
      </c>
      <c r="D2179" s="1">
        <v>665</v>
      </c>
      <c r="E2179" s="1">
        <v>1</v>
      </c>
      <c r="F2179">
        <f t="shared" si="67"/>
        <v>0.72899999999999998</v>
      </c>
      <c r="G2179" s="45">
        <f t="shared" si="68"/>
        <v>-0.31608154697347896</v>
      </c>
    </row>
    <row r="2180" spans="1:7" x14ac:dyDescent="0.25">
      <c r="A2180" s="1">
        <v>0</v>
      </c>
      <c r="B2180" s="1">
        <v>155</v>
      </c>
      <c r="C2180" s="1">
        <v>11.7</v>
      </c>
      <c r="D2180" s="1">
        <v>720</v>
      </c>
      <c r="E2180" s="1">
        <v>1</v>
      </c>
      <c r="F2180">
        <f t="shared" si="67"/>
        <v>0.82099999999999995</v>
      </c>
      <c r="G2180" s="45">
        <f t="shared" si="68"/>
        <v>-0.1972321695297089</v>
      </c>
    </row>
    <row r="2181" spans="1:7" x14ac:dyDescent="0.25">
      <c r="A2181" s="1">
        <v>1</v>
      </c>
      <c r="B2181" s="1">
        <v>38</v>
      </c>
      <c r="C2181" s="1">
        <v>37.270000000000003</v>
      </c>
      <c r="D2181" s="1">
        <v>705</v>
      </c>
      <c r="E2181" s="1">
        <v>0</v>
      </c>
      <c r="F2181">
        <f t="shared" si="67"/>
        <v>0.69299999999999995</v>
      </c>
      <c r="G2181" s="45">
        <f t="shared" si="68"/>
        <v>-1.1809075313949398</v>
      </c>
    </row>
    <row r="2182" spans="1:7" x14ac:dyDescent="0.25">
      <c r="A2182" s="1">
        <v>0</v>
      </c>
      <c r="B2182" s="1">
        <v>49</v>
      </c>
      <c r="C2182" s="1">
        <v>23.31</v>
      </c>
      <c r="D2182" s="1">
        <v>660</v>
      </c>
      <c r="E2182" s="1">
        <v>0</v>
      </c>
      <c r="F2182">
        <f t="shared" ref="F2182:F2245" si="69">IF(C2182&lt;=19.85,IF(D2182&lt;=722.5,IF(B2182&lt;=60.41,IF(D2182&lt;=667.5,0.729,0.806),IF(C2182&lt;=9.905,0.878,0.821)),0.92),IF(D2182&lt;=687.5,IF(C2182&lt;=31.375,IF(A2182&lt;=0.5,0.661,0.717),0.546),IF(D2182&lt;=727.5,IF(C2182&lt;=29.88,0.79,0.693),0.855)))</f>
        <v>0.66100000000000003</v>
      </c>
      <c r="G2182" s="45">
        <f t="shared" ref="G2182:G2245" si="70">IF(E2182=1,LN(F2182),LN(1-F2182))</f>
        <v>-1.0817551716016869</v>
      </c>
    </row>
    <row r="2183" spans="1:7" x14ac:dyDescent="0.25">
      <c r="A2183" s="1">
        <v>0</v>
      </c>
      <c r="B2183" s="1">
        <v>65</v>
      </c>
      <c r="C2183" s="1">
        <v>14.37</v>
      </c>
      <c r="D2183" s="1">
        <v>670</v>
      </c>
      <c r="E2183" s="1">
        <v>1</v>
      </c>
      <c r="F2183">
        <f t="shared" si="69"/>
        <v>0.82099999999999995</v>
      </c>
      <c r="G2183" s="45">
        <f t="shared" si="70"/>
        <v>-0.1972321695297089</v>
      </c>
    </row>
    <row r="2184" spans="1:7" x14ac:dyDescent="0.25">
      <c r="A2184" s="1">
        <v>0</v>
      </c>
      <c r="B2184" s="1">
        <v>36</v>
      </c>
      <c r="C2184" s="1">
        <v>9.5299999999999994</v>
      </c>
      <c r="D2184" s="1">
        <v>750</v>
      </c>
      <c r="E2184" s="1">
        <v>1</v>
      </c>
      <c r="F2184">
        <f t="shared" si="69"/>
        <v>0.92</v>
      </c>
      <c r="G2184" s="45">
        <f t="shared" si="70"/>
        <v>-8.3381608939051013E-2</v>
      </c>
    </row>
    <row r="2185" spans="1:7" x14ac:dyDescent="0.25">
      <c r="A2185" s="1">
        <v>0</v>
      </c>
      <c r="B2185" s="1">
        <v>52</v>
      </c>
      <c r="C2185" s="1">
        <v>21.76</v>
      </c>
      <c r="D2185" s="1">
        <v>675</v>
      </c>
      <c r="E2185" s="1">
        <v>1</v>
      </c>
      <c r="F2185">
        <f t="shared" si="69"/>
        <v>0.66100000000000003</v>
      </c>
      <c r="G2185" s="45">
        <f t="shared" si="70"/>
        <v>-0.41400143913045073</v>
      </c>
    </row>
    <row r="2186" spans="1:7" x14ac:dyDescent="0.25">
      <c r="A2186" s="1">
        <v>0</v>
      </c>
      <c r="B2186" s="1">
        <v>82</v>
      </c>
      <c r="C2186" s="1">
        <v>3.51</v>
      </c>
      <c r="D2186" s="1">
        <v>730</v>
      </c>
      <c r="E2186" s="1">
        <v>1</v>
      </c>
      <c r="F2186">
        <f t="shared" si="69"/>
        <v>0.92</v>
      </c>
      <c r="G2186" s="45">
        <f t="shared" si="70"/>
        <v>-8.3381608939051013E-2</v>
      </c>
    </row>
    <row r="2187" spans="1:7" x14ac:dyDescent="0.25">
      <c r="A2187" s="1">
        <v>0</v>
      </c>
      <c r="B2187" s="1">
        <v>57</v>
      </c>
      <c r="C2187" s="1">
        <v>24.17</v>
      </c>
      <c r="D2187" s="1">
        <v>665</v>
      </c>
      <c r="E2187" s="1">
        <v>1</v>
      </c>
      <c r="F2187">
        <f t="shared" si="69"/>
        <v>0.66100000000000003</v>
      </c>
      <c r="G2187" s="45">
        <f t="shared" si="70"/>
        <v>-0.41400143913045073</v>
      </c>
    </row>
    <row r="2188" spans="1:7" x14ac:dyDescent="0.25">
      <c r="A2188" s="1">
        <v>1</v>
      </c>
      <c r="B2188" s="1">
        <v>50</v>
      </c>
      <c r="C2188" s="1">
        <v>9.49</v>
      </c>
      <c r="D2188" s="1">
        <v>715</v>
      </c>
      <c r="E2188" s="1">
        <v>1</v>
      </c>
      <c r="F2188">
        <f t="shared" si="69"/>
        <v>0.80600000000000005</v>
      </c>
      <c r="G2188" s="45">
        <f t="shared" si="70"/>
        <v>-0.21567153647550871</v>
      </c>
    </row>
    <row r="2189" spans="1:7" x14ac:dyDescent="0.25">
      <c r="A2189" s="1">
        <v>0</v>
      </c>
      <c r="B2189" s="1">
        <v>33</v>
      </c>
      <c r="C2189" s="1">
        <v>20.29</v>
      </c>
      <c r="D2189" s="1">
        <v>695</v>
      </c>
      <c r="E2189" s="1">
        <v>1</v>
      </c>
      <c r="F2189">
        <f t="shared" si="69"/>
        <v>0.79</v>
      </c>
      <c r="G2189" s="45">
        <f t="shared" si="70"/>
        <v>-0.23572233352106983</v>
      </c>
    </row>
    <row r="2190" spans="1:7" x14ac:dyDescent="0.25">
      <c r="A2190" s="1">
        <v>0</v>
      </c>
      <c r="B2190" s="1">
        <v>385</v>
      </c>
      <c r="C2190" s="1">
        <v>7.57</v>
      </c>
      <c r="D2190" s="1">
        <v>690</v>
      </c>
      <c r="E2190" s="1">
        <v>1</v>
      </c>
      <c r="F2190">
        <f t="shared" si="69"/>
        <v>0.878</v>
      </c>
      <c r="G2190" s="45">
        <f t="shared" si="70"/>
        <v>-0.13010868534702039</v>
      </c>
    </row>
    <row r="2191" spans="1:7" x14ac:dyDescent="0.25">
      <c r="A2191" s="1">
        <v>0</v>
      </c>
      <c r="B2191" s="1">
        <v>60</v>
      </c>
      <c r="C2191" s="1">
        <v>20.32</v>
      </c>
      <c r="D2191" s="1">
        <v>670</v>
      </c>
      <c r="E2191" s="1">
        <v>1</v>
      </c>
      <c r="F2191">
        <f t="shared" si="69"/>
        <v>0.66100000000000003</v>
      </c>
      <c r="G2191" s="45">
        <f t="shared" si="70"/>
        <v>-0.41400143913045073</v>
      </c>
    </row>
    <row r="2192" spans="1:7" x14ac:dyDescent="0.25">
      <c r="A2192" s="1">
        <v>1</v>
      </c>
      <c r="B2192" s="1">
        <v>110</v>
      </c>
      <c r="C2192" s="1">
        <v>29.58</v>
      </c>
      <c r="D2192" s="1">
        <v>670</v>
      </c>
      <c r="E2192" s="1">
        <v>1</v>
      </c>
      <c r="F2192">
        <f t="shared" si="69"/>
        <v>0.71699999999999997</v>
      </c>
      <c r="G2192" s="45">
        <f t="shared" si="70"/>
        <v>-0.33267943838251673</v>
      </c>
    </row>
    <row r="2193" spans="1:7" x14ac:dyDescent="0.25">
      <c r="A2193" s="1">
        <v>1</v>
      </c>
      <c r="B2193" s="1">
        <v>64</v>
      </c>
      <c r="C2193" s="1">
        <v>4.82</v>
      </c>
      <c r="D2193" s="1">
        <v>715</v>
      </c>
      <c r="E2193" s="1">
        <v>1</v>
      </c>
      <c r="F2193">
        <f t="shared" si="69"/>
        <v>0.878</v>
      </c>
      <c r="G2193" s="45">
        <f t="shared" si="70"/>
        <v>-0.13010868534702039</v>
      </c>
    </row>
    <row r="2194" spans="1:7" x14ac:dyDescent="0.25">
      <c r="A2194" s="1">
        <v>1</v>
      </c>
      <c r="B2194" s="1">
        <v>66.42</v>
      </c>
      <c r="C2194" s="1">
        <v>7.1</v>
      </c>
      <c r="D2194" s="1">
        <v>665</v>
      </c>
      <c r="E2194" s="1">
        <v>1</v>
      </c>
      <c r="F2194">
        <f t="shared" si="69"/>
        <v>0.878</v>
      </c>
      <c r="G2194" s="45">
        <f t="shared" si="70"/>
        <v>-0.13010868534702039</v>
      </c>
    </row>
    <row r="2195" spans="1:7" x14ac:dyDescent="0.25">
      <c r="A2195" s="1">
        <v>1</v>
      </c>
      <c r="B2195" s="1">
        <v>60</v>
      </c>
      <c r="C2195" s="1">
        <v>6.8</v>
      </c>
      <c r="D2195" s="1">
        <v>695</v>
      </c>
      <c r="E2195" s="1">
        <v>1</v>
      </c>
      <c r="F2195">
        <f t="shared" si="69"/>
        <v>0.80600000000000005</v>
      </c>
      <c r="G2195" s="45">
        <f t="shared" si="70"/>
        <v>-0.21567153647550871</v>
      </c>
    </row>
    <row r="2196" spans="1:7" x14ac:dyDescent="0.25">
      <c r="A2196" s="1">
        <v>1</v>
      </c>
      <c r="B2196" s="1">
        <v>38.579000000000001</v>
      </c>
      <c r="C2196" s="1">
        <v>27.15</v>
      </c>
      <c r="D2196" s="1">
        <v>705</v>
      </c>
      <c r="E2196" s="1">
        <v>1</v>
      </c>
      <c r="F2196">
        <f t="shared" si="69"/>
        <v>0.79</v>
      </c>
      <c r="G2196" s="45">
        <f t="shared" si="70"/>
        <v>-0.23572233352106983</v>
      </c>
    </row>
    <row r="2197" spans="1:7" x14ac:dyDescent="0.25">
      <c r="A2197" s="1">
        <v>1</v>
      </c>
      <c r="B2197" s="1">
        <v>76</v>
      </c>
      <c r="C2197" s="1">
        <v>14.18</v>
      </c>
      <c r="D2197" s="1">
        <v>680</v>
      </c>
      <c r="E2197" s="1">
        <v>1</v>
      </c>
      <c r="F2197">
        <f t="shared" si="69"/>
        <v>0.82099999999999995</v>
      </c>
      <c r="G2197" s="45">
        <f t="shared" si="70"/>
        <v>-0.1972321695297089</v>
      </c>
    </row>
    <row r="2198" spans="1:7" x14ac:dyDescent="0.25">
      <c r="A2198" s="1">
        <v>0</v>
      </c>
      <c r="B2198" s="1">
        <v>58</v>
      </c>
      <c r="C2198" s="1">
        <v>27.48</v>
      </c>
      <c r="D2198" s="1">
        <v>780</v>
      </c>
      <c r="E2198" s="1">
        <v>1</v>
      </c>
      <c r="F2198">
        <f t="shared" si="69"/>
        <v>0.85499999999999998</v>
      </c>
      <c r="G2198" s="45">
        <f t="shared" si="70"/>
        <v>-0.15665381004537685</v>
      </c>
    </row>
    <row r="2199" spans="1:7" x14ac:dyDescent="0.25">
      <c r="A2199" s="1">
        <v>1</v>
      </c>
      <c r="B2199" s="1">
        <v>110</v>
      </c>
      <c r="C2199" s="1">
        <v>27.09</v>
      </c>
      <c r="D2199" s="1">
        <v>670</v>
      </c>
      <c r="E2199" s="1">
        <v>0</v>
      </c>
      <c r="F2199">
        <f t="shared" si="69"/>
        <v>0.71699999999999997</v>
      </c>
      <c r="G2199" s="45">
        <f t="shared" si="70"/>
        <v>-1.2623083813388993</v>
      </c>
    </row>
    <row r="2200" spans="1:7" x14ac:dyDescent="0.25">
      <c r="A2200" s="1">
        <v>1</v>
      </c>
      <c r="B2200" s="1">
        <v>66.2</v>
      </c>
      <c r="C2200" s="1">
        <v>33.090000000000003</v>
      </c>
      <c r="D2200" s="1">
        <v>700</v>
      </c>
      <c r="E2200" s="1">
        <v>1</v>
      </c>
      <c r="F2200">
        <f t="shared" si="69"/>
        <v>0.69299999999999995</v>
      </c>
      <c r="G2200" s="45">
        <f t="shared" si="70"/>
        <v>-0.3667252797922339</v>
      </c>
    </row>
    <row r="2201" spans="1:7" x14ac:dyDescent="0.25">
      <c r="A2201" s="1">
        <v>1</v>
      </c>
      <c r="B2201" s="1">
        <v>180</v>
      </c>
      <c r="C2201" s="1">
        <v>7.59</v>
      </c>
      <c r="D2201" s="1">
        <v>670</v>
      </c>
      <c r="E2201" s="1">
        <v>1</v>
      </c>
      <c r="F2201">
        <f t="shared" si="69"/>
        <v>0.878</v>
      </c>
      <c r="G2201" s="45">
        <f t="shared" si="70"/>
        <v>-0.13010868534702039</v>
      </c>
    </row>
    <row r="2202" spans="1:7" x14ac:dyDescent="0.25">
      <c r="A2202" s="1">
        <v>1</v>
      </c>
      <c r="B2202" s="1">
        <v>70</v>
      </c>
      <c r="C2202" s="1">
        <v>29.44</v>
      </c>
      <c r="D2202" s="1">
        <v>780</v>
      </c>
      <c r="E2202" s="1">
        <v>1</v>
      </c>
      <c r="F2202">
        <f t="shared" si="69"/>
        <v>0.85499999999999998</v>
      </c>
      <c r="G2202" s="45">
        <f t="shared" si="70"/>
        <v>-0.15665381004537685</v>
      </c>
    </row>
    <row r="2203" spans="1:7" x14ac:dyDescent="0.25">
      <c r="A2203" s="1">
        <v>1</v>
      </c>
      <c r="B2203" s="1">
        <v>55</v>
      </c>
      <c r="C2203" s="1">
        <v>25.57</v>
      </c>
      <c r="D2203" s="1">
        <v>730</v>
      </c>
      <c r="E2203" s="1">
        <v>1</v>
      </c>
      <c r="F2203">
        <f t="shared" si="69"/>
        <v>0.85499999999999998</v>
      </c>
      <c r="G2203" s="45">
        <f t="shared" si="70"/>
        <v>-0.15665381004537685</v>
      </c>
    </row>
    <row r="2204" spans="1:7" x14ac:dyDescent="0.25">
      <c r="A2204" s="1">
        <v>1</v>
      </c>
      <c r="B2204" s="1">
        <v>73</v>
      </c>
      <c r="C2204" s="1">
        <v>20.66</v>
      </c>
      <c r="D2204" s="1">
        <v>735</v>
      </c>
      <c r="E2204" s="1">
        <v>0</v>
      </c>
      <c r="F2204">
        <f t="shared" si="69"/>
        <v>0.85499999999999998</v>
      </c>
      <c r="G2204" s="45">
        <f t="shared" si="70"/>
        <v>-1.9310215365615626</v>
      </c>
    </row>
    <row r="2205" spans="1:7" x14ac:dyDescent="0.25">
      <c r="A2205" s="1">
        <v>0</v>
      </c>
      <c r="B2205" s="1">
        <v>98</v>
      </c>
      <c r="C2205" s="1">
        <v>25.84</v>
      </c>
      <c r="D2205" s="1">
        <v>695</v>
      </c>
      <c r="E2205" s="1">
        <v>1</v>
      </c>
      <c r="F2205">
        <f t="shared" si="69"/>
        <v>0.79</v>
      </c>
      <c r="G2205" s="45">
        <f t="shared" si="70"/>
        <v>-0.23572233352106983</v>
      </c>
    </row>
    <row r="2206" spans="1:7" x14ac:dyDescent="0.25">
      <c r="A2206" s="1">
        <v>1</v>
      </c>
      <c r="B2206" s="1">
        <v>65</v>
      </c>
      <c r="C2206" s="1">
        <v>8.1</v>
      </c>
      <c r="D2206" s="1">
        <v>680</v>
      </c>
      <c r="E2206" s="1">
        <v>1</v>
      </c>
      <c r="F2206">
        <f t="shared" si="69"/>
        <v>0.878</v>
      </c>
      <c r="G2206" s="45">
        <f t="shared" si="70"/>
        <v>-0.13010868534702039</v>
      </c>
    </row>
    <row r="2207" spans="1:7" x14ac:dyDescent="0.25">
      <c r="A2207" s="1">
        <v>1</v>
      </c>
      <c r="B2207" s="1">
        <v>129</v>
      </c>
      <c r="C2207" s="1">
        <v>7.86</v>
      </c>
      <c r="D2207" s="1">
        <v>675</v>
      </c>
      <c r="E2207" s="1">
        <v>1</v>
      </c>
      <c r="F2207">
        <f t="shared" si="69"/>
        <v>0.878</v>
      </c>
      <c r="G2207" s="45">
        <f t="shared" si="70"/>
        <v>-0.13010868534702039</v>
      </c>
    </row>
    <row r="2208" spans="1:7" x14ac:dyDescent="0.25">
      <c r="A2208" s="1">
        <v>1</v>
      </c>
      <c r="B2208" s="1">
        <v>65</v>
      </c>
      <c r="C2208" s="1">
        <v>11.13</v>
      </c>
      <c r="D2208" s="1">
        <v>665</v>
      </c>
      <c r="E2208" s="1">
        <v>1</v>
      </c>
      <c r="F2208">
        <f t="shared" si="69"/>
        <v>0.82099999999999995</v>
      </c>
      <c r="G2208" s="45">
        <f t="shared" si="70"/>
        <v>-0.1972321695297089</v>
      </c>
    </row>
    <row r="2209" spans="1:7" x14ac:dyDescent="0.25">
      <c r="A2209" s="1">
        <v>0</v>
      </c>
      <c r="B2209" s="1">
        <v>120</v>
      </c>
      <c r="C2209" s="1">
        <v>33</v>
      </c>
      <c r="D2209" s="1">
        <v>660</v>
      </c>
      <c r="E2209" s="1">
        <v>0</v>
      </c>
      <c r="F2209">
        <f t="shared" si="69"/>
        <v>0.54600000000000004</v>
      </c>
      <c r="G2209" s="45">
        <f t="shared" si="70"/>
        <v>-0.78965808094078915</v>
      </c>
    </row>
    <row r="2210" spans="1:7" x14ac:dyDescent="0.25">
      <c r="A2210" s="1">
        <v>0</v>
      </c>
      <c r="B2210" s="1">
        <v>58</v>
      </c>
      <c r="C2210" s="1">
        <v>12.06</v>
      </c>
      <c r="D2210" s="1">
        <v>700</v>
      </c>
      <c r="E2210" s="1">
        <v>1</v>
      </c>
      <c r="F2210">
        <f t="shared" si="69"/>
        <v>0.80600000000000005</v>
      </c>
      <c r="G2210" s="45">
        <f t="shared" si="70"/>
        <v>-0.21567153647550871</v>
      </c>
    </row>
    <row r="2211" spans="1:7" x14ac:dyDescent="0.25">
      <c r="A2211" s="1">
        <v>1</v>
      </c>
      <c r="B2211" s="1">
        <v>225</v>
      </c>
      <c r="C2211" s="1">
        <v>18.82</v>
      </c>
      <c r="D2211" s="1">
        <v>705</v>
      </c>
      <c r="E2211" s="1">
        <v>1</v>
      </c>
      <c r="F2211">
        <f t="shared" si="69"/>
        <v>0.82099999999999995</v>
      </c>
      <c r="G2211" s="45">
        <f t="shared" si="70"/>
        <v>-0.1972321695297089</v>
      </c>
    </row>
    <row r="2212" spans="1:7" x14ac:dyDescent="0.25">
      <c r="A2212" s="1">
        <v>1</v>
      </c>
      <c r="B2212" s="1">
        <v>97</v>
      </c>
      <c r="C2212" s="1">
        <v>25.43</v>
      </c>
      <c r="D2212" s="1">
        <v>670</v>
      </c>
      <c r="E2212" s="1">
        <v>0</v>
      </c>
      <c r="F2212">
        <f t="shared" si="69"/>
        <v>0.71699999999999997</v>
      </c>
      <c r="G2212" s="45">
        <f t="shared" si="70"/>
        <v>-1.2623083813388993</v>
      </c>
    </row>
    <row r="2213" spans="1:7" x14ac:dyDescent="0.25">
      <c r="A2213" s="1">
        <v>0</v>
      </c>
      <c r="B2213" s="1">
        <v>72</v>
      </c>
      <c r="C2213" s="1">
        <v>17.32</v>
      </c>
      <c r="D2213" s="1">
        <v>660</v>
      </c>
      <c r="E2213" s="1">
        <v>0</v>
      </c>
      <c r="F2213">
        <f t="shared" si="69"/>
        <v>0.82099999999999995</v>
      </c>
      <c r="G2213" s="45">
        <f t="shared" si="70"/>
        <v>-1.7203694731413819</v>
      </c>
    </row>
    <row r="2214" spans="1:7" x14ac:dyDescent="0.25">
      <c r="A2214" s="1">
        <v>0</v>
      </c>
      <c r="B2214" s="1">
        <v>63</v>
      </c>
      <c r="C2214" s="1">
        <v>23.22</v>
      </c>
      <c r="D2214" s="1">
        <v>690</v>
      </c>
      <c r="E2214" s="1">
        <v>1</v>
      </c>
      <c r="F2214">
        <f t="shared" si="69"/>
        <v>0.79</v>
      </c>
      <c r="G2214" s="45">
        <f t="shared" si="70"/>
        <v>-0.23572233352106983</v>
      </c>
    </row>
    <row r="2215" spans="1:7" x14ac:dyDescent="0.25">
      <c r="A2215" s="1">
        <v>0</v>
      </c>
      <c r="B2215" s="1">
        <v>48</v>
      </c>
      <c r="C2215" s="1">
        <v>23.45</v>
      </c>
      <c r="D2215" s="1">
        <v>700</v>
      </c>
      <c r="E2215" s="1">
        <v>1</v>
      </c>
      <c r="F2215">
        <f t="shared" si="69"/>
        <v>0.79</v>
      </c>
      <c r="G2215" s="45">
        <f t="shared" si="70"/>
        <v>-0.23572233352106983</v>
      </c>
    </row>
    <row r="2216" spans="1:7" x14ac:dyDescent="0.25">
      <c r="A2216" s="1">
        <v>1</v>
      </c>
      <c r="B2216" s="1">
        <v>65.5</v>
      </c>
      <c r="C2216" s="1">
        <v>5.19</v>
      </c>
      <c r="D2216" s="1">
        <v>720</v>
      </c>
      <c r="E2216" s="1">
        <v>1</v>
      </c>
      <c r="F2216">
        <f t="shared" si="69"/>
        <v>0.878</v>
      </c>
      <c r="G2216" s="45">
        <f t="shared" si="70"/>
        <v>-0.13010868534702039</v>
      </c>
    </row>
    <row r="2217" spans="1:7" x14ac:dyDescent="0.25">
      <c r="A2217" s="1">
        <v>0</v>
      </c>
      <c r="B2217" s="1">
        <v>91</v>
      </c>
      <c r="C2217" s="1">
        <v>19.52</v>
      </c>
      <c r="D2217" s="1">
        <v>700</v>
      </c>
      <c r="E2217" s="1">
        <v>1</v>
      </c>
      <c r="F2217">
        <f t="shared" si="69"/>
        <v>0.82099999999999995</v>
      </c>
      <c r="G2217" s="45">
        <f t="shared" si="70"/>
        <v>-0.1972321695297089</v>
      </c>
    </row>
    <row r="2218" spans="1:7" x14ac:dyDescent="0.25">
      <c r="A2218" s="1">
        <v>0</v>
      </c>
      <c r="B2218" s="1">
        <v>41.6</v>
      </c>
      <c r="C2218" s="1">
        <v>22.52</v>
      </c>
      <c r="D2218" s="1">
        <v>665</v>
      </c>
      <c r="E2218" s="1">
        <v>0</v>
      </c>
      <c r="F2218">
        <f t="shared" si="69"/>
        <v>0.66100000000000003</v>
      </c>
      <c r="G2218" s="45">
        <f t="shared" si="70"/>
        <v>-1.0817551716016869</v>
      </c>
    </row>
    <row r="2219" spans="1:7" x14ac:dyDescent="0.25">
      <c r="A2219" s="1">
        <v>1</v>
      </c>
      <c r="B2219" s="1">
        <v>70.5</v>
      </c>
      <c r="C2219" s="1">
        <v>14.6</v>
      </c>
      <c r="D2219" s="1">
        <v>670</v>
      </c>
      <c r="E2219" s="1">
        <v>1</v>
      </c>
      <c r="F2219">
        <f t="shared" si="69"/>
        <v>0.82099999999999995</v>
      </c>
      <c r="G2219" s="45">
        <f t="shared" si="70"/>
        <v>-0.1972321695297089</v>
      </c>
    </row>
    <row r="2220" spans="1:7" x14ac:dyDescent="0.25">
      <c r="A2220" s="1">
        <v>1</v>
      </c>
      <c r="B2220" s="1">
        <v>55</v>
      </c>
      <c r="C2220" s="1">
        <v>28.78</v>
      </c>
      <c r="D2220" s="1">
        <v>660</v>
      </c>
      <c r="E2220" s="1">
        <v>0</v>
      </c>
      <c r="F2220">
        <f t="shared" si="69"/>
        <v>0.71699999999999997</v>
      </c>
      <c r="G2220" s="45">
        <f t="shared" si="70"/>
        <v>-1.2623083813388993</v>
      </c>
    </row>
    <row r="2221" spans="1:7" x14ac:dyDescent="0.25">
      <c r="A2221" s="1">
        <v>1</v>
      </c>
      <c r="B2221" s="1">
        <v>111</v>
      </c>
      <c r="C2221" s="1">
        <v>16.22</v>
      </c>
      <c r="D2221" s="1">
        <v>690</v>
      </c>
      <c r="E2221" s="1">
        <v>0</v>
      </c>
      <c r="F2221">
        <f t="shared" si="69"/>
        <v>0.82099999999999995</v>
      </c>
      <c r="G2221" s="45">
        <f t="shared" si="70"/>
        <v>-1.7203694731413819</v>
      </c>
    </row>
    <row r="2222" spans="1:7" x14ac:dyDescent="0.25">
      <c r="A2222" s="1">
        <v>1</v>
      </c>
      <c r="B2222" s="1">
        <v>76</v>
      </c>
      <c r="C2222" s="1">
        <v>15.65</v>
      </c>
      <c r="D2222" s="1">
        <v>705</v>
      </c>
      <c r="E2222" s="1">
        <v>1</v>
      </c>
      <c r="F2222">
        <f t="shared" si="69"/>
        <v>0.82099999999999995</v>
      </c>
      <c r="G2222" s="45">
        <f t="shared" si="70"/>
        <v>-0.1972321695297089</v>
      </c>
    </row>
    <row r="2223" spans="1:7" x14ac:dyDescent="0.25">
      <c r="A2223" s="1">
        <v>1</v>
      </c>
      <c r="B2223" s="1">
        <v>115</v>
      </c>
      <c r="C2223" s="1">
        <v>23.54</v>
      </c>
      <c r="D2223" s="1">
        <v>685</v>
      </c>
      <c r="E2223" s="1">
        <v>1</v>
      </c>
      <c r="F2223">
        <f t="shared" si="69"/>
        <v>0.71699999999999997</v>
      </c>
      <c r="G2223" s="45">
        <f t="shared" si="70"/>
        <v>-0.33267943838251673</v>
      </c>
    </row>
    <row r="2224" spans="1:7" x14ac:dyDescent="0.25">
      <c r="A2224" s="1">
        <v>1</v>
      </c>
      <c r="B2224" s="1">
        <v>147</v>
      </c>
      <c r="C2224" s="1">
        <v>18.02</v>
      </c>
      <c r="D2224" s="1">
        <v>660</v>
      </c>
      <c r="E2224" s="1">
        <v>1</v>
      </c>
      <c r="F2224">
        <f t="shared" si="69"/>
        <v>0.82099999999999995</v>
      </c>
      <c r="G2224" s="45">
        <f t="shared" si="70"/>
        <v>-0.1972321695297089</v>
      </c>
    </row>
    <row r="2225" spans="1:7" x14ac:dyDescent="0.25">
      <c r="A2225" s="1">
        <v>1</v>
      </c>
      <c r="B2225" s="1">
        <v>62</v>
      </c>
      <c r="C2225" s="1">
        <v>21.52</v>
      </c>
      <c r="D2225" s="1">
        <v>675</v>
      </c>
      <c r="E2225" s="1">
        <v>1</v>
      </c>
      <c r="F2225">
        <f t="shared" si="69"/>
        <v>0.71699999999999997</v>
      </c>
      <c r="G2225" s="45">
        <f t="shared" si="70"/>
        <v>-0.33267943838251673</v>
      </c>
    </row>
    <row r="2226" spans="1:7" x14ac:dyDescent="0.25">
      <c r="A2226" s="1">
        <v>0</v>
      </c>
      <c r="B2226" s="1">
        <v>42</v>
      </c>
      <c r="C2226" s="1">
        <v>17.37</v>
      </c>
      <c r="D2226" s="1">
        <v>675</v>
      </c>
      <c r="E2226" s="1">
        <v>0</v>
      </c>
      <c r="F2226">
        <f t="shared" si="69"/>
        <v>0.80600000000000005</v>
      </c>
      <c r="G2226" s="45">
        <f t="shared" si="70"/>
        <v>-1.6398971199188093</v>
      </c>
    </row>
    <row r="2227" spans="1:7" x14ac:dyDescent="0.25">
      <c r="A2227" s="1">
        <v>1</v>
      </c>
      <c r="B2227" s="1">
        <v>45</v>
      </c>
      <c r="C2227" s="1">
        <v>28.11</v>
      </c>
      <c r="D2227" s="1">
        <v>725</v>
      </c>
      <c r="E2227" s="1">
        <v>1</v>
      </c>
      <c r="F2227">
        <f t="shared" si="69"/>
        <v>0.79</v>
      </c>
      <c r="G2227" s="45">
        <f t="shared" si="70"/>
        <v>-0.23572233352106983</v>
      </c>
    </row>
    <row r="2228" spans="1:7" x14ac:dyDescent="0.25">
      <c r="A2228" s="1">
        <v>0</v>
      </c>
      <c r="B2228" s="1">
        <v>36.588999999999999</v>
      </c>
      <c r="C2228" s="1">
        <v>29.22</v>
      </c>
      <c r="D2228" s="1">
        <v>670</v>
      </c>
      <c r="E2228" s="1">
        <v>0</v>
      </c>
      <c r="F2228">
        <f t="shared" si="69"/>
        <v>0.66100000000000003</v>
      </c>
      <c r="G2228" s="45">
        <f t="shared" si="70"/>
        <v>-1.0817551716016869</v>
      </c>
    </row>
    <row r="2229" spans="1:7" x14ac:dyDescent="0.25">
      <c r="A2229" s="1">
        <v>1</v>
      </c>
      <c r="B2229" s="1">
        <v>145</v>
      </c>
      <c r="C2229" s="1">
        <v>14.03</v>
      </c>
      <c r="D2229" s="1">
        <v>730</v>
      </c>
      <c r="E2229" s="1">
        <v>1</v>
      </c>
      <c r="F2229">
        <f t="shared" si="69"/>
        <v>0.92</v>
      </c>
      <c r="G2229" s="45">
        <f t="shared" si="70"/>
        <v>-8.3381608939051013E-2</v>
      </c>
    </row>
    <row r="2230" spans="1:7" x14ac:dyDescent="0.25">
      <c r="A2230" s="1">
        <v>1</v>
      </c>
      <c r="B2230" s="1">
        <v>125</v>
      </c>
      <c r="C2230" s="1">
        <v>19.12</v>
      </c>
      <c r="D2230" s="1">
        <v>695</v>
      </c>
      <c r="E2230" s="1">
        <v>1</v>
      </c>
      <c r="F2230">
        <f t="shared" si="69"/>
        <v>0.82099999999999995</v>
      </c>
      <c r="G2230" s="45">
        <f t="shared" si="70"/>
        <v>-0.1972321695297089</v>
      </c>
    </row>
    <row r="2231" spans="1:7" x14ac:dyDescent="0.25">
      <c r="A2231" s="1">
        <v>0</v>
      </c>
      <c r="B2231" s="1">
        <v>65</v>
      </c>
      <c r="C2231" s="1">
        <v>10.16</v>
      </c>
      <c r="D2231" s="1">
        <v>690</v>
      </c>
      <c r="E2231" s="1">
        <v>1</v>
      </c>
      <c r="F2231">
        <f t="shared" si="69"/>
        <v>0.82099999999999995</v>
      </c>
      <c r="G2231" s="45">
        <f t="shared" si="70"/>
        <v>-0.1972321695297089</v>
      </c>
    </row>
    <row r="2232" spans="1:7" x14ac:dyDescent="0.25">
      <c r="A2232" s="1">
        <v>1</v>
      </c>
      <c r="B2232" s="1">
        <v>50</v>
      </c>
      <c r="C2232" s="1">
        <v>13.34</v>
      </c>
      <c r="D2232" s="1">
        <v>725</v>
      </c>
      <c r="E2232" s="1">
        <v>1</v>
      </c>
      <c r="F2232">
        <f t="shared" si="69"/>
        <v>0.92</v>
      </c>
      <c r="G2232" s="45">
        <f t="shared" si="70"/>
        <v>-8.3381608939051013E-2</v>
      </c>
    </row>
    <row r="2233" spans="1:7" x14ac:dyDescent="0.25">
      <c r="A2233" s="1">
        <v>1</v>
      </c>
      <c r="B2233" s="1">
        <v>40</v>
      </c>
      <c r="C2233" s="1">
        <v>21.84</v>
      </c>
      <c r="D2233" s="1">
        <v>725</v>
      </c>
      <c r="E2233" s="1">
        <v>1</v>
      </c>
      <c r="F2233">
        <f t="shared" si="69"/>
        <v>0.79</v>
      </c>
      <c r="G2233" s="45">
        <f t="shared" si="70"/>
        <v>-0.23572233352106983</v>
      </c>
    </row>
    <row r="2234" spans="1:7" x14ac:dyDescent="0.25">
      <c r="A2234" s="1">
        <v>1</v>
      </c>
      <c r="B2234" s="1">
        <v>120</v>
      </c>
      <c r="C2234" s="1">
        <v>21.5</v>
      </c>
      <c r="D2234" s="1">
        <v>665</v>
      </c>
      <c r="E2234" s="1">
        <v>1</v>
      </c>
      <c r="F2234">
        <f t="shared" si="69"/>
        <v>0.71699999999999997</v>
      </c>
      <c r="G2234" s="45">
        <f t="shared" si="70"/>
        <v>-0.33267943838251673</v>
      </c>
    </row>
    <row r="2235" spans="1:7" x14ac:dyDescent="0.25">
      <c r="A2235" s="1">
        <v>1</v>
      </c>
      <c r="B2235" s="1">
        <v>80</v>
      </c>
      <c r="C2235" s="1">
        <v>18.71</v>
      </c>
      <c r="D2235" s="1">
        <v>690</v>
      </c>
      <c r="E2235" s="1">
        <v>1</v>
      </c>
      <c r="F2235">
        <f t="shared" si="69"/>
        <v>0.82099999999999995</v>
      </c>
      <c r="G2235" s="45">
        <f t="shared" si="70"/>
        <v>-0.1972321695297089</v>
      </c>
    </row>
    <row r="2236" spans="1:7" x14ac:dyDescent="0.25">
      <c r="A2236" s="1">
        <v>1</v>
      </c>
      <c r="B2236" s="1">
        <v>150</v>
      </c>
      <c r="C2236" s="1">
        <v>19.78</v>
      </c>
      <c r="D2236" s="1">
        <v>675</v>
      </c>
      <c r="E2236" s="1">
        <v>1</v>
      </c>
      <c r="F2236">
        <f t="shared" si="69"/>
        <v>0.82099999999999995</v>
      </c>
      <c r="G2236" s="45">
        <f t="shared" si="70"/>
        <v>-0.1972321695297089</v>
      </c>
    </row>
    <row r="2237" spans="1:7" x14ac:dyDescent="0.25">
      <c r="A2237" s="1">
        <v>1</v>
      </c>
      <c r="B2237" s="1">
        <v>169</v>
      </c>
      <c r="C2237" s="1">
        <v>20.07</v>
      </c>
      <c r="D2237" s="1">
        <v>670</v>
      </c>
      <c r="E2237" s="1">
        <v>1</v>
      </c>
      <c r="F2237">
        <f t="shared" si="69"/>
        <v>0.71699999999999997</v>
      </c>
      <c r="G2237" s="45">
        <f t="shared" si="70"/>
        <v>-0.33267943838251673</v>
      </c>
    </row>
    <row r="2238" spans="1:7" x14ac:dyDescent="0.25">
      <c r="A2238" s="1">
        <v>0</v>
      </c>
      <c r="B2238" s="1">
        <v>40</v>
      </c>
      <c r="C2238" s="1">
        <v>8.34</v>
      </c>
      <c r="D2238" s="1">
        <v>665</v>
      </c>
      <c r="E2238" s="1">
        <v>1</v>
      </c>
      <c r="F2238">
        <f t="shared" si="69"/>
        <v>0.72899999999999998</v>
      </c>
      <c r="G2238" s="45">
        <f t="shared" si="70"/>
        <v>-0.31608154697347896</v>
      </c>
    </row>
    <row r="2239" spans="1:7" x14ac:dyDescent="0.25">
      <c r="A2239" s="1">
        <v>1</v>
      </c>
      <c r="B2239" s="1">
        <v>43</v>
      </c>
      <c r="C2239" s="1">
        <v>11.53</v>
      </c>
      <c r="D2239" s="1">
        <v>675</v>
      </c>
      <c r="E2239" s="1">
        <v>1</v>
      </c>
      <c r="F2239">
        <f t="shared" si="69"/>
        <v>0.80600000000000005</v>
      </c>
      <c r="G2239" s="45">
        <f t="shared" si="70"/>
        <v>-0.21567153647550871</v>
      </c>
    </row>
    <row r="2240" spans="1:7" x14ac:dyDescent="0.25">
      <c r="A2240" s="1">
        <v>1</v>
      </c>
      <c r="B2240" s="1">
        <v>109</v>
      </c>
      <c r="C2240" s="1">
        <v>17.38</v>
      </c>
      <c r="D2240" s="1">
        <v>660</v>
      </c>
      <c r="E2240" s="1">
        <v>1</v>
      </c>
      <c r="F2240">
        <f t="shared" si="69"/>
        <v>0.82099999999999995</v>
      </c>
      <c r="G2240" s="45">
        <f t="shared" si="70"/>
        <v>-0.1972321695297089</v>
      </c>
    </row>
    <row r="2241" spans="1:7" x14ac:dyDescent="0.25">
      <c r="A2241" s="1">
        <v>1</v>
      </c>
      <c r="B2241" s="1">
        <v>54</v>
      </c>
      <c r="C2241" s="1">
        <v>16</v>
      </c>
      <c r="D2241" s="1">
        <v>670</v>
      </c>
      <c r="E2241" s="1">
        <v>1</v>
      </c>
      <c r="F2241">
        <f t="shared" si="69"/>
        <v>0.80600000000000005</v>
      </c>
      <c r="G2241" s="45">
        <f t="shared" si="70"/>
        <v>-0.21567153647550871</v>
      </c>
    </row>
    <row r="2242" spans="1:7" x14ac:dyDescent="0.25">
      <c r="A2242" s="1">
        <v>0</v>
      </c>
      <c r="B2242" s="1">
        <v>110</v>
      </c>
      <c r="C2242" s="1">
        <v>12.38</v>
      </c>
      <c r="D2242" s="1">
        <v>675</v>
      </c>
      <c r="E2242" s="1">
        <v>1</v>
      </c>
      <c r="F2242">
        <f t="shared" si="69"/>
        <v>0.82099999999999995</v>
      </c>
      <c r="G2242" s="45">
        <f t="shared" si="70"/>
        <v>-0.1972321695297089</v>
      </c>
    </row>
    <row r="2243" spans="1:7" x14ac:dyDescent="0.25">
      <c r="A2243" s="1">
        <v>0</v>
      </c>
      <c r="B2243" s="1">
        <v>115</v>
      </c>
      <c r="C2243" s="1">
        <v>12.05</v>
      </c>
      <c r="D2243" s="1">
        <v>695</v>
      </c>
      <c r="E2243" s="1">
        <v>1</v>
      </c>
      <c r="F2243">
        <f t="shared" si="69"/>
        <v>0.82099999999999995</v>
      </c>
      <c r="G2243" s="45">
        <f t="shared" si="70"/>
        <v>-0.1972321695297089</v>
      </c>
    </row>
    <row r="2244" spans="1:7" x14ac:dyDescent="0.25">
      <c r="A2244" s="1">
        <v>1</v>
      </c>
      <c r="B2244" s="1">
        <v>137.19999999999999</v>
      </c>
      <c r="C2244" s="1">
        <v>25.26</v>
      </c>
      <c r="D2244" s="1">
        <v>665</v>
      </c>
      <c r="E2244" s="1">
        <v>0</v>
      </c>
      <c r="F2244">
        <f t="shared" si="69"/>
        <v>0.71699999999999997</v>
      </c>
      <c r="G2244" s="45">
        <f t="shared" si="70"/>
        <v>-1.2623083813388993</v>
      </c>
    </row>
    <row r="2245" spans="1:7" x14ac:dyDescent="0.25">
      <c r="A2245" s="1">
        <v>1</v>
      </c>
      <c r="B2245" s="1">
        <v>51</v>
      </c>
      <c r="C2245" s="1">
        <v>14.66</v>
      </c>
      <c r="D2245" s="1">
        <v>705</v>
      </c>
      <c r="E2245" s="1">
        <v>1</v>
      </c>
      <c r="F2245">
        <f t="shared" si="69"/>
        <v>0.80600000000000005</v>
      </c>
      <c r="G2245" s="45">
        <f t="shared" si="70"/>
        <v>-0.21567153647550871</v>
      </c>
    </row>
    <row r="2246" spans="1:7" x14ac:dyDescent="0.25">
      <c r="A2246" s="1">
        <v>0</v>
      </c>
      <c r="B2246" s="1">
        <v>40</v>
      </c>
      <c r="C2246" s="1">
        <v>30.99</v>
      </c>
      <c r="D2246" s="1">
        <v>700</v>
      </c>
      <c r="E2246" s="1">
        <v>1</v>
      </c>
      <c r="F2246">
        <f t="shared" ref="F2246:F2309" si="71">IF(C2246&lt;=19.85,IF(D2246&lt;=722.5,IF(B2246&lt;=60.41,IF(D2246&lt;=667.5,0.729,0.806),IF(C2246&lt;=9.905,0.878,0.821)),0.92),IF(D2246&lt;=687.5,IF(C2246&lt;=31.375,IF(A2246&lt;=0.5,0.661,0.717),0.546),IF(D2246&lt;=727.5,IF(C2246&lt;=29.88,0.79,0.693),0.855)))</f>
        <v>0.69299999999999995</v>
      </c>
      <c r="G2246" s="45">
        <f t="shared" ref="G2246:G2309" si="72">IF(E2246=1,LN(F2246),LN(1-F2246))</f>
        <v>-0.3667252797922339</v>
      </c>
    </row>
    <row r="2247" spans="1:7" x14ac:dyDescent="0.25">
      <c r="A2247" s="1">
        <v>0</v>
      </c>
      <c r="B2247" s="1">
        <v>150</v>
      </c>
      <c r="C2247" s="1">
        <v>9.9</v>
      </c>
      <c r="D2247" s="1">
        <v>685</v>
      </c>
      <c r="E2247" s="1">
        <v>1</v>
      </c>
      <c r="F2247">
        <f t="shared" si="71"/>
        <v>0.878</v>
      </c>
      <c r="G2247" s="45">
        <f t="shared" si="72"/>
        <v>-0.13010868534702039</v>
      </c>
    </row>
    <row r="2248" spans="1:7" x14ac:dyDescent="0.25">
      <c r="A2248" s="1">
        <v>1</v>
      </c>
      <c r="B2248" s="1">
        <v>52.3</v>
      </c>
      <c r="C2248" s="1">
        <v>24.55</v>
      </c>
      <c r="D2248" s="1">
        <v>740</v>
      </c>
      <c r="E2248" s="1">
        <v>1</v>
      </c>
      <c r="F2248">
        <f t="shared" si="71"/>
        <v>0.85499999999999998</v>
      </c>
      <c r="G2248" s="45">
        <f t="shared" si="72"/>
        <v>-0.15665381004537685</v>
      </c>
    </row>
    <row r="2249" spans="1:7" x14ac:dyDescent="0.25">
      <c r="A2249" s="1">
        <v>0</v>
      </c>
      <c r="B2249" s="1">
        <v>38.244</v>
      </c>
      <c r="C2249" s="1">
        <v>19.71</v>
      </c>
      <c r="D2249" s="1">
        <v>740</v>
      </c>
      <c r="E2249" s="1">
        <v>1</v>
      </c>
      <c r="F2249">
        <f t="shared" si="71"/>
        <v>0.92</v>
      </c>
      <c r="G2249" s="45">
        <f t="shared" si="72"/>
        <v>-8.3381608939051013E-2</v>
      </c>
    </row>
    <row r="2250" spans="1:7" x14ac:dyDescent="0.25">
      <c r="A2250" s="1">
        <v>1</v>
      </c>
      <c r="B2250" s="1">
        <v>137</v>
      </c>
      <c r="C2250" s="1">
        <v>10.199999999999999</v>
      </c>
      <c r="D2250" s="1">
        <v>720</v>
      </c>
      <c r="E2250" s="1">
        <v>1</v>
      </c>
      <c r="F2250">
        <f t="shared" si="71"/>
        <v>0.82099999999999995</v>
      </c>
      <c r="G2250" s="45">
        <f t="shared" si="72"/>
        <v>-0.1972321695297089</v>
      </c>
    </row>
    <row r="2251" spans="1:7" x14ac:dyDescent="0.25">
      <c r="A2251" s="1">
        <v>1</v>
      </c>
      <c r="B2251" s="1">
        <v>89</v>
      </c>
      <c r="C2251" s="1">
        <v>18.52</v>
      </c>
      <c r="D2251" s="1">
        <v>665</v>
      </c>
      <c r="E2251" s="1">
        <v>1</v>
      </c>
      <c r="F2251">
        <f t="shared" si="71"/>
        <v>0.82099999999999995</v>
      </c>
      <c r="G2251" s="45">
        <f t="shared" si="72"/>
        <v>-0.1972321695297089</v>
      </c>
    </row>
    <row r="2252" spans="1:7" x14ac:dyDescent="0.25">
      <c r="A2252" s="1">
        <v>1</v>
      </c>
      <c r="B2252" s="1">
        <v>25</v>
      </c>
      <c r="C2252" s="1">
        <v>28.47</v>
      </c>
      <c r="D2252" s="1">
        <v>765</v>
      </c>
      <c r="E2252" s="1">
        <v>1</v>
      </c>
      <c r="F2252">
        <f t="shared" si="71"/>
        <v>0.85499999999999998</v>
      </c>
      <c r="G2252" s="45">
        <f t="shared" si="72"/>
        <v>-0.15665381004537685</v>
      </c>
    </row>
    <row r="2253" spans="1:7" x14ac:dyDescent="0.25">
      <c r="A2253" s="1">
        <v>0</v>
      </c>
      <c r="B2253" s="1">
        <v>60</v>
      </c>
      <c r="C2253" s="1">
        <v>31.63</v>
      </c>
      <c r="D2253" s="1">
        <v>665</v>
      </c>
      <c r="E2253" s="1">
        <v>1</v>
      </c>
      <c r="F2253">
        <f t="shared" si="71"/>
        <v>0.54600000000000004</v>
      </c>
      <c r="G2253" s="45">
        <f t="shared" si="72"/>
        <v>-0.60513630323723189</v>
      </c>
    </row>
    <row r="2254" spans="1:7" x14ac:dyDescent="0.25">
      <c r="A2254" s="1">
        <v>1</v>
      </c>
      <c r="B2254" s="1">
        <v>32.799999999999997</v>
      </c>
      <c r="C2254" s="1">
        <v>35.380000000000003</v>
      </c>
      <c r="D2254" s="1">
        <v>665</v>
      </c>
      <c r="E2254" s="1">
        <v>0</v>
      </c>
      <c r="F2254">
        <f t="shared" si="71"/>
        <v>0.54600000000000004</v>
      </c>
      <c r="G2254" s="45">
        <f t="shared" si="72"/>
        <v>-0.78965808094078915</v>
      </c>
    </row>
    <row r="2255" spans="1:7" x14ac:dyDescent="0.25">
      <c r="A2255" s="1">
        <v>1</v>
      </c>
      <c r="B2255" s="1">
        <v>40</v>
      </c>
      <c r="C2255" s="1">
        <v>28.74</v>
      </c>
      <c r="D2255" s="1">
        <v>710</v>
      </c>
      <c r="E2255" s="1">
        <v>1</v>
      </c>
      <c r="F2255">
        <f t="shared" si="71"/>
        <v>0.79</v>
      </c>
      <c r="G2255" s="45">
        <f t="shared" si="72"/>
        <v>-0.23572233352106983</v>
      </c>
    </row>
    <row r="2256" spans="1:7" x14ac:dyDescent="0.25">
      <c r="A2256" s="1">
        <v>1</v>
      </c>
      <c r="B2256" s="1">
        <v>300</v>
      </c>
      <c r="C2256" s="1">
        <v>13.09</v>
      </c>
      <c r="D2256" s="1">
        <v>720</v>
      </c>
      <c r="E2256" s="1">
        <v>1</v>
      </c>
      <c r="F2256">
        <f t="shared" si="71"/>
        <v>0.82099999999999995</v>
      </c>
      <c r="G2256" s="45">
        <f t="shared" si="72"/>
        <v>-0.1972321695297089</v>
      </c>
    </row>
    <row r="2257" spans="1:7" x14ac:dyDescent="0.25">
      <c r="A2257" s="1">
        <v>1</v>
      </c>
      <c r="B2257" s="1">
        <v>40</v>
      </c>
      <c r="C2257" s="1">
        <v>14.4</v>
      </c>
      <c r="D2257" s="1">
        <v>685</v>
      </c>
      <c r="E2257" s="1">
        <v>1</v>
      </c>
      <c r="F2257">
        <f t="shared" si="71"/>
        <v>0.80600000000000005</v>
      </c>
      <c r="G2257" s="45">
        <f t="shared" si="72"/>
        <v>-0.21567153647550871</v>
      </c>
    </row>
    <row r="2258" spans="1:7" x14ac:dyDescent="0.25">
      <c r="A2258" s="1">
        <v>1</v>
      </c>
      <c r="B2258" s="1">
        <v>90</v>
      </c>
      <c r="C2258" s="1">
        <v>9.0399999999999991</v>
      </c>
      <c r="D2258" s="1">
        <v>790</v>
      </c>
      <c r="E2258" s="1">
        <v>1</v>
      </c>
      <c r="F2258">
        <f t="shared" si="71"/>
        <v>0.92</v>
      </c>
      <c r="G2258" s="45">
        <f t="shared" si="72"/>
        <v>-8.3381608939051013E-2</v>
      </c>
    </row>
    <row r="2259" spans="1:7" x14ac:dyDescent="0.25">
      <c r="A2259" s="1">
        <v>0</v>
      </c>
      <c r="B2259" s="1">
        <v>65</v>
      </c>
      <c r="C2259" s="1">
        <v>14.36</v>
      </c>
      <c r="D2259" s="1">
        <v>680</v>
      </c>
      <c r="E2259" s="1">
        <v>1</v>
      </c>
      <c r="F2259">
        <f t="shared" si="71"/>
        <v>0.82099999999999995</v>
      </c>
      <c r="G2259" s="45">
        <f t="shared" si="72"/>
        <v>-0.1972321695297089</v>
      </c>
    </row>
    <row r="2260" spans="1:7" x14ac:dyDescent="0.25">
      <c r="A2260" s="1">
        <v>0</v>
      </c>
      <c r="B2260" s="1">
        <v>50</v>
      </c>
      <c r="C2260" s="1">
        <v>16.489999999999998</v>
      </c>
      <c r="D2260" s="1">
        <v>740</v>
      </c>
      <c r="E2260" s="1">
        <v>1</v>
      </c>
      <c r="F2260">
        <f t="shared" si="71"/>
        <v>0.92</v>
      </c>
      <c r="G2260" s="45">
        <f t="shared" si="72"/>
        <v>-8.3381608939051013E-2</v>
      </c>
    </row>
    <row r="2261" spans="1:7" x14ac:dyDescent="0.25">
      <c r="A2261" s="1">
        <v>1</v>
      </c>
      <c r="B2261" s="1">
        <v>35</v>
      </c>
      <c r="C2261" s="1">
        <v>10.29</v>
      </c>
      <c r="D2261" s="1">
        <v>685</v>
      </c>
      <c r="E2261" s="1">
        <v>1</v>
      </c>
      <c r="F2261">
        <f t="shared" si="71"/>
        <v>0.80600000000000005</v>
      </c>
      <c r="G2261" s="45">
        <f t="shared" si="72"/>
        <v>-0.21567153647550871</v>
      </c>
    </row>
    <row r="2262" spans="1:7" x14ac:dyDescent="0.25">
      <c r="A2262" s="1">
        <v>0</v>
      </c>
      <c r="B2262" s="1">
        <v>9.8279999999999994</v>
      </c>
      <c r="C2262" s="1">
        <v>8.18</v>
      </c>
      <c r="D2262" s="1">
        <v>680</v>
      </c>
      <c r="E2262" s="1">
        <v>1</v>
      </c>
      <c r="F2262">
        <f t="shared" si="71"/>
        <v>0.80600000000000005</v>
      </c>
      <c r="G2262" s="45">
        <f t="shared" si="72"/>
        <v>-0.21567153647550871</v>
      </c>
    </row>
    <row r="2263" spans="1:7" x14ac:dyDescent="0.25">
      <c r="A2263" s="1">
        <v>0</v>
      </c>
      <c r="B2263" s="1">
        <v>35</v>
      </c>
      <c r="C2263" s="1">
        <v>26.78</v>
      </c>
      <c r="D2263" s="1">
        <v>720</v>
      </c>
      <c r="E2263" s="1">
        <v>1</v>
      </c>
      <c r="F2263">
        <f t="shared" si="71"/>
        <v>0.79</v>
      </c>
      <c r="G2263" s="45">
        <f t="shared" si="72"/>
        <v>-0.23572233352106983</v>
      </c>
    </row>
    <row r="2264" spans="1:7" x14ac:dyDescent="0.25">
      <c r="A2264" s="1">
        <v>0</v>
      </c>
      <c r="B2264" s="1">
        <v>140</v>
      </c>
      <c r="C2264" s="1">
        <v>13.47</v>
      </c>
      <c r="D2264" s="1">
        <v>710</v>
      </c>
      <c r="E2264" s="1">
        <v>1</v>
      </c>
      <c r="F2264">
        <f t="shared" si="71"/>
        <v>0.82099999999999995</v>
      </c>
      <c r="G2264" s="45">
        <f t="shared" si="72"/>
        <v>-0.1972321695297089</v>
      </c>
    </row>
    <row r="2265" spans="1:7" x14ac:dyDescent="0.25">
      <c r="A2265" s="1">
        <v>1</v>
      </c>
      <c r="B2265" s="1">
        <v>70</v>
      </c>
      <c r="C2265" s="1">
        <v>5.6</v>
      </c>
      <c r="D2265" s="1">
        <v>665</v>
      </c>
      <c r="E2265" s="1">
        <v>1</v>
      </c>
      <c r="F2265">
        <f t="shared" si="71"/>
        <v>0.878</v>
      </c>
      <c r="G2265" s="45">
        <f t="shared" si="72"/>
        <v>-0.13010868534702039</v>
      </c>
    </row>
    <row r="2266" spans="1:7" x14ac:dyDescent="0.25">
      <c r="A2266" s="1">
        <v>1</v>
      </c>
      <c r="B2266" s="1">
        <v>93</v>
      </c>
      <c r="C2266" s="1">
        <v>15.37</v>
      </c>
      <c r="D2266" s="1">
        <v>700</v>
      </c>
      <c r="E2266" s="1">
        <v>1</v>
      </c>
      <c r="F2266">
        <f t="shared" si="71"/>
        <v>0.82099999999999995</v>
      </c>
      <c r="G2266" s="45">
        <f t="shared" si="72"/>
        <v>-0.1972321695297089</v>
      </c>
    </row>
    <row r="2267" spans="1:7" x14ac:dyDescent="0.25">
      <c r="A2267" s="1">
        <v>1</v>
      </c>
      <c r="B2267" s="1">
        <v>35</v>
      </c>
      <c r="C2267" s="1">
        <v>16.05</v>
      </c>
      <c r="D2267" s="1">
        <v>700</v>
      </c>
      <c r="E2267" s="1">
        <v>1</v>
      </c>
      <c r="F2267">
        <f t="shared" si="71"/>
        <v>0.80600000000000005</v>
      </c>
      <c r="G2267" s="45">
        <f t="shared" si="72"/>
        <v>-0.21567153647550871</v>
      </c>
    </row>
    <row r="2268" spans="1:7" x14ac:dyDescent="0.25">
      <c r="A2268" s="1">
        <v>0</v>
      </c>
      <c r="B2268" s="1">
        <v>75</v>
      </c>
      <c r="C2268" s="1">
        <v>11.44</v>
      </c>
      <c r="D2268" s="1">
        <v>665</v>
      </c>
      <c r="E2268" s="1">
        <v>1</v>
      </c>
      <c r="F2268">
        <f t="shared" si="71"/>
        <v>0.82099999999999995</v>
      </c>
      <c r="G2268" s="45">
        <f t="shared" si="72"/>
        <v>-0.1972321695297089</v>
      </c>
    </row>
    <row r="2269" spans="1:7" x14ac:dyDescent="0.25">
      <c r="A2269" s="1">
        <v>0</v>
      </c>
      <c r="B2269" s="1">
        <v>32</v>
      </c>
      <c r="C2269" s="1">
        <v>16.8</v>
      </c>
      <c r="D2269" s="1">
        <v>680</v>
      </c>
      <c r="E2269" s="1">
        <v>1</v>
      </c>
      <c r="F2269">
        <f t="shared" si="71"/>
        <v>0.80600000000000005</v>
      </c>
      <c r="G2269" s="45">
        <f t="shared" si="72"/>
        <v>-0.21567153647550871</v>
      </c>
    </row>
    <row r="2270" spans="1:7" x14ac:dyDescent="0.25">
      <c r="A2270" s="1">
        <v>0</v>
      </c>
      <c r="B2270" s="1">
        <v>58</v>
      </c>
      <c r="C2270" s="1">
        <v>15.46</v>
      </c>
      <c r="D2270" s="1">
        <v>670</v>
      </c>
      <c r="E2270" s="1">
        <v>1</v>
      </c>
      <c r="F2270">
        <f t="shared" si="71"/>
        <v>0.80600000000000005</v>
      </c>
      <c r="G2270" s="45">
        <f t="shared" si="72"/>
        <v>-0.21567153647550871</v>
      </c>
    </row>
    <row r="2271" spans="1:7" x14ac:dyDescent="0.25">
      <c r="A2271" s="1">
        <v>0</v>
      </c>
      <c r="B2271" s="1">
        <v>70</v>
      </c>
      <c r="C2271" s="1">
        <v>19.739999999999998</v>
      </c>
      <c r="D2271" s="1">
        <v>685</v>
      </c>
      <c r="E2271" s="1">
        <v>1</v>
      </c>
      <c r="F2271">
        <f t="shared" si="71"/>
        <v>0.82099999999999995</v>
      </c>
      <c r="G2271" s="45">
        <f t="shared" si="72"/>
        <v>-0.1972321695297089</v>
      </c>
    </row>
    <row r="2272" spans="1:7" x14ac:dyDescent="0.25">
      <c r="A2272" s="1">
        <v>1</v>
      </c>
      <c r="B2272" s="1">
        <v>42</v>
      </c>
      <c r="C2272" s="1">
        <v>31.44</v>
      </c>
      <c r="D2272" s="1">
        <v>690</v>
      </c>
      <c r="E2272" s="1">
        <v>1</v>
      </c>
      <c r="F2272">
        <f t="shared" si="71"/>
        <v>0.69299999999999995</v>
      </c>
      <c r="G2272" s="45">
        <f t="shared" si="72"/>
        <v>-0.3667252797922339</v>
      </c>
    </row>
    <row r="2273" spans="1:7" x14ac:dyDescent="0.25">
      <c r="A2273" s="1">
        <v>1</v>
      </c>
      <c r="B2273" s="1">
        <v>70</v>
      </c>
      <c r="C2273" s="1">
        <v>26.04</v>
      </c>
      <c r="D2273" s="1">
        <v>660</v>
      </c>
      <c r="E2273" s="1">
        <v>0</v>
      </c>
      <c r="F2273">
        <f t="shared" si="71"/>
        <v>0.71699999999999997</v>
      </c>
      <c r="G2273" s="45">
        <f t="shared" si="72"/>
        <v>-1.2623083813388993</v>
      </c>
    </row>
    <row r="2274" spans="1:7" x14ac:dyDescent="0.25">
      <c r="A2274" s="1">
        <v>1</v>
      </c>
      <c r="B2274" s="1">
        <v>180</v>
      </c>
      <c r="C2274" s="1">
        <v>9.1199999999999992</v>
      </c>
      <c r="D2274" s="1">
        <v>675</v>
      </c>
      <c r="E2274" s="1">
        <v>1</v>
      </c>
      <c r="F2274">
        <f t="shared" si="71"/>
        <v>0.878</v>
      </c>
      <c r="G2274" s="45">
        <f t="shared" si="72"/>
        <v>-0.13010868534702039</v>
      </c>
    </row>
    <row r="2275" spans="1:7" x14ac:dyDescent="0.25">
      <c r="A2275" s="1">
        <v>1</v>
      </c>
      <c r="B2275" s="1">
        <v>125</v>
      </c>
      <c r="C2275" s="1">
        <v>16.71</v>
      </c>
      <c r="D2275" s="1">
        <v>695</v>
      </c>
      <c r="E2275" s="1">
        <v>1</v>
      </c>
      <c r="F2275">
        <f t="shared" si="71"/>
        <v>0.82099999999999995</v>
      </c>
      <c r="G2275" s="45">
        <f t="shared" si="72"/>
        <v>-0.1972321695297089</v>
      </c>
    </row>
    <row r="2276" spans="1:7" x14ac:dyDescent="0.25">
      <c r="A2276" s="1">
        <v>0</v>
      </c>
      <c r="B2276" s="1">
        <v>68</v>
      </c>
      <c r="C2276" s="1">
        <v>26.72</v>
      </c>
      <c r="D2276" s="1">
        <v>710</v>
      </c>
      <c r="E2276" s="1">
        <v>1</v>
      </c>
      <c r="F2276">
        <f t="shared" si="71"/>
        <v>0.79</v>
      </c>
      <c r="G2276" s="45">
        <f t="shared" si="72"/>
        <v>-0.23572233352106983</v>
      </c>
    </row>
    <row r="2277" spans="1:7" x14ac:dyDescent="0.25">
      <c r="A2277" s="1">
        <v>1</v>
      </c>
      <c r="B2277" s="1">
        <v>70</v>
      </c>
      <c r="C2277" s="1">
        <v>17.04</v>
      </c>
      <c r="D2277" s="1">
        <v>720</v>
      </c>
      <c r="E2277" s="1">
        <v>1</v>
      </c>
      <c r="F2277">
        <f t="shared" si="71"/>
        <v>0.82099999999999995</v>
      </c>
      <c r="G2277" s="45">
        <f t="shared" si="72"/>
        <v>-0.1972321695297089</v>
      </c>
    </row>
    <row r="2278" spans="1:7" x14ac:dyDescent="0.25">
      <c r="A2278" s="1">
        <v>1</v>
      </c>
      <c r="B2278" s="1">
        <v>130</v>
      </c>
      <c r="C2278" s="1">
        <v>15.1</v>
      </c>
      <c r="D2278" s="1">
        <v>745</v>
      </c>
      <c r="E2278" s="1">
        <v>1</v>
      </c>
      <c r="F2278">
        <f t="shared" si="71"/>
        <v>0.92</v>
      </c>
      <c r="G2278" s="45">
        <f t="shared" si="72"/>
        <v>-8.3381608939051013E-2</v>
      </c>
    </row>
    <row r="2279" spans="1:7" x14ac:dyDescent="0.25">
      <c r="A2279" s="1">
        <v>0</v>
      </c>
      <c r="B2279" s="1">
        <v>113</v>
      </c>
      <c r="C2279" s="1">
        <v>10.09</v>
      </c>
      <c r="D2279" s="1">
        <v>690</v>
      </c>
      <c r="E2279" s="1">
        <v>1</v>
      </c>
      <c r="F2279">
        <f t="shared" si="71"/>
        <v>0.82099999999999995</v>
      </c>
      <c r="G2279" s="45">
        <f t="shared" si="72"/>
        <v>-0.1972321695297089</v>
      </c>
    </row>
    <row r="2280" spans="1:7" x14ac:dyDescent="0.25">
      <c r="A2280" s="1">
        <v>1</v>
      </c>
      <c r="B2280" s="1">
        <v>62</v>
      </c>
      <c r="C2280" s="1">
        <v>0.97</v>
      </c>
      <c r="D2280" s="1">
        <v>660</v>
      </c>
      <c r="E2280" s="1">
        <v>1</v>
      </c>
      <c r="F2280">
        <f t="shared" si="71"/>
        <v>0.878</v>
      </c>
      <c r="G2280" s="45">
        <f t="shared" si="72"/>
        <v>-0.13010868534702039</v>
      </c>
    </row>
    <row r="2281" spans="1:7" x14ac:dyDescent="0.25">
      <c r="A2281" s="1">
        <v>1</v>
      </c>
      <c r="B2281" s="1">
        <v>100</v>
      </c>
      <c r="C2281" s="1">
        <v>20.68</v>
      </c>
      <c r="D2281" s="1">
        <v>675</v>
      </c>
      <c r="E2281" s="1">
        <v>0</v>
      </c>
      <c r="F2281">
        <f t="shared" si="71"/>
        <v>0.71699999999999997</v>
      </c>
      <c r="G2281" s="45">
        <f t="shared" si="72"/>
        <v>-1.2623083813388993</v>
      </c>
    </row>
    <row r="2282" spans="1:7" x14ac:dyDescent="0.25">
      <c r="A2282" s="1">
        <v>1</v>
      </c>
      <c r="B2282" s="1">
        <v>75</v>
      </c>
      <c r="C2282" s="1">
        <v>24.02</v>
      </c>
      <c r="D2282" s="1">
        <v>700</v>
      </c>
      <c r="E2282" s="1">
        <v>1</v>
      </c>
      <c r="F2282">
        <f t="shared" si="71"/>
        <v>0.79</v>
      </c>
      <c r="G2282" s="45">
        <f t="shared" si="72"/>
        <v>-0.23572233352106983</v>
      </c>
    </row>
    <row r="2283" spans="1:7" x14ac:dyDescent="0.25">
      <c r="A2283" s="1">
        <v>1</v>
      </c>
      <c r="B2283" s="1">
        <v>50</v>
      </c>
      <c r="C2283" s="1">
        <v>15.75</v>
      </c>
      <c r="D2283" s="1">
        <v>705</v>
      </c>
      <c r="E2283" s="1">
        <v>0</v>
      </c>
      <c r="F2283">
        <f t="shared" si="71"/>
        <v>0.80600000000000005</v>
      </c>
      <c r="G2283" s="45">
        <f t="shared" si="72"/>
        <v>-1.6398971199188093</v>
      </c>
    </row>
    <row r="2284" spans="1:7" x14ac:dyDescent="0.25">
      <c r="A2284" s="1">
        <v>1</v>
      </c>
      <c r="B2284" s="1">
        <v>86</v>
      </c>
      <c r="C2284" s="1">
        <v>14.9</v>
      </c>
      <c r="D2284" s="1">
        <v>690</v>
      </c>
      <c r="E2284" s="1">
        <v>0</v>
      </c>
      <c r="F2284">
        <f t="shared" si="71"/>
        <v>0.82099999999999995</v>
      </c>
      <c r="G2284" s="45">
        <f t="shared" si="72"/>
        <v>-1.7203694731413819</v>
      </c>
    </row>
    <row r="2285" spans="1:7" x14ac:dyDescent="0.25">
      <c r="A2285" s="1">
        <v>0</v>
      </c>
      <c r="B2285" s="1">
        <v>133</v>
      </c>
      <c r="C2285" s="1">
        <v>23.12</v>
      </c>
      <c r="D2285" s="1">
        <v>715</v>
      </c>
      <c r="E2285" s="1">
        <v>1</v>
      </c>
      <c r="F2285">
        <f t="shared" si="71"/>
        <v>0.79</v>
      </c>
      <c r="G2285" s="45">
        <f t="shared" si="72"/>
        <v>-0.23572233352106983</v>
      </c>
    </row>
    <row r="2286" spans="1:7" x14ac:dyDescent="0.25">
      <c r="A2286" s="1">
        <v>1</v>
      </c>
      <c r="B2286" s="1">
        <v>50</v>
      </c>
      <c r="C2286" s="1">
        <v>21.03</v>
      </c>
      <c r="D2286" s="1">
        <v>675</v>
      </c>
      <c r="E2286" s="1">
        <v>1</v>
      </c>
      <c r="F2286">
        <f t="shared" si="71"/>
        <v>0.71699999999999997</v>
      </c>
      <c r="G2286" s="45">
        <f t="shared" si="72"/>
        <v>-0.33267943838251673</v>
      </c>
    </row>
    <row r="2287" spans="1:7" x14ac:dyDescent="0.25">
      <c r="A2287" s="1">
        <v>0</v>
      </c>
      <c r="B2287" s="1">
        <v>48</v>
      </c>
      <c r="C2287" s="1">
        <v>5</v>
      </c>
      <c r="D2287" s="1">
        <v>690</v>
      </c>
      <c r="E2287" s="1">
        <v>1</v>
      </c>
      <c r="F2287">
        <f t="shared" si="71"/>
        <v>0.80600000000000005</v>
      </c>
      <c r="G2287" s="45">
        <f t="shared" si="72"/>
        <v>-0.21567153647550871</v>
      </c>
    </row>
    <row r="2288" spans="1:7" x14ac:dyDescent="0.25">
      <c r="A2288" s="1">
        <v>1</v>
      </c>
      <c r="B2288" s="1">
        <v>80</v>
      </c>
      <c r="C2288" s="1">
        <v>13.9</v>
      </c>
      <c r="D2288" s="1">
        <v>785</v>
      </c>
      <c r="E2288" s="1">
        <v>1</v>
      </c>
      <c r="F2288">
        <f t="shared" si="71"/>
        <v>0.92</v>
      </c>
      <c r="G2288" s="45">
        <f t="shared" si="72"/>
        <v>-8.3381608939051013E-2</v>
      </c>
    </row>
    <row r="2289" spans="1:7" x14ac:dyDescent="0.25">
      <c r="A2289" s="1">
        <v>0</v>
      </c>
      <c r="B2289" s="1">
        <v>40</v>
      </c>
      <c r="C2289" s="1">
        <v>23.88</v>
      </c>
      <c r="D2289" s="1">
        <v>685</v>
      </c>
      <c r="E2289" s="1">
        <v>1</v>
      </c>
      <c r="F2289">
        <f t="shared" si="71"/>
        <v>0.66100000000000003</v>
      </c>
      <c r="G2289" s="45">
        <f t="shared" si="72"/>
        <v>-0.41400143913045073</v>
      </c>
    </row>
    <row r="2290" spans="1:7" x14ac:dyDescent="0.25">
      <c r="A2290" s="1">
        <v>0</v>
      </c>
      <c r="B2290" s="1">
        <v>76</v>
      </c>
      <c r="C2290" s="1">
        <v>36.43</v>
      </c>
      <c r="D2290" s="1">
        <v>680</v>
      </c>
      <c r="E2290" s="1">
        <v>1</v>
      </c>
      <c r="F2290">
        <f t="shared" si="71"/>
        <v>0.54600000000000004</v>
      </c>
      <c r="G2290" s="45">
        <f t="shared" si="72"/>
        <v>-0.60513630323723189</v>
      </c>
    </row>
    <row r="2291" spans="1:7" x14ac:dyDescent="0.25">
      <c r="A2291" s="1">
        <v>0</v>
      </c>
      <c r="B2291" s="1">
        <v>47</v>
      </c>
      <c r="C2291" s="1">
        <v>19.88</v>
      </c>
      <c r="D2291" s="1">
        <v>770</v>
      </c>
      <c r="E2291" s="1">
        <v>0</v>
      </c>
      <c r="F2291">
        <f t="shared" si="71"/>
        <v>0.85499999999999998</v>
      </c>
      <c r="G2291" s="45">
        <f t="shared" si="72"/>
        <v>-1.9310215365615626</v>
      </c>
    </row>
    <row r="2292" spans="1:7" x14ac:dyDescent="0.25">
      <c r="A2292" s="1">
        <v>1</v>
      </c>
      <c r="B2292" s="1">
        <v>35</v>
      </c>
      <c r="C2292" s="1">
        <v>10.39</v>
      </c>
      <c r="D2292" s="1">
        <v>720</v>
      </c>
      <c r="E2292" s="1">
        <v>1</v>
      </c>
      <c r="F2292">
        <f t="shared" si="71"/>
        <v>0.80600000000000005</v>
      </c>
      <c r="G2292" s="45">
        <f t="shared" si="72"/>
        <v>-0.21567153647550871</v>
      </c>
    </row>
    <row r="2293" spans="1:7" x14ac:dyDescent="0.25">
      <c r="A2293" s="1">
        <v>1</v>
      </c>
      <c r="B2293" s="1">
        <v>50</v>
      </c>
      <c r="C2293" s="1">
        <v>17.399999999999999</v>
      </c>
      <c r="D2293" s="1">
        <v>760</v>
      </c>
      <c r="E2293" s="1">
        <v>0</v>
      </c>
      <c r="F2293">
        <f t="shared" si="71"/>
        <v>0.92</v>
      </c>
      <c r="G2293" s="45">
        <f t="shared" si="72"/>
        <v>-2.5257286443082561</v>
      </c>
    </row>
    <row r="2294" spans="1:7" x14ac:dyDescent="0.25">
      <c r="A2294" s="1">
        <v>0</v>
      </c>
      <c r="B2294" s="1">
        <v>250</v>
      </c>
      <c r="C2294" s="1">
        <v>10.43</v>
      </c>
      <c r="D2294" s="1">
        <v>675</v>
      </c>
      <c r="E2294" s="1">
        <v>1</v>
      </c>
      <c r="F2294">
        <f t="shared" si="71"/>
        <v>0.82099999999999995</v>
      </c>
      <c r="G2294" s="45">
        <f t="shared" si="72"/>
        <v>-0.1972321695297089</v>
      </c>
    </row>
    <row r="2295" spans="1:7" x14ac:dyDescent="0.25">
      <c r="A2295" s="1">
        <v>0</v>
      </c>
      <c r="B2295" s="1">
        <v>25</v>
      </c>
      <c r="C2295" s="1">
        <v>25.54</v>
      </c>
      <c r="D2295" s="1">
        <v>660</v>
      </c>
      <c r="E2295" s="1">
        <v>1</v>
      </c>
      <c r="F2295">
        <f t="shared" si="71"/>
        <v>0.66100000000000003</v>
      </c>
      <c r="G2295" s="45">
        <f t="shared" si="72"/>
        <v>-0.41400143913045073</v>
      </c>
    </row>
    <row r="2296" spans="1:7" x14ac:dyDescent="0.25">
      <c r="A2296" s="1">
        <v>1</v>
      </c>
      <c r="B2296" s="1">
        <v>98</v>
      </c>
      <c r="C2296" s="1">
        <v>29.34</v>
      </c>
      <c r="D2296" s="1">
        <v>700</v>
      </c>
      <c r="E2296" s="1">
        <v>1</v>
      </c>
      <c r="F2296">
        <f t="shared" si="71"/>
        <v>0.79</v>
      </c>
      <c r="G2296" s="45">
        <f t="shared" si="72"/>
        <v>-0.23572233352106983</v>
      </c>
    </row>
    <row r="2297" spans="1:7" x14ac:dyDescent="0.25">
      <c r="A2297" s="1">
        <v>1</v>
      </c>
      <c r="B2297" s="1">
        <v>100</v>
      </c>
      <c r="C2297" s="1">
        <v>6.43</v>
      </c>
      <c r="D2297" s="1">
        <v>765</v>
      </c>
      <c r="E2297" s="1">
        <v>1</v>
      </c>
      <c r="F2297">
        <f t="shared" si="71"/>
        <v>0.92</v>
      </c>
      <c r="G2297" s="45">
        <f t="shared" si="72"/>
        <v>-8.3381608939051013E-2</v>
      </c>
    </row>
    <row r="2298" spans="1:7" x14ac:dyDescent="0.25">
      <c r="A2298" s="1">
        <v>0</v>
      </c>
      <c r="B2298" s="1">
        <v>62</v>
      </c>
      <c r="C2298" s="1">
        <v>11.54</v>
      </c>
      <c r="D2298" s="1">
        <v>685</v>
      </c>
      <c r="E2298" s="1">
        <v>1</v>
      </c>
      <c r="F2298">
        <f t="shared" si="71"/>
        <v>0.82099999999999995</v>
      </c>
      <c r="G2298" s="45">
        <f t="shared" si="72"/>
        <v>-0.1972321695297089</v>
      </c>
    </row>
    <row r="2299" spans="1:7" x14ac:dyDescent="0.25">
      <c r="A2299" s="1">
        <v>1</v>
      </c>
      <c r="B2299" s="1">
        <v>65</v>
      </c>
      <c r="C2299" s="1">
        <v>22.54</v>
      </c>
      <c r="D2299" s="1">
        <v>680</v>
      </c>
      <c r="E2299" s="1">
        <v>1</v>
      </c>
      <c r="F2299">
        <f t="shared" si="71"/>
        <v>0.71699999999999997</v>
      </c>
      <c r="G2299" s="45">
        <f t="shared" si="72"/>
        <v>-0.33267943838251673</v>
      </c>
    </row>
    <row r="2300" spans="1:7" x14ac:dyDescent="0.25">
      <c r="A2300" s="1">
        <v>1</v>
      </c>
      <c r="B2300" s="1">
        <v>93.695999999999998</v>
      </c>
      <c r="C2300" s="1">
        <v>14.96</v>
      </c>
      <c r="D2300" s="1">
        <v>680</v>
      </c>
      <c r="E2300" s="1">
        <v>1</v>
      </c>
      <c r="F2300">
        <f t="shared" si="71"/>
        <v>0.82099999999999995</v>
      </c>
      <c r="G2300" s="45">
        <f t="shared" si="72"/>
        <v>-0.1972321695297089</v>
      </c>
    </row>
    <row r="2301" spans="1:7" x14ac:dyDescent="0.25">
      <c r="A2301" s="1">
        <v>0</v>
      </c>
      <c r="B2301" s="1">
        <v>48</v>
      </c>
      <c r="C2301" s="1">
        <v>14.23</v>
      </c>
      <c r="D2301" s="1">
        <v>695</v>
      </c>
      <c r="E2301" s="1">
        <v>1</v>
      </c>
      <c r="F2301">
        <f t="shared" si="71"/>
        <v>0.80600000000000005</v>
      </c>
      <c r="G2301" s="45">
        <f t="shared" si="72"/>
        <v>-0.21567153647550871</v>
      </c>
    </row>
    <row r="2302" spans="1:7" x14ac:dyDescent="0.25">
      <c r="A2302" s="1">
        <v>1</v>
      </c>
      <c r="B2302" s="1">
        <v>69</v>
      </c>
      <c r="C2302" s="1">
        <v>22.78</v>
      </c>
      <c r="D2302" s="1">
        <v>685</v>
      </c>
      <c r="E2302" s="1">
        <v>1</v>
      </c>
      <c r="F2302">
        <f t="shared" si="71"/>
        <v>0.71699999999999997</v>
      </c>
      <c r="G2302" s="45">
        <f t="shared" si="72"/>
        <v>-0.33267943838251673</v>
      </c>
    </row>
    <row r="2303" spans="1:7" x14ac:dyDescent="0.25">
      <c r="A2303" s="1">
        <v>0</v>
      </c>
      <c r="B2303" s="1">
        <v>55</v>
      </c>
      <c r="C2303" s="1">
        <v>25.88</v>
      </c>
      <c r="D2303" s="1">
        <v>670</v>
      </c>
      <c r="E2303" s="1">
        <v>0</v>
      </c>
      <c r="F2303">
        <f t="shared" si="71"/>
        <v>0.66100000000000003</v>
      </c>
      <c r="G2303" s="45">
        <f t="shared" si="72"/>
        <v>-1.0817551716016869</v>
      </c>
    </row>
    <row r="2304" spans="1:7" x14ac:dyDescent="0.25">
      <c r="A2304" s="1">
        <v>0</v>
      </c>
      <c r="B2304" s="1">
        <v>32.567</v>
      </c>
      <c r="C2304" s="1">
        <v>22.19</v>
      </c>
      <c r="D2304" s="1">
        <v>660</v>
      </c>
      <c r="E2304" s="1">
        <v>0</v>
      </c>
      <c r="F2304">
        <f t="shared" si="71"/>
        <v>0.66100000000000003</v>
      </c>
      <c r="G2304" s="45">
        <f t="shared" si="72"/>
        <v>-1.0817551716016869</v>
      </c>
    </row>
    <row r="2305" spans="1:7" x14ac:dyDescent="0.25">
      <c r="A2305" s="1">
        <v>1</v>
      </c>
      <c r="B2305" s="1">
        <v>110</v>
      </c>
      <c r="C2305" s="1">
        <v>23.26</v>
      </c>
      <c r="D2305" s="1">
        <v>680</v>
      </c>
      <c r="E2305" s="1">
        <v>0</v>
      </c>
      <c r="F2305">
        <f t="shared" si="71"/>
        <v>0.71699999999999997</v>
      </c>
      <c r="G2305" s="45">
        <f t="shared" si="72"/>
        <v>-1.2623083813388993</v>
      </c>
    </row>
    <row r="2306" spans="1:7" x14ac:dyDescent="0.25">
      <c r="A2306" s="1">
        <v>1</v>
      </c>
      <c r="B2306" s="1">
        <v>43</v>
      </c>
      <c r="C2306" s="1">
        <v>25.96</v>
      </c>
      <c r="D2306" s="1">
        <v>765</v>
      </c>
      <c r="E2306" s="1">
        <v>1</v>
      </c>
      <c r="F2306">
        <f t="shared" si="71"/>
        <v>0.85499999999999998</v>
      </c>
      <c r="G2306" s="45">
        <f t="shared" si="72"/>
        <v>-0.15665381004537685</v>
      </c>
    </row>
    <row r="2307" spans="1:7" x14ac:dyDescent="0.25">
      <c r="A2307" s="1">
        <v>0</v>
      </c>
      <c r="B2307" s="1">
        <v>80</v>
      </c>
      <c r="C2307" s="1">
        <v>19.53</v>
      </c>
      <c r="D2307" s="1">
        <v>665</v>
      </c>
      <c r="E2307" s="1">
        <v>1</v>
      </c>
      <c r="F2307">
        <f t="shared" si="71"/>
        <v>0.82099999999999995</v>
      </c>
      <c r="G2307" s="45">
        <f t="shared" si="72"/>
        <v>-0.1972321695297089</v>
      </c>
    </row>
    <row r="2308" spans="1:7" x14ac:dyDescent="0.25">
      <c r="A2308" s="1">
        <v>1</v>
      </c>
      <c r="B2308" s="1">
        <v>140</v>
      </c>
      <c r="C2308" s="1">
        <v>14.26</v>
      </c>
      <c r="D2308" s="1">
        <v>700</v>
      </c>
      <c r="E2308" s="1">
        <v>1</v>
      </c>
      <c r="F2308">
        <f t="shared" si="71"/>
        <v>0.82099999999999995</v>
      </c>
      <c r="G2308" s="45">
        <f t="shared" si="72"/>
        <v>-0.1972321695297089</v>
      </c>
    </row>
    <row r="2309" spans="1:7" x14ac:dyDescent="0.25">
      <c r="A2309" s="1">
        <v>1</v>
      </c>
      <c r="B2309" s="1">
        <v>65</v>
      </c>
      <c r="C2309" s="1">
        <v>17.63</v>
      </c>
      <c r="D2309" s="1">
        <v>745</v>
      </c>
      <c r="E2309" s="1">
        <v>1</v>
      </c>
      <c r="F2309">
        <f t="shared" si="71"/>
        <v>0.92</v>
      </c>
      <c r="G2309" s="45">
        <f t="shared" si="72"/>
        <v>-8.3381608939051013E-2</v>
      </c>
    </row>
    <row r="2310" spans="1:7" x14ac:dyDescent="0.25">
      <c r="A2310" s="1">
        <v>1</v>
      </c>
      <c r="B2310" s="1">
        <v>140</v>
      </c>
      <c r="C2310" s="1">
        <v>18.71</v>
      </c>
      <c r="D2310" s="1">
        <v>720</v>
      </c>
      <c r="E2310" s="1">
        <v>1</v>
      </c>
      <c r="F2310">
        <f t="shared" ref="F2310:F2373" si="73">IF(C2310&lt;=19.85,IF(D2310&lt;=722.5,IF(B2310&lt;=60.41,IF(D2310&lt;=667.5,0.729,0.806),IF(C2310&lt;=9.905,0.878,0.821)),0.92),IF(D2310&lt;=687.5,IF(C2310&lt;=31.375,IF(A2310&lt;=0.5,0.661,0.717),0.546),IF(D2310&lt;=727.5,IF(C2310&lt;=29.88,0.79,0.693),0.855)))</f>
        <v>0.82099999999999995</v>
      </c>
      <c r="G2310" s="45">
        <f t="shared" ref="G2310:G2373" si="74">IF(E2310=1,LN(F2310),LN(1-F2310))</f>
        <v>-0.1972321695297089</v>
      </c>
    </row>
    <row r="2311" spans="1:7" x14ac:dyDescent="0.25">
      <c r="A2311" s="1">
        <v>1</v>
      </c>
      <c r="B2311" s="1">
        <v>49</v>
      </c>
      <c r="C2311" s="1">
        <v>11.38</v>
      </c>
      <c r="D2311" s="1">
        <v>720</v>
      </c>
      <c r="E2311" s="1">
        <v>1</v>
      </c>
      <c r="F2311">
        <f t="shared" si="73"/>
        <v>0.80600000000000005</v>
      </c>
      <c r="G2311" s="45">
        <f t="shared" si="74"/>
        <v>-0.21567153647550871</v>
      </c>
    </row>
    <row r="2312" spans="1:7" x14ac:dyDescent="0.25">
      <c r="A2312" s="1">
        <v>1</v>
      </c>
      <c r="B2312" s="1">
        <v>100</v>
      </c>
      <c r="C2312" s="1">
        <v>17.14</v>
      </c>
      <c r="D2312" s="1">
        <v>700</v>
      </c>
      <c r="E2312" s="1">
        <v>0</v>
      </c>
      <c r="F2312">
        <f t="shared" si="73"/>
        <v>0.82099999999999995</v>
      </c>
      <c r="G2312" s="45">
        <f t="shared" si="74"/>
        <v>-1.7203694731413819</v>
      </c>
    </row>
    <row r="2313" spans="1:7" x14ac:dyDescent="0.25">
      <c r="A2313" s="1">
        <v>0</v>
      </c>
      <c r="B2313" s="1">
        <v>42</v>
      </c>
      <c r="C2313" s="1">
        <v>17.510000000000002</v>
      </c>
      <c r="D2313" s="1">
        <v>685</v>
      </c>
      <c r="E2313" s="1">
        <v>1</v>
      </c>
      <c r="F2313">
        <f t="shared" si="73"/>
        <v>0.80600000000000005</v>
      </c>
      <c r="G2313" s="45">
        <f t="shared" si="74"/>
        <v>-0.21567153647550871</v>
      </c>
    </row>
    <row r="2314" spans="1:7" x14ac:dyDescent="0.25">
      <c r="A2314" s="1">
        <v>1</v>
      </c>
      <c r="B2314" s="1">
        <v>100</v>
      </c>
      <c r="C2314" s="1">
        <v>11.27</v>
      </c>
      <c r="D2314" s="1">
        <v>745</v>
      </c>
      <c r="E2314" s="1">
        <v>1</v>
      </c>
      <c r="F2314">
        <f t="shared" si="73"/>
        <v>0.92</v>
      </c>
      <c r="G2314" s="45">
        <f t="shared" si="74"/>
        <v>-8.3381608939051013E-2</v>
      </c>
    </row>
    <row r="2315" spans="1:7" x14ac:dyDescent="0.25">
      <c r="A2315" s="1">
        <v>1</v>
      </c>
      <c r="B2315" s="1">
        <v>53</v>
      </c>
      <c r="C2315" s="1">
        <v>27.74</v>
      </c>
      <c r="D2315" s="1">
        <v>685</v>
      </c>
      <c r="E2315" s="1">
        <v>1</v>
      </c>
      <c r="F2315">
        <f t="shared" si="73"/>
        <v>0.71699999999999997</v>
      </c>
      <c r="G2315" s="45">
        <f t="shared" si="74"/>
        <v>-0.33267943838251673</v>
      </c>
    </row>
    <row r="2316" spans="1:7" x14ac:dyDescent="0.25">
      <c r="A2316" s="1">
        <v>0</v>
      </c>
      <c r="B2316" s="1">
        <v>83</v>
      </c>
      <c r="C2316" s="1">
        <v>8.15</v>
      </c>
      <c r="D2316" s="1">
        <v>675</v>
      </c>
      <c r="E2316" s="1">
        <v>1</v>
      </c>
      <c r="F2316">
        <f t="shared" si="73"/>
        <v>0.878</v>
      </c>
      <c r="G2316" s="45">
        <f t="shared" si="74"/>
        <v>-0.13010868534702039</v>
      </c>
    </row>
    <row r="2317" spans="1:7" x14ac:dyDescent="0.25">
      <c r="A2317" s="1">
        <v>1</v>
      </c>
      <c r="B2317" s="1">
        <v>65</v>
      </c>
      <c r="C2317" s="1">
        <v>23.35</v>
      </c>
      <c r="D2317" s="1">
        <v>700</v>
      </c>
      <c r="E2317" s="1">
        <v>1</v>
      </c>
      <c r="F2317">
        <f t="shared" si="73"/>
        <v>0.79</v>
      </c>
      <c r="G2317" s="45">
        <f t="shared" si="74"/>
        <v>-0.23572233352106983</v>
      </c>
    </row>
    <row r="2318" spans="1:7" x14ac:dyDescent="0.25">
      <c r="A2318" s="1">
        <v>1</v>
      </c>
      <c r="B2318" s="1">
        <v>54</v>
      </c>
      <c r="C2318" s="1">
        <v>17.59</v>
      </c>
      <c r="D2318" s="1">
        <v>680</v>
      </c>
      <c r="E2318" s="1">
        <v>1</v>
      </c>
      <c r="F2318">
        <f t="shared" si="73"/>
        <v>0.80600000000000005</v>
      </c>
      <c r="G2318" s="45">
        <f t="shared" si="74"/>
        <v>-0.21567153647550871</v>
      </c>
    </row>
    <row r="2319" spans="1:7" x14ac:dyDescent="0.25">
      <c r="A2319" s="1">
        <v>1</v>
      </c>
      <c r="B2319" s="1">
        <v>55</v>
      </c>
      <c r="C2319" s="1">
        <v>20.34</v>
      </c>
      <c r="D2319" s="1">
        <v>700</v>
      </c>
      <c r="E2319" s="1">
        <v>1</v>
      </c>
      <c r="F2319">
        <f t="shared" si="73"/>
        <v>0.79</v>
      </c>
      <c r="G2319" s="45">
        <f t="shared" si="74"/>
        <v>-0.23572233352106983</v>
      </c>
    </row>
    <row r="2320" spans="1:7" x14ac:dyDescent="0.25">
      <c r="A2320" s="1">
        <v>0</v>
      </c>
      <c r="B2320" s="1">
        <v>25</v>
      </c>
      <c r="C2320" s="1">
        <v>3.6</v>
      </c>
      <c r="D2320" s="1">
        <v>700</v>
      </c>
      <c r="E2320" s="1">
        <v>1</v>
      </c>
      <c r="F2320">
        <f t="shared" si="73"/>
        <v>0.80600000000000005</v>
      </c>
      <c r="G2320" s="45">
        <f t="shared" si="74"/>
        <v>-0.21567153647550871</v>
      </c>
    </row>
    <row r="2321" spans="1:7" x14ac:dyDescent="0.25">
      <c r="A2321" s="1">
        <v>0</v>
      </c>
      <c r="B2321" s="1">
        <v>95</v>
      </c>
      <c r="C2321" s="1">
        <v>18.88</v>
      </c>
      <c r="D2321" s="1">
        <v>680</v>
      </c>
      <c r="E2321" s="1">
        <v>1</v>
      </c>
      <c r="F2321">
        <f t="shared" si="73"/>
        <v>0.82099999999999995</v>
      </c>
      <c r="G2321" s="45">
        <f t="shared" si="74"/>
        <v>-0.1972321695297089</v>
      </c>
    </row>
    <row r="2322" spans="1:7" x14ac:dyDescent="0.25">
      <c r="A2322" s="1">
        <v>1</v>
      </c>
      <c r="B2322" s="1">
        <v>70</v>
      </c>
      <c r="C2322" s="1">
        <v>16.579999999999998</v>
      </c>
      <c r="D2322" s="1">
        <v>665</v>
      </c>
      <c r="E2322" s="1">
        <v>1</v>
      </c>
      <c r="F2322">
        <f t="shared" si="73"/>
        <v>0.82099999999999995</v>
      </c>
      <c r="G2322" s="45">
        <f t="shared" si="74"/>
        <v>-0.1972321695297089</v>
      </c>
    </row>
    <row r="2323" spans="1:7" x14ac:dyDescent="0.25">
      <c r="A2323" s="1">
        <v>1</v>
      </c>
      <c r="B2323" s="1">
        <v>624</v>
      </c>
      <c r="C2323" s="1">
        <v>8.86</v>
      </c>
      <c r="D2323" s="1">
        <v>690</v>
      </c>
      <c r="E2323" s="1">
        <v>1</v>
      </c>
      <c r="F2323">
        <f t="shared" si="73"/>
        <v>0.878</v>
      </c>
      <c r="G2323" s="45">
        <f t="shared" si="74"/>
        <v>-0.13010868534702039</v>
      </c>
    </row>
    <row r="2324" spans="1:7" x14ac:dyDescent="0.25">
      <c r="A2324" s="1">
        <v>1</v>
      </c>
      <c r="B2324" s="1">
        <v>68.566999999999993</v>
      </c>
      <c r="C2324" s="1">
        <v>18.809999999999999</v>
      </c>
      <c r="D2324" s="1">
        <v>700</v>
      </c>
      <c r="E2324" s="1">
        <v>0</v>
      </c>
      <c r="F2324">
        <f t="shared" si="73"/>
        <v>0.82099999999999995</v>
      </c>
      <c r="G2324" s="45">
        <f t="shared" si="74"/>
        <v>-1.7203694731413819</v>
      </c>
    </row>
    <row r="2325" spans="1:7" x14ac:dyDescent="0.25">
      <c r="A2325" s="1">
        <v>0</v>
      </c>
      <c r="B2325" s="1">
        <v>83</v>
      </c>
      <c r="C2325" s="1">
        <v>21.36</v>
      </c>
      <c r="D2325" s="1">
        <v>715</v>
      </c>
      <c r="E2325" s="1">
        <v>1</v>
      </c>
      <c r="F2325">
        <f t="shared" si="73"/>
        <v>0.79</v>
      </c>
      <c r="G2325" s="45">
        <f t="shared" si="74"/>
        <v>-0.23572233352106983</v>
      </c>
    </row>
    <row r="2326" spans="1:7" x14ac:dyDescent="0.25">
      <c r="A2326" s="1">
        <v>0</v>
      </c>
      <c r="B2326" s="1">
        <v>42</v>
      </c>
      <c r="C2326" s="1">
        <v>30.2</v>
      </c>
      <c r="D2326" s="1">
        <v>750</v>
      </c>
      <c r="E2326" s="1">
        <v>1</v>
      </c>
      <c r="F2326">
        <f t="shared" si="73"/>
        <v>0.85499999999999998</v>
      </c>
      <c r="G2326" s="45">
        <f t="shared" si="74"/>
        <v>-0.15665381004537685</v>
      </c>
    </row>
    <row r="2327" spans="1:7" x14ac:dyDescent="0.25">
      <c r="A2327" s="1">
        <v>1</v>
      </c>
      <c r="B2327" s="1">
        <v>68</v>
      </c>
      <c r="C2327" s="1">
        <v>3.6</v>
      </c>
      <c r="D2327" s="1">
        <v>680</v>
      </c>
      <c r="E2327" s="1">
        <v>1</v>
      </c>
      <c r="F2327">
        <f t="shared" si="73"/>
        <v>0.878</v>
      </c>
      <c r="G2327" s="45">
        <f t="shared" si="74"/>
        <v>-0.13010868534702039</v>
      </c>
    </row>
    <row r="2328" spans="1:7" x14ac:dyDescent="0.25">
      <c r="A2328" s="1">
        <v>1</v>
      </c>
      <c r="B2328" s="1">
        <v>35</v>
      </c>
      <c r="C2328" s="1">
        <v>21.47</v>
      </c>
      <c r="D2328" s="1">
        <v>695</v>
      </c>
      <c r="E2328" s="1">
        <v>0</v>
      </c>
      <c r="F2328">
        <f t="shared" si="73"/>
        <v>0.79</v>
      </c>
      <c r="G2328" s="45">
        <f t="shared" si="74"/>
        <v>-1.5606477482646686</v>
      </c>
    </row>
    <row r="2329" spans="1:7" x14ac:dyDescent="0.25">
      <c r="A2329" s="1">
        <v>1</v>
      </c>
      <c r="B2329" s="1">
        <v>50</v>
      </c>
      <c r="C2329" s="1">
        <v>21.56</v>
      </c>
      <c r="D2329" s="1">
        <v>660</v>
      </c>
      <c r="E2329" s="1">
        <v>1</v>
      </c>
      <c r="F2329">
        <f t="shared" si="73"/>
        <v>0.71699999999999997</v>
      </c>
      <c r="G2329" s="45">
        <f t="shared" si="74"/>
        <v>-0.33267943838251673</v>
      </c>
    </row>
    <row r="2330" spans="1:7" x14ac:dyDescent="0.25">
      <c r="A2330" s="1">
        <v>1</v>
      </c>
      <c r="B2330" s="1">
        <v>43</v>
      </c>
      <c r="C2330" s="1">
        <v>13</v>
      </c>
      <c r="D2330" s="1">
        <v>690</v>
      </c>
      <c r="E2330" s="1">
        <v>1</v>
      </c>
      <c r="F2330">
        <f t="shared" si="73"/>
        <v>0.80600000000000005</v>
      </c>
      <c r="G2330" s="45">
        <f t="shared" si="74"/>
        <v>-0.21567153647550871</v>
      </c>
    </row>
    <row r="2331" spans="1:7" x14ac:dyDescent="0.25">
      <c r="A2331" s="1">
        <v>0</v>
      </c>
      <c r="B2331" s="1">
        <v>50</v>
      </c>
      <c r="C2331" s="1">
        <v>13.71</v>
      </c>
      <c r="D2331" s="1">
        <v>700</v>
      </c>
      <c r="E2331" s="1">
        <v>1</v>
      </c>
      <c r="F2331">
        <f t="shared" si="73"/>
        <v>0.80600000000000005</v>
      </c>
      <c r="G2331" s="45">
        <f t="shared" si="74"/>
        <v>-0.21567153647550871</v>
      </c>
    </row>
    <row r="2332" spans="1:7" x14ac:dyDescent="0.25">
      <c r="A2332" s="1">
        <v>1</v>
      </c>
      <c r="B2332" s="1">
        <v>36</v>
      </c>
      <c r="C2332" s="1">
        <v>29.9</v>
      </c>
      <c r="D2332" s="1">
        <v>680</v>
      </c>
      <c r="E2332" s="1">
        <v>1</v>
      </c>
      <c r="F2332">
        <f t="shared" si="73"/>
        <v>0.71699999999999997</v>
      </c>
      <c r="G2332" s="45">
        <f t="shared" si="74"/>
        <v>-0.33267943838251673</v>
      </c>
    </row>
    <row r="2333" spans="1:7" x14ac:dyDescent="0.25">
      <c r="A2333" s="1">
        <v>0</v>
      </c>
      <c r="B2333" s="1">
        <v>90</v>
      </c>
      <c r="C2333" s="1">
        <v>21.81</v>
      </c>
      <c r="D2333" s="1">
        <v>665</v>
      </c>
      <c r="E2333" s="1">
        <v>0</v>
      </c>
      <c r="F2333">
        <f t="shared" si="73"/>
        <v>0.66100000000000003</v>
      </c>
      <c r="G2333" s="45">
        <f t="shared" si="74"/>
        <v>-1.0817551716016869</v>
      </c>
    </row>
    <row r="2334" spans="1:7" x14ac:dyDescent="0.25">
      <c r="A2334" s="1">
        <v>0</v>
      </c>
      <c r="B2334" s="1">
        <v>80</v>
      </c>
      <c r="C2334" s="1">
        <v>7.03</v>
      </c>
      <c r="D2334" s="1">
        <v>705</v>
      </c>
      <c r="E2334" s="1">
        <v>1</v>
      </c>
      <c r="F2334">
        <f t="shared" si="73"/>
        <v>0.878</v>
      </c>
      <c r="G2334" s="45">
        <f t="shared" si="74"/>
        <v>-0.13010868534702039</v>
      </c>
    </row>
    <row r="2335" spans="1:7" x14ac:dyDescent="0.25">
      <c r="A2335" s="1">
        <v>1</v>
      </c>
      <c r="B2335" s="1">
        <v>50</v>
      </c>
      <c r="C2335" s="1">
        <v>1.94</v>
      </c>
      <c r="D2335" s="1">
        <v>755</v>
      </c>
      <c r="E2335" s="1">
        <v>1</v>
      </c>
      <c r="F2335">
        <f t="shared" si="73"/>
        <v>0.92</v>
      </c>
      <c r="G2335" s="45">
        <f t="shared" si="74"/>
        <v>-8.3381608939051013E-2</v>
      </c>
    </row>
    <row r="2336" spans="1:7" x14ac:dyDescent="0.25">
      <c r="A2336" s="1">
        <v>1</v>
      </c>
      <c r="B2336" s="1">
        <v>60</v>
      </c>
      <c r="C2336" s="1">
        <v>34.58</v>
      </c>
      <c r="D2336" s="1">
        <v>690</v>
      </c>
      <c r="E2336" s="1">
        <v>0</v>
      </c>
      <c r="F2336">
        <f t="shared" si="73"/>
        <v>0.69299999999999995</v>
      </c>
      <c r="G2336" s="45">
        <f t="shared" si="74"/>
        <v>-1.1809075313949398</v>
      </c>
    </row>
    <row r="2337" spans="1:7" x14ac:dyDescent="0.25">
      <c r="A2337" s="1">
        <v>1</v>
      </c>
      <c r="B2337" s="1">
        <v>36</v>
      </c>
      <c r="C2337" s="1">
        <v>13.9</v>
      </c>
      <c r="D2337" s="1">
        <v>700</v>
      </c>
      <c r="E2337" s="1">
        <v>1</v>
      </c>
      <c r="F2337">
        <f t="shared" si="73"/>
        <v>0.80600000000000005</v>
      </c>
      <c r="G2337" s="45">
        <f t="shared" si="74"/>
        <v>-0.21567153647550871</v>
      </c>
    </row>
    <row r="2338" spans="1:7" x14ac:dyDescent="0.25">
      <c r="A2338" s="1">
        <v>0</v>
      </c>
      <c r="B2338" s="1">
        <v>57</v>
      </c>
      <c r="C2338" s="1">
        <v>24.55</v>
      </c>
      <c r="D2338" s="1">
        <v>740</v>
      </c>
      <c r="E2338" s="1">
        <v>1</v>
      </c>
      <c r="F2338">
        <f t="shared" si="73"/>
        <v>0.85499999999999998</v>
      </c>
      <c r="G2338" s="45">
        <f t="shared" si="74"/>
        <v>-0.15665381004537685</v>
      </c>
    </row>
    <row r="2339" spans="1:7" x14ac:dyDescent="0.25">
      <c r="A2339" s="1">
        <v>1</v>
      </c>
      <c r="B2339" s="1">
        <v>130</v>
      </c>
      <c r="C2339" s="1">
        <v>13.3</v>
      </c>
      <c r="D2339" s="1">
        <v>710</v>
      </c>
      <c r="E2339" s="1">
        <v>1</v>
      </c>
      <c r="F2339">
        <f t="shared" si="73"/>
        <v>0.82099999999999995</v>
      </c>
      <c r="G2339" s="45">
        <f t="shared" si="74"/>
        <v>-0.1972321695297089</v>
      </c>
    </row>
    <row r="2340" spans="1:7" x14ac:dyDescent="0.25">
      <c r="A2340" s="1">
        <v>1</v>
      </c>
      <c r="B2340" s="1">
        <v>57</v>
      </c>
      <c r="C2340" s="1">
        <v>19.05</v>
      </c>
      <c r="D2340" s="1">
        <v>715</v>
      </c>
      <c r="E2340" s="1">
        <v>1</v>
      </c>
      <c r="F2340">
        <f t="shared" si="73"/>
        <v>0.80600000000000005</v>
      </c>
      <c r="G2340" s="45">
        <f t="shared" si="74"/>
        <v>-0.21567153647550871</v>
      </c>
    </row>
    <row r="2341" spans="1:7" x14ac:dyDescent="0.25">
      <c r="A2341" s="1">
        <v>1</v>
      </c>
      <c r="B2341" s="1">
        <v>85</v>
      </c>
      <c r="C2341" s="1">
        <v>13.73</v>
      </c>
      <c r="D2341" s="1">
        <v>710</v>
      </c>
      <c r="E2341" s="1">
        <v>1</v>
      </c>
      <c r="F2341">
        <f t="shared" si="73"/>
        <v>0.82099999999999995</v>
      </c>
      <c r="G2341" s="45">
        <f t="shared" si="74"/>
        <v>-0.1972321695297089</v>
      </c>
    </row>
    <row r="2342" spans="1:7" x14ac:dyDescent="0.25">
      <c r="A2342" s="1">
        <v>0</v>
      </c>
      <c r="B2342" s="1">
        <v>74.400000000000006</v>
      </c>
      <c r="C2342" s="1">
        <v>29.7</v>
      </c>
      <c r="D2342" s="1">
        <v>690</v>
      </c>
      <c r="E2342" s="1">
        <v>0</v>
      </c>
      <c r="F2342">
        <f t="shared" si="73"/>
        <v>0.79</v>
      </c>
      <c r="G2342" s="45">
        <f t="shared" si="74"/>
        <v>-1.5606477482646686</v>
      </c>
    </row>
    <row r="2343" spans="1:7" x14ac:dyDescent="0.25">
      <c r="A2343" s="1">
        <v>1</v>
      </c>
      <c r="B2343" s="1">
        <v>39</v>
      </c>
      <c r="C2343" s="1">
        <v>9.6300000000000008</v>
      </c>
      <c r="D2343" s="1">
        <v>690</v>
      </c>
      <c r="E2343" s="1">
        <v>1</v>
      </c>
      <c r="F2343">
        <f t="shared" si="73"/>
        <v>0.80600000000000005</v>
      </c>
      <c r="G2343" s="45">
        <f t="shared" si="74"/>
        <v>-0.21567153647550871</v>
      </c>
    </row>
    <row r="2344" spans="1:7" x14ac:dyDescent="0.25">
      <c r="A2344" s="1">
        <v>1</v>
      </c>
      <c r="B2344" s="1">
        <v>107</v>
      </c>
      <c r="C2344" s="1">
        <v>8.4</v>
      </c>
      <c r="D2344" s="1">
        <v>665</v>
      </c>
      <c r="E2344" s="1">
        <v>1</v>
      </c>
      <c r="F2344">
        <f t="shared" si="73"/>
        <v>0.878</v>
      </c>
      <c r="G2344" s="45">
        <f t="shared" si="74"/>
        <v>-0.13010868534702039</v>
      </c>
    </row>
    <row r="2345" spans="1:7" x14ac:dyDescent="0.25">
      <c r="A2345" s="1">
        <v>1</v>
      </c>
      <c r="B2345" s="1">
        <v>73.226339999999993</v>
      </c>
      <c r="C2345" s="1">
        <v>28.14</v>
      </c>
      <c r="D2345" s="1">
        <v>715</v>
      </c>
      <c r="E2345" s="1">
        <v>1</v>
      </c>
      <c r="F2345">
        <f t="shared" si="73"/>
        <v>0.79</v>
      </c>
      <c r="G2345" s="45">
        <f t="shared" si="74"/>
        <v>-0.23572233352106983</v>
      </c>
    </row>
    <row r="2346" spans="1:7" x14ac:dyDescent="0.25">
      <c r="A2346" s="1">
        <v>0</v>
      </c>
      <c r="B2346" s="1">
        <v>50</v>
      </c>
      <c r="C2346" s="1">
        <v>21.65</v>
      </c>
      <c r="D2346" s="1">
        <v>690</v>
      </c>
      <c r="E2346" s="1">
        <v>1</v>
      </c>
      <c r="F2346">
        <f t="shared" si="73"/>
        <v>0.79</v>
      </c>
      <c r="G2346" s="45">
        <f t="shared" si="74"/>
        <v>-0.23572233352106983</v>
      </c>
    </row>
    <row r="2347" spans="1:7" x14ac:dyDescent="0.25">
      <c r="A2347" s="1">
        <v>0</v>
      </c>
      <c r="B2347" s="1">
        <v>70</v>
      </c>
      <c r="C2347" s="1">
        <v>6.1</v>
      </c>
      <c r="D2347" s="1">
        <v>670</v>
      </c>
      <c r="E2347" s="1">
        <v>1</v>
      </c>
      <c r="F2347">
        <f t="shared" si="73"/>
        <v>0.878</v>
      </c>
      <c r="G2347" s="45">
        <f t="shared" si="74"/>
        <v>-0.13010868534702039</v>
      </c>
    </row>
    <row r="2348" spans="1:7" x14ac:dyDescent="0.25">
      <c r="A2348" s="1">
        <v>0</v>
      </c>
      <c r="B2348" s="1">
        <v>240</v>
      </c>
      <c r="C2348" s="1">
        <v>4.99</v>
      </c>
      <c r="D2348" s="1">
        <v>710</v>
      </c>
      <c r="E2348" s="1">
        <v>1</v>
      </c>
      <c r="F2348">
        <f t="shared" si="73"/>
        <v>0.878</v>
      </c>
      <c r="G2348" s="45">
        <f t="shared" si="74"/>
        <v>-0.13010868534702039</v>
      </c>
    </row>
    <row r="2349" spans="1:7" x14ac:dyDescent="0.25">
      <c r="A2349" s="1">
        <v>1</v>
      </c>
      <c r="B2349" s="1">
        <v>64</v>
      </c>
      <c r="C2349" s="1">
        <v>33.19</v>
      </c>
      <c r="D2349" s="1">
        <v>670</v>
      </c>
      <c r="E2349" s="1">
        <v>0</v>
      </c>
      <c r="F2349">
        <f t="shared" si="73"/>
        <v>0.54600000000000004</v>
      </c>
      <c r="G2349" s="45">
        <f t="shared" si="74"/>
        <v>-0.78965808094078915</v>
      </c>
    </row>
    <row r="2350" spans="1:7" x14ac:dyDescent="0.25">
      <c r="A2350" s="1">
        <v>1</v>
      </c>
      <c r="B2350" s="1">
        <v>76.34</v>
      </c>
      <c r="C2350" s="1">
        <v>16.59</v>
      </c>
      <c r="D2350" s="1">
        <v>700</v>
      </c>
      <c r="E2350" s="1">
        <v>1</v>
      </c>
      <c r="F2350">
        <f t="shared" si="73"/>
        <v>0.82099999999999995</v>
      </c>
      <c r="G2350" s="45">
        <f t="shared" si="74"/>
        <v>-0.1972321695297089</v>
      </c>
    </row>
    <row r="2351" spans="1:7" x14ac:dyDescent="0.25">
      <c r="A2351" s="1">
        <v>1</v>
      </c>
      <c r="B2351" s="1">
        <v>78</v>
      </c>
      <c r="C2351" s="1">
        <v>7.74</v>
      </c>
      <c r="D2351" s="1">
        <v>660</v>
      </c>
      <c r="E2351" s="1">
        <v>1</v>
      </c>
      <c r="F2351">
        <f t="shared" si="73"/>
        <v>0.878</v>
      </c>
      <c r="G2351" s="45">
        <f t="shared" si="74"/>
        <v>-0.13010868534702039</v>
      </c>
    </row>
    <row r="2352" spans="1:7" x14ac:dyDescent="0.25">
      <c r="A2352" s="1">
        <v>1</v>
      </c>
      <c r="B2352" s="1">
        <v>54</v>
      </c>
      <c r="C2352" s="1">
        <v>13.82</v>
      </c>
      <c r="D2352" s="1">
        <v>685</v>
      </c>
      <c r="E2352" s="1">
        <v>1</v>
      </c>
      <c r="F2352">
        <f t="shared" si="73"/>
        <v>0.80600000000000005</v>
      </c>
      <c r="G2352" s="45">
        <f t="shared" si="74"/>
        <v>-0.21567153647550871</v>
      </c>
    </row>
    <row r="2353" spans="1:7" x14ac:dyDescent="0.25">
      <c r="A2353" s="1">
        <v>1</v>
      </c>
      <c r="B2353" s="1">
        <v>42.75</v>
      </c>
      <c r="C2353" s="1">
        <v>15.67</v>
      </c>
      <c r="D2353" s="1">
        <v>685</v>
      </c>
      <c r="E2353" s="1">
        <v>1</v>
      </c>
      <c r="F2353">
        <f t="shared" si="73"/>
        <v>0.80600000000000005</v>
      </c>
      <c r="G2353" s="45">
        <f t="shared" si="74"/>
        <v>-0.21567153647550871</v>
      </c>
    </row>
    <row r="2354" spans="1:7" x14ac:dyDescent="0.25">
      <c r="A2354" s="1">
        <v>1</v>
      </c>
      <c r="B2354" s="1">
        <v>168</v>
      </c>
      <c r="C2354" s="1">
        <v>7.23</v>
      </c>
      <c r="D2354" s="1">
        <v>660</v>
      </c>
      <c r="E2354" s="1">
        <v>1</v>
      </c>
      <c r="F2354">
        <f t="shared" si="73"/>
        <v>0.878</v>
      </c>
      <c r="G2354" s="45">
        <f t="shared" si="74"/>
        <v>-0.13010868534702039</v>
      </c>
    </row>
    <row r="2355" spans="1:7" x14ac:dyDescent="0.25">
      <c r="A2355" s="1">
        <v>1</v>
      </c>
      <c r="B2355" s="1">
        <v>125</v>
      </c>
      <c r="C2355" s="1">
        <v>19.59</v>
      </c>
      <c r="D2355" s="1">
        <v>680</v>
      </c>
      <c r="E2355" s="1">
        <v>1</v>
      </c>
      <c r="F2355">
        <f t="shared" si="73"/>
        <v>0.82099999999999995</v>
      </c>
      <c r="G2355" s="45">
        <f t="shared" si="74"/>
        <v>-0.1972321695297089</v>
      </c>
    </row>
    <row r="2356" spans="1:7" x14ac:dyDescent="0.25">
      <c r="A2356" s="1">
        <v>1</v>
      </c>
      <c r="B2356" s="1">
        <v>98</v>
      </c>
      <c r="C2356" s="1">
        <v>14.13</v>
      </c>
      <c r="D2356" s="1">
        <v>695</v>
      </c>
      <c r="E2356" s="1">
        <v>1</v>
      </c>
      <c r="F2356">
        <f t="shared" si="73"/>
        <v>0.82099999999999995</v>
      </c>
      <c r="G2356" s="45">
        <f t="shared" si="74"/>
        <v>-0.1972321695297089</v>
      </c>
    </row>
    <row r="2357" spans="1:7" x14ac:dyDescent="0.25">
      <c r="A2357" s="1">
        <v>1</v>
      </c>
      <c r="B2357" s="1">
        <v>133.35</v>
      </c>
      <c r="C2357" s="1">
        <v>21.08</v>
      </c>
      <c r="D2357" s="1">
        <v>675</v>
      </c>
      <c r="E2357" s="1">
        <v>1</v>
      </c>
      <c r="F2357">
        <f t="shared" si="73"/>
        <v>0.71699999999999997</v>
      </c>
      <c r="G2357" s="45">
        <f t="shared" si="74"/>
        <v>-0.33267943838251673</v>
      </c>
    </row>
    <row r="2358" spans="1:7" x14ac:dyDescent="0.25">
      <c r="A2358" s="1">
        <v>0</v>
      </c>
      <c r="B2358" s="1">
        <v>60</v>
      </c>
      <c r="C2358" s="1">
        <v>24.13</v>
      </c>
      <c r="D2358" s="1">
        <v>685</v>
      </c>
      <c r="E2358" s="1">
        <v>1</v>
      </c>
      <c r="F2358">
        <f t="shared" si="73"/>
        <v>0.66100000000000003</v>
      </c>
      <c r="G2358" s="45">
        <f t="shared" si="74"/>
        <v>-0.41400143913045073</v>
      </c>
    </row>
    <row r="2359" spans="1:7" x14ac:dyDescent="0.25">
      <c r="A2359" s="1">
        <v>0</v>
      </c>
      <c r="B2359" s="1">
        <v>50</v>
      </c>
      <c r="C2359" s="1">
        <v>28.02</v>
      </c>
      <c r="D2359" s="1">
        <v>705</v>
      </c>
      <c r="E2359" s="1">
        <v>1</v>
      </c>
      <c r="F2359">
        <f t="shared" si="73"/>
        <v>0.79</v>
      </c>
      <c r="G2359" s="45">
        <f t="shared" si="74"/>
        <v>-0.23572233352106983</v>
      </c>
    </row>
    <row r="2360" spans="1:7" x14ac:dyDescent="0.25">
      <c r="A2360" s="1">
        <v>0</v>
      </c>
      <c r="B2360" s="1">
        <v>45</v>
      </c>
      <c r="C2360" s="1">
        <v>34.880000000000003</v>
      </c>
      <c r="D2360" s="1">
        <v>690</v>
      </c>
      <c r="E2360" s="1">
        <v>1</v>
      </c>
      <c r="F2360">
        <f t="shared" si="73"/>
        <v>0.69299999999999995</v>
      </c>
      <c r="G2360" s="45">
        <f t="shared" si="74"/>
        <v>-0.3667252797922339</v>
      </c>
    </row>
    <row r="2361" spans="1:7" x14ac:dyDescent="0.25">
      <c r="A2361" s="1">
        <v>1</v>
      </c>
      <c r="B2361" s="1">
        <v>90</v>
      </c>
      <c r="C2361" s="1">
        <v>5.67</v>
      </c>
      <c r="D2361" s="1">
        <v>730</v>
      </c>
      <c r="E2361" s="1">
        <v>1</v>
      </c>
      <c r="F2361">
        <f t="shared" si="73"/>
        <v>0.92</v>
      </c>
      <c r="G2361" s="45">
        <f t="shared" si="74"/>
        <v>-8.3381608939051013E-2</v>
      </c>
    </row>
    <row r="2362" spans="1:7" x14ac:dyDescent="0.25">
      <c r="A2362" s="1">
        <v>1</v>
      </c>
      <c r="B2362" s="1">
        <v>66</v>
      </c>
      <c r="C2362" s="1">
        <v>24.29</v>
      </c>
      <c r="D2362" s="1">
        <v>715</v>
      </c>
      <c r="E2362" s="1">
        <v>1</v>
      </c>
      <c r="F2362">
        <f t="shared" si="73"/>
        <v>0.79</v>
      </c>
      <c r="G2362" s="45">
        <f t="shared" si="74"/>
        <v>-0.23572233352106983</v>
      </c>
    </row>
    <row r="2363" spans="1:7" x14ac:dyDescent="0.25">
      <c r="A2363" s="1">
        <v>1</v>
      </c>
      <c r="B2363" s="1">
        <v>50</v>
      </c>
      <c r="C2363" s="1">
        <v>11.83</v>
      </c>
      <c r="D2363" s="1">
        <v>700</v>
      </c>
      <c r="E2363" s="1">
        <v>0</v>
      </c>
      <c r="F2363">
        <f t="shared" si="73"/>
        <v>0.80600000000000005</v>
      </c>
      <c r="G2363" s="45">
        <f t="shared" si="74"/>
        <v>-1.6398971199188093</v>
      </c>
    </row>
    <row r="2364" spans="1:7" x14ac:dyDescent="0.25">
      <c r="A2364" s="1">
        <v>1</v>
      </c>
      <c r="B2364" s="1">
        <v>71</v>
      </c>
      <c r="C2364" s="1">
        <v>14.23</v>
      </c>
      <c r="D2364" s="1">
        <v>710</v>
      </c>
      <c r="E2364" s="1">
        <v>1</v>
      </c>
      <c r="F2364">
        <f t="shared" si="73"/>
        <v>0.82099999999999995</v>
      </c>
      <c r="G2364" s="45">
        <f t="shared" si="74"/>
        <v>-0.1972321695297089</v>
      </c>
    </row>
    <row r="2365" spans="1:7" x14ac:dyDescent="0.25">
      <c r="A2365" s="1">
        <v>0</v>
      </c>
      <c r="B2365" s="1">
        <v>60</v>
      </c>
      <c r="C2365" s="1">
        <v>13.16</v>
      </c>
      <c r="D2365" s="1">
        <v>675</v>
      </c>
      <c r="E2365" s="1">
        <v>1</v>
      </c>
      <c r="F2365">
        <f t="shared" si="73"/>
        <v>0.80600000000000005</v>
      </c>
      <c r="G2365" s="45">
        <f t="shared" si="74"/>
        <v>-0.21567153647550871</v>
      </c>
    </row>
    <row r="2366" spans="1:7" x14ac:dyDescent="0.25">
      <c r="A2366" s="1">
        <v>0</v>
      </c>
      <c r="B2366" s="1">
        <v>85</v>
      </c>
      <c r="C2366" s="1">
        <v>12.48</v>
      </c>
      <c r="D2366" s="1">
        <v>705</v>
      </c>
      <c r="E2366" s="1">
        <v>1</v>
      </c>
      <c r="F2366">
        <f t="shared" si="73"/>
        <v>0.82099999999999995</v>
      </c>
      <c r="G2366" s="45">
        <f t="shared" si="74"/>
        <v>-0.1972321695297089</v>
      </c>
    </row>
    <row r="2367" spans="1:7" x14ac:dyDescent="0.25">
      <c r="A2367" s="1">
        <v>1</v>
      </c>
      <c r="B2367" s="1">
        <v>65</v>
      </c>
      <c r="C2367" s="1">
        <v>27.84</v>
      </c>
      <c r="D2367" s="1">
        <v>675</v>
      </c>
      <c r="E2367" s="1">
        <v>0</v>
      </c>
      <c r="F2367">
        <f t="shared" si="73"/>
        <v>0.71699999999999997</v>
      </c>
      <c r="G2367" s="45">
        <f t="shared" si="74"/>
        <v>-1.2623083813388993</v>
      </c>
    </row>
    <row r="2368" spans="1:7" x14ac:dyDescent="0.25">
      <c r="A2368" s="1">
        <v>1</v>
      </c>
      <c r="B2368" s="1">
        <v>57.5</v>
      </c>
      <c r="C2368" s="1">
        <v>12.42</v>
      </c>
      <c r="D2368" s="1">
        <v>750</v>
      </c>
      <c r="E2368" s="1">
        <v>1</v>
      </c>
      <c r="F2368">
        <f t="shared" si="73"/>
        <v>0.92</v>
      </c>
      <c r="G2368" s="45">
        <f t="shared" si="74"/>
        <v>-8.3381608939051013E-2</v>
      </c>
    </row>
    <row r="2369" spans="1:7" x14ac:dyDescent="0.25">
      <c r="A2369" s="1">
        <v>0</v>
      </c>
      <c r="B2369" s="1">
        <v>312.41800000000001</v>
      </c>
      <c r="C2369" s="1">
        <v>3.53</v>
      </c>
      <c r="D2369" s="1">
        <v>805</v>
      </c>
      <c r="E2369" s="1">
        <v>1</v>
      </c>
      <c r="F2369">
        <f t="shared" si="73"/>
        <v>0.92</v>
      </c>
      <c r="G2369" s="45">
        <f t="shared" si="74"/>
        <v>-8.3381608939051013E-2</v>
      </c>
    </row>
    <row r="2370" spans="1:7" x14ac:dyDescent="0.25">
      <c r="A2370" s="1">
        <v>0</v>
      </c>
      <c r="B2370" s="1">
        <v>51.9</v>
      </c>
      <c r="C2370" s="1">
        <v>26.33</v>
      </c>
      <c r="D2370" s="1">
        <v>675</v>
      </c>
      <c r="E2370" s="1">
        <v>1</v>
      </c>
      <c r="F2370">
        <f t="shared" si="73"/>
        <v>0.66100000000000003</v>
      </c>
      <c r="G2370" s="45">
        <f t="shared" si="74"/>
        <v>-0.41400143913045073</v>
      </c>
    </row>
    <row r="2371" spans="1:7" x14ac:dyDescent="0.25">
      <c r="A2371" s="1">
        <v>1</v>
      </c>
      <c r="B2371" s="1">
        <v>180</v>
      </c>
      <c r="C2371" s="1">
        <v>8.58</v>
      </c>
      <c r="D2371" s="1">
        <v>660</v>
      </c>
      <c r="E2371" s="1">
        <v>1</v>
      </c>
      <c r="F2371">
        <f t="shared" si="73"/>
        <v>0.878</v>
      </c>
      <c r="G2371" s="45">
        <f t="shared" si="74"/>
        <v>-0.13010868534702039</v>
      </c>
    </row>
    <row r="2372" spans="1:7" x14ac:dyDescent="0.25">
      <c r="A2372" s="1">
        <v>0</v>
      </c>
      <c r="B2372" s="1">
        <v>36.1</v>
      </c>
      <c r="C2372" s="1">
        <v>12.17</v>
      </c>
      <c r="D2372" s="1">
        <v>705</v>
      </c>
      <c r="E2372" s="1">
        <v>1</v>
      </c>
      <c r="F2372">
        <f t="shared" si="73"/>
        <v>0.80600000000000005</v>
      </c>
      <c r="G2372" s="45">
        <f t="shared" si="74"/>
        <v>-0.21567153647550871</v>
      </c>
    </row>
    <row r="2373" spans="1:7" x14ac:dyDescent="0.25">
      <c r="A2373" s="1">
        <v>1</v>
      </c>
      <c r="B2373" s="1">
        <v>90</v>
      </c>
      <c r="C2373" s="1">
        <v>1.49</v>
      </c>
      <c r="D2373" s="1">
        <v>770</v>
      </c>
      <c r="E2373" s="1">
        <v>1</v>
      </c>
      <c r="F2373">
        <f t="shared" si="73"/>
        <v>0.92</v>
      </c>
      <c r="G2373" s="45">
        <f t="shared" si="74"/>
        <v>-8.3381608939051013E-2</v>
      </c>
    </row>
    <row r="2374" spans="1:7" x14ac:dyDescent="0.25">
      <c r="A2374" s="1">
        <v>0</v>
      </c>
      <c r="B2374" s="1">
        <v>70</v>
      </c>
      <c r="C2374" s="1">
        <v>6.15</v>
      </c>
      <c r="D2374" s="1">
        <v>700</v>
      </c>
      <c r="E2374" s="1">
        <v>1</v>
      </c>
      <c r="F2374">
        <f t="shared" ref="F2374:F2437" si="75">IF(C2374&lt;=19.85,IF(D2374&lt;=722.5,IF(B2374&lt;=60.41,IF(D2374&lt;=667.5,0.729,0.806),IF(C2374&lt;=9.905,0.878,0.821)),0.92),IF(D2374&lt;=687.5,IF(C2374&lt;=31.375,IF(A2374&lt;=0.5,0.661,0.717),0.546),IF(D2374&lt;=727.5,IF(C2374&lt;=29.88,0.79,0.693),0.855)))</f>
        <v>0.878</v>
      </c>
      <c r="G2374" s="45">
        <f t="shared" ref="G2374:G2437" si="76">IF(E2374=1,LN(F2374),LN(1-F2374))</f>
        <v>-0.13010868534702039</v>
      </c>
    </row>
    <row r="2375" spans="1:7" x14ac:dyDescent="0.25">
      <c r="A2375" s="1">
        <v>1</v>
      </c>
      <c r="B2375" s="1">
        <v>106</v>
      </c>
      <c r="C2375" s="1">
        <v>15.88</v>
      </c>
      <c r="D2375" s="1">
        <v>685</v>
      </c>
      <c r="E2375" s="1">
        <v>1</v>
      </c>
      <c r="F2375">
        <f t="shared" si="75"/>
        <v>0.82099999999999995</v>
      </c>
      <c r="G2375" s="45">
        <f t="shared" si="76"/>
        <v>-0.1972321695297089</v>
      </c>
    </row>
    <row r="2376" spans="1:7" x14ac:dyDescent="0.25">
      <c r="A2376" s="1">
        <v>1</v>
      </c>
      <c r="B2376" s="1">
        <v>78</v>
      </c>
      <c r="C2376" s="1">
        <v>5.89</v>
      </c>
      <c r="D2376" s="1">
        <v>680</v>
      </c>
      <c r="E2376" s="1">
        <v>0</v>
      </c>
      <c r="F2376">
        <f t="shared" si="75"/>
        <v>0.878</v>
      </c>
      <c r="G2376" s="45">
        <f t="shared" si="76"/>
        <v>-2.1037342342488805</v>
      </c>
    </row>
    <row r="2377" spans="1:7" x14ac:dyDescent="0.25">
      <c r="A2377" s="1">
        <v>0</v>
      </c>
      <c r="B2377" s="1">
        <v>41.2</v>
      </c>
      <c r="C2377" s="1">
        <v>32.36</v>
      </c>
      <c r="D2377" s="1">
        <v>660</v>
      </c>
      <c r="E2377" s="1">
        <v>0</v>
      </c>
      <c r="F2377">
        <f t="shared" si="75"/>
        <v>0.54600000000000004</v>
      </c>
      <c r="G2377" s="45">
        <f t="shared" si="76"/>
        <v>-0.78965808094078915</v>
      </c>
    </row>
    <row r="2378" spans="1:7" x14ac:dyDescent="0.25">
      <c r="A2378" s="1">
        <v>1</v>
      </c>
      <c r="B2378" s="1">
        <v>89.9</v>
      </c>
      <c r="C2378" s="1">
        <v>13.13</v>
      </c>
      <c r="D2378" s="1">
        <v>675</v>
      </c>
      <c r="E2378" s="1">
        <v>1</v>
      </c>
      <c r="F2378">
        <f t="shared" si="75"/>
        <v>0.82099999999999995</v>
      </c>
      <c r="G2378" s="45">
        <f t="shared" si="76"/>
        <v>-0.1972321695297089</v>
      </c>
    </row>
    <row r="2379" spans="1:7" x14ac:dyDescent="0.25">
      <c r="A2379" s="1">
        <v>0</v>
      </c>
      <c r="B2379" s="1">
        <v>70</v>
      </c>
      <c r="C2379" s="1">
        <v>6.12</v>
      </c>
      <c r="D2379" s="1">
        <v>730</v>
      </c>
      <c r="E2379" s="1">
        <v>1</v>
      </c>
      <c r="F2379">
        <f t="shared" si="75"/>
        <v>0.92</v>
      </c>
      <c r="G2379" s="45">
        <f t="shared" si="76"/>
        <v>-8.3381608939051013E-2</v>
      </c>
    </row>
    <row r="2380" spans="1:7" x14ac:dyDescent="0.25">
      <c r="A2380" s="1">
        <v>0</v>
      </c>
      <c r="B2380" s="1">
        <v>120</v>
      </c>
      <c r="C2380" s="1">
        <v>8.25</v>
      </c>
      <c r="D2380" s="1">
        <v>670</v>
      </c>
      <c r="E2380" s="1">
        <v>1</v>
      </c>
      <c r="F2380">
        <f t="shared" si="75"/>
        <v>0.878</v>
      </c>
      <c r="G2380" s="45">
        <f t="shared" si="76"/>
        <v>-0.13010868534702039</v>
      </c>
    </row>
    <row r="2381" spans="1:7" x14ac:dyDescent="0.25">
      <c r="A2381" s="1">
        <v>1</v>
      </c>
      <c r="B2381" s="1">
        <v>35</v>
      </c>
      <c r="C2381" s="1">
        <v>27.3</v>
      </c>
      <c r="D2381" s="1">
        <v>700</v>
      </c>
      <c r="E2381" s="1">
        <v>1</v>
      </c>
      <c r="F2381">
        <f t="shared" si="75"/>
        <v>0.79</v>
      </c>
      <c r="G2381" s="45">
        <f t="shared" si="76"/>
        <v>-0.23572233352106983</v>
      </c>
    </row>
    <row r="2382" spans="1:7" x14ac:dyDescent="0.25">
      <c r="A2382" s="1">
        <v>1</v>
      </c>
      <c r="B2382" s="1">
        <v>99</v>
      </c>
      <c r="C2382" s="1">
        <v>19.53</v>
      </c>
      <c r="D2382" s="1">
        <v>680</v>
      </c>
      <c r="E2382" s="1">
        <v>1</v>
      </c>
      <c r="F2382">
        <f t="shared" si="75"/>
        <v>0.82099999999999995</v>
      </c>
      <c r="G2382" s="45">
        <f t="shared" si="76"/>
        <v>-0.1972321695297089</v>
      </c>
    </row>
    <row r="2383" spans="1:7" x14ac:dyDescent="0.25">
      <c r="A2383" s="1">
        <v>0</v>
      </c>
      <c r="B2383" s="1">
        <v>62</v>
      </c>
      <c r="C2383" s="1">
        <v>17.23</v>
      </c>
      <c r="D2383" s="1">
        <v>665</v>
      </c>
      <c r="E2383" s="1">
        <v>1</v>
      </c>
      <c r="F2383">
        <f t="shared" si="75"/>
        <v>0.82099999999999995</v>
      </c>
      <c r="G2383" s="45">
        <f t="shared" si="76"/>
        <v>-0.1972321695297089</v>
      </c>
    </row>
    <row r="2384" spans="1:7" x14ac:dyDescent="0.25">
      <c r="A2384" s="1">
        <v>1</v>
      </c>
      <c r="B2384" s="1">
        <v>102</v>
      </c>
      <c r="C2384" s="1">
        <v>9.07</v>
      </c>
      <c r="D2384" s="1">
        <v>710</v>
      </c>
      <c r="E2384" s="1">
        <v>0</v>
      </c>
      <c r="F2384">
        <f t="shared" si="75"/>
        <v>0.878</v>
      </c>
      <c r="G2384" s="45">
        <f t="shared" si="76"/>
        <v>-2.1037342342488805</v>
      </c>
    </row>
    <row r="2385" spans="1:7" x14ac:dyDescent="0.25">
      <c r="A2385" s="1">
        <v>0</v>
      </c>
      <c r="B2385" s="1">
        <v>62</v>
      </c>
      <c r="C2385" s="1">
        <v>13.84</v>
      </c>
      <c r="D2385" s="1">
        <v>700</v>
      </c>
      <c r="E2385" s="1">
        <v>1</v>
      </c>
      <c r="F2385">
        <f t="shared" si="75"/>
        <v>0.82099999999999995</v>
      </c>
      <c r="G2385" s="45">
        <f t="shared" si="76"/>
        <v>-0.1972321695297089</v>
      </c>
    </row>
    <row r="2386" spans="1:7" x14ac:dyDescent="0.25">
      <c r="A2386" s="1">
        <v>0</v>
      </c>
      <c r="B2386" s="1">
        <v>100</v>
      </c>
      <c r="C2386" s="1">
        <v>18.13</v>
      </c>
      <c r="D2386" s="1">
        <v>740</v>
      </c>
      <c r="E2386" s="1">
        <v>1</v>
      </c>
      <c r="F2386">
        <f t="shared" si="75"/>
        <v>0.92</v>
      </c>
      <c r="G2386" s="45">
        <f t="shared" si="76"/>
        <v>-8.3381608939051013E-2</v>
      </c>
    </row>
    <row r="2387" spans="1:7" x14ac:dyDescent="0.25">
      <c r="A2387" s="1">
        <v>0</v>
      </c>
      <c r="B2387" s="1">
        <v>72</v>
      </c>
      <c r="C2387" s="1">
        <v>18.37</v>
      </c>
      <c r="D2387" s="1">
        <v>670</v>
      </c>
      <c r="E2387" s="1">
        <v>0</v>
      </c>
      <c r="F2387">
        <f t="shared" si="75"/>
        <v>0.82099999999999995</v>
      </c>
      <c r="G2387" s="45">
        <f t="shared" si="76"/>
        <v>-1.7203694731413819</v>
      </c>
    </row>
    <row r="2388" spans="1:7" x14ac:dyDescent="0.25">
      <c r="A2388" s="1">
        <v>1</v>
      </c>
      <c r="B2388" s="1">
        <v>95</v>
      </c>
      <c r="C2388" s="1">
        <v>17.78</v>
      </c>
      <c r="D2388" s="1">
        <v>680</v>
      </c>
      <c r="E2388" s="1">
        <v>1</v>
      </c>
      <c r="F2388">
        <f t="shared" si="75"/>
        <v>0.82099999999999995</v>
      </c>
      <c r="G2388" s="45">
        <f t="shared" si="76"/>
        <v>-0.1972321695297089</v>
      </c>
    </row>
    <row r="2389" spans="1:7" x14ac:dyDescent="0.25">
      <c r="A2389" s="1">
        <v>1</v>
      </c>
      <c r="B2389" s="1">
        <v>100</v>
      </c>
      <c r="C2389" s="1">
        <v>14.68</v>
      </c>
      <c r="D2389" s="1">
        <v>690</v>
      </c>
      <c r="E2389" s="1">
        <v>1</v>
      </c>
      <c r="F2389">
        <f t="shared" si="75"/>
        <v>0.82099999999999995</v>
      </c>
      <c r="G2389" s="45">
        <f t="shared" si="76"/>
        <v>-0.1972321695297089</v>
      </c>
    </row>
    <row r="2390" spans="1:7" x14ac:dyDescent="0.25">
      <c r="A2390" s="1">
        <v>1</v>
      </c>
      <c r="B2390" s="1">
        <v>39.6</v>
      </c>
      <c r="C2390" s="1">
        <v>18.43</v>
      </c>
      <c r="D2390" s="1">
        <v>685</v>
      </c>
      <c r="E2390" s="1">
        <v>1</v>
      </c>
      <c r="F2390">
        <f t="shared" si="75"/>
        <v>0.80600000000000005</v>
      </c>
      <c r="G2390" s="45">
        <f t="shared" si="76"/>
        <v>-0.21567153647550871</v>
      </c>
    </row>
    <row r="2391" spans="1:7" x14ac:dyDescent="0.25">
      <c r="A2391" s="1">
        <v>1</v>
      </c>
      <c r="B2391" s="1">
        <v>84</v>
      </c>
      <c r="C2391" s="1">
        <v>2.99</v>
      </c>
      <c r="D2391" s="1">
        <v>695</v>
      </c>
      <c r="E2391" s="1">
        <v>1</v>
      </c>
      <c r="F2391">
        <f t="shared" si="75"/>
        <v>0.878</v>
      </c>
      <c r="G2391" s="45">
        <f t="shared" si="76"/>
        <v>-0.13010868534702039</v>
      </c>
    </row>
    <row r="2392" spans="1:7" x14ac:dyDescent="0.25">
      <c r="A2392" s="1">
        <v>1</v>
      </c>
      <c r="B2392" s="1">
        <v>80</v>
      </c>
      <c r="C2392" s="1">
        <v>25.46</v>
      </c>
      <c r="D2392" s="1">
        <v>685</v>
      </c>
      <c r="E2392" s="1">
        <v>0</v>
      </c>
      <c r="F2392">
        <f t="shared" si="75"/>
        <v>0.71699999999999997</v>
      </c>
      <c r="G2392" s="45">
        <f t="shared" si="76"/>
        <v>-1.2623083813388993</v>
      </c>
    </row>
    <row r="2393" spans="1:7" x14ac:dyDescent="0.25">
      <c r="A2393" s="1">
        <v>1</v>
      </c>
      <c r="B2393" s="1">
        <v>88</v>
      </c>
      <c r="C2393" s="1">
        <v>19</v>
      </c>
      <c r="D2393" s="1">
        <v>700</v>
      </c>
      <c r="E2393" s="1">
        <v>1</v>
      </c>
      <c r="F2393">
        <f t="shared" si="75"/>
        <v>0.82099999999999995</v>
      </c>
      <c r="G2393" s="45">
        <f t="shared" si="76"/>
        <v>-0.1972321695297089</v>
      </c>
    </row>
    <row r="2394" spans="1:7" x14ac:dyDescent="0.25">
      <c r="A2394" s="1">
        <v>1</v>
      </c>
      <c r="B2394" s="1">
        <v>55</v>
      </c>
      <c r="C2394" s="1">
        <v>10.52</v>
      </c>
      <c r="D2394" s="1">
        <v>680</v>
      </c>
      <c r="E2394" s="1">
        <v>1</v>
      </c>
      <c r="F2394">
        <f t="shared" si="75"/>
        <v>0.80600000000000005</v>
      </c>
      <c r="G2394" s="45">
        <f t="shared" si="76"/>
        <v>-0.21567153647550871</v>
      </c>
    </row>
    <row r="2395" spans="1:7" x14ac:dyDescent="0.25">
      <c r="A2395" s="1">
        <v>0</v>
      </c>
      <c r="B2395" s="1">
        <v>52</v>
      </c>
      <c r="C2395" s="1">
        <v>20.440000000000001</v>
      </c>
      <c r="D2395" s="1">
        <v>685</v>
      </c>
      <c r="E2395" s="1">
        <v>1</v>
      </c>
      <c r="F2395">
        <f t="shared" si="75"/>
        <v>0.66100000000000003</v>
      </c>
      <c r="G2395" s="45">
        <f t="shared" si="76"/>
        <v>-0.41400143913045073</v>
      </c>
    </row>
    <row r="2396" spans="1:7" x14ac:dyDescent="0.25">
      <c r="A2396" s="1">
        <v>1</v>
      </c>
      <c r="B2396" s="1">
        <v>68</v>
      </c>
      <c r="C2396" s="1">
        <v>28.42</v>
      </c>
      <c r="D2396" s="1">
        <v>670</v>
      </c>
      <c r="E2396" s="1">
        <v>1</v>
      </c>
      <c r="F2396">
        <f t="shared" si="75"/>
        <v>0.71699999999999997</v>
      </c>
      <c r="G2396" s="45">
        <f t="shared" si="76"/>
        <v>-0.33267943838251673</v>
      </c>
    </row>
    <row r="2397" spans="1:7" x14ac:dyDescent="0.25">
      <c r="A2397" s="1">
        <v>0</v>
      </c>
      <c r="B2397" s="1">
        <v>38</v>
      </c>
      <c r="C2397" s="1">
        <v>12.52</v>
      </c>
      <c r="D2397" s="1">
        <v>685</v>
      </c>
      <c r="E2397" s="1">
        <v>0</v>
      </c>
      <c r="F2397">
        <f t="shared" si="75"/>
        <v>0.80600000000000005</v>
      </c>
      <c r="G2397" s="45">
        <f t="shared" si="76"/>
        <v>-1.6398971199188093</v>
      </c>
    </row>
    <row r="2398" spans="1:7" x14ac:dyDescent="0.25">
      <c r="A2398" s="1">
        <v>1</v>
      </c>
      <c r="B2398" s="1">
        <v>24</v>
      </c>
      <c r="C2398" s="1">
        <v>22.05</v>
      </c>
      <c r="D2398" s="1">
        <v>660</v>
      </c>
      <c r="E2398" s="1">
        <v>1</v>
      </c>
      <c r="F2398">
        <f t="shared" si="75"/>
        <v>0.71699999999999997</v>
      </c>
      <c r="G2398" s="45">
        <f t="shared" si="76"/>
        <v>-0.33267943838251673</v>
      </c>
    </row>
    <row r="2399" spans="1:7" x14ac:dyDescent="0.25">
      <c r="A2399" s="1">
        <v>0</v>
      </c>
      <c r="B2399" s="1">
        <v>35</v>
      </c>
      <c r="C2399" s="1">
        <v>25.24</v>
      </c>
      <c r="D2399" s="1">
        <v>755</v>
      </c>
      <c r="E2399" s="1">
        <v>1</v>
      </c>
      <c r="F2399">
        <f t="shared" si="75"/>
        <v>0.85499999999999998</v>
      </c>
      <c r="G2399" s="45">
        <f t="shared" si="76"/>
        <v>-0.15665381004537685</v>
      </c>
    </row>
    <row r="2400" spans="1:7" x14ac:dyDescent="0.25">
      <c r="A2400" s="1">
        <v>1</v>
      </c>
      <c r="B2400" s="1">
        <v>95</v>
      </c>
      <c r="C2400" s="1">
        <v>37.28</v>
      </c>
      <c r="D2400" s="1">
        <v>685</v>
      </c>
      <c r="E2400" s="1">
        <v>0</v>
      </c>
      <c r="F2400">
        <f t="shared" si="75"/>
        <v>0.54600000000000004</v>
      </c>
      <c r="G2400" s="45">
        <f t="shared" si="76"/>
        <v>-0.78965808094078915</v>
      </c>
    </row>
    <row r="2401" spans="1:7" x14ac:dyDescent="0.25">
      <c r="A2401" s="1">
        <v>1</v>
      </c>
      <c r="B2401" s="1">
        <v>71</v>
      </c>
      <c r="C2401" s="1">
        <v>13.51</v>
      </c>
      <c r="D2401" s="1">
        <v>715</v>
      </c>
      <c r="E2401" s="1">
        <v>1</v>
      </c>
      <c r="F2401">
        <f t="shared" si="75"/>
        <v>0.82099999999999995</v>
      </c>
      <c r="G2401" s="45">
        <f t="shared" si="76"/>
        <v>-0.1972321695297089</v>
      </c>
    </row>
    <row r="2402" spans="1:7" x14ac:dyDescent="0.25">
      <c r="A2402" s="1">
        <v>0</v>
      </c>
      <c r="B2402" s="1">
        <v>30</v>
      </c>
      <c r="C2402" s="1">
        <v>14.73</v>
      </c>
      <c r="D2402" s="1">
        <v>680</v>
      </c>
      <c r="E2402" s="1">
        <v>1</v>
      </c>
      <c r="F2402">
        <f t="shared" si="75"/>
        <v>0.80600000000000005</v>
      </c>
      <c r="G2402" s="45">
        <f t="shared" si="76"/>
        <v>-0.21567153647550871</v>
      </c>
    </row>
    <row r="2403" spans="1:7" x14ac:dyDescent="0.25">
      <c r="A2403" s="1">
        <v>1</v>
      </c>
      <c r="B2403" s="1">
        <v>114</v>
      </c>
      <c r="C2403" s="1">
        <v>8.94</v>
      </c>
      <c r="D2403" s="1">
        <v>700</v>
      </c>
      <c r="E2403" s="1">
        <v>1</v>
      </c>
      <c r="F2403">
        <f t="shared" si="75"/>
        <v>0.878</v>
      </c>
      <c r="G2403" s="45">
        <f t="shared" si="76"/>
        <v>-0.13010868534702039</v>
      </c>
    </row>
    <row r="2404" spans="1:7" x14ac:dyDescent="0.25">
      <c r="A2404" s="1">
        <v>1</v>
      </c>
      <c r="B2404" s="1">
        <v>146</v>
      </c>
      <c r="C2404" s="1">
        <v>12.2</v>
      </c>
      <c r="D2404" s="1">
        <v>685</v>
      </c>
      <c r="E2404" s="1">
        <v>1</v>
      </c>
      <c r="F2404">
        <f t="shared" si="75"/>
        <v>0.82099999999999995</v>
      </c>
      <c r="G2404" s="45">
        <f t="shared" si="76"/>
        <v>-0.1972321695297089</v>
      </c>
    </row>
    <row r="2405" spans="1:7" x14ac:dyDescent="0.25">
      <c r="A2405" s="1">
        <v>0</v>
      </c>
      <c r="B2405" s="1">
        <v>42</v>
      </c>
      <c r="C2405" s="1">
        <v>29.54</v>
      </c>
      <c r="D2405" s="1">
        <v>675</v>
      </c>
      <c r="E2405" s="1">
        <v>0</v>
      </c>
      <c r="F2405">
        <f t="shared" si="75"/>
        <v>0.66100000000000003</v>
      </c>
      <c r="G2405" s="45">
        <f t="shared" si="76"/>
        <v>-1.0817551716016869</v>
      </c>
    </row>
    <row r="2406" spans="1:7" x14ac:dyDescent="0.25">
      <c r="A2406" s="1">
        <v>1</v>
      </c>
      <c r="B2406" s="1">
        <v>62.832000000000001</v>
      </c>
      <c r="C2406" s="1">
        <v>29.51</v>
      </c>
      <c r="D2406" s="1">
        <v>680</v>
      </c>
      <c r="E2406" s="1">
        <v>0</v>
      </c>
      <c r="F2406">
        <f t="shared" si="75"/>
        <v>0.71699999999999997</v>
      </c>
      <c r="G2406" s="45">
        <f t="shared" si="76"/>
        <v>-1.2623083813388993</v>
      </c>
    </row>
    <row r="2407" spans="1:7" x14ac:dyDescent="0.25">
      <c r="A2407" s="1">
        <v>0</v>
      </c>
      <c r="B2407" s="1">
        <v>33</v>
      </c>
      <c r="C2407" s="1">
        <v>11.75</v>
      </c>
      <c r="D2407" s="1">
        <v>675</v>
      </c>
      <c r="E2407" s="1">
        <v>1</v>
      </c>
      <c r="F2407">
        <f t="shared" si="75"/>
        <v>0.80600000000000005</v>
      </c>
      <c r="G2407" s="45">
        <f t="shared" si="76"/>
        <v>-0.21567153647550871</v>
      </c>
    </row>
    <row r="2408" spans="1:7" x14ac:dyDescent="0.25">
      <c r="A2408" s="1">
        <v>1</v>
      </c>
      <c r="B2408" s="1">
        <v>90</v>
      </c>
      <c r="C2408" s="1">
        <v>23.44</v>
      </c>
      <c r="D2408" s="1">
        <v>670</v>
      </c>
      <c r="E2408" s="1">
        <v>0</v>
      </c>
      <c r="F2408">
        <f t="shared" si="75"/>
        <v>0.71699999999999997</v>
      </c>
      <c r="G2408" s="45">
        <f t="shared" si="76"/>
        <v>-1.2623083813388993</v>
      </c>
    </row>
    <row r="2409" spans="1:7" x14ac:dyDescent="0.25">
      <c r="A2409" s="1">
        <v>1</v>
      </c>
      <c r="B2409" s="1">
        <v>225</v>
      </c>
      <c r="C2409" s="1">
        <v>5</v>
      </c>
      <c r="D2409" s="1">
        <v>735</v>
      </c>
      <c r="E2409" s="1">
        <v>1</v>
      </c>
      <c r="F2409">
        <f t="shared" si="75"/>
        <v>0.92</v>
      </c>
      <c r="G2409" s="45">
        <f t="shared" si="76"/>
        <v>-8.3381608939051013E-2</v>
      </c>
    </row>
    <row r="2410" spans="1:7" x14ac:dyDescent="0.25">
      <c r="A2410" s="1">
        <v>0</v>
      </c>
      <c r="B2410" s="1">
        <v>55</v>
      </c>
      <c r="C2410" s="1">
        <v>16.63</v>
      </c>
      <c r="D2410" s="1">
        <v>660</v>
      </c>
      <c r="E2410" s="1">
        <v>1</v>
      </c>
      <c r="F2410">
        <f t="shared" si="75"/>
        <v>0.72899999999999998</v>
      </c>
      <c r="G2410" s="45">
        <f t="shared" si="76"/>
        <v>-0.31608154697347896</v>
      </c>
    </row>
    <row r="2411" spans="1:7" x14ac:dyDescent="0.25">
      <c r="A2411" s="1">
        <v>1</v>
      </c>
      <c r="B2411" s="1">
        <v>60</v>
      </c>
      <c r="C2411" s="1">
        <v>16.3</v>
      </c>
      <c r="D2411" s="1">
        <v>705</v>
      </c>
      <c r="E2411" s="1">
        <v>1</v>
      </c>
      <c r="F2411">
        <f t="shared" si="75"/>
        <v>0.80600000000000005</v>
      </c>
      <c r="G2411" s="45">
        <f t="shared" si="76"/>
        <v>-0.21567153647550871</v>
      </c>
    </row>
    <row r="2412" spans="1:7" x14ac:dyDescent="0.25">
      <c r="A2412" s="1">
        <v>1</v>
      </c>
      <c r="B2412" s="1">
        <v>91</v>
      </c>
      <c r="C2412" s="1">
        <v>23.55</v>
      </c>
      <c r="D2412" s="1">
        <v>670</v>
      </c>
      <c r="E2412" s="1">
        <v>1</v>
      </c>
      <c r="F2412">
        <f t="shared" si="75"/>
        <v>0.71699999999999997</v>
      </c>
      <c r="G2412" s="45">
        <f t="shared" si="76"/>
        <v>-0.33267943838251673</v>
      </c>
    </row>
    <row r="2413" spans="1:7" x14ac:dyDescent="0.25">
      <c r="A2413" s="1">
        <v>1</v>
      </c>
      <c r="B2413" s="1">
        <v>93</v>
      </c>
      <c r="C2413" s="1">
        <v>24.21</v>
      </c>
      <c r="D2413" s="1">
        <v>715</v>
      </c>
      <c r="E2413" s="1">
        <v>1</v>
      </c>
      <c r="F2413">
        <f t="shared" si="75"/>
        <v>0.79</v>
      </c>
      <c r="G2413" s="45">
        <f t="shared" si="76"/>
        <v>-0.23572233352106983</v>
      </c>
    </row>
    <row r="2414" spans="1:7" x14ac:dyDescent="0.25">
      <c r="A2414" s="1">
        <v>0</v>
      </c>
      <c r="B2414" s="1">
        <v>60</v>
      </c>
      <c r="C2414" s="1">
        <v>23.54</v>
      </c>
      <c r="D2414" s="1">
        <v>670</v>
      </c>
      <c r="E2414" s="1">
        <v>1</v>
      </c>
      <c r="F2414">
        <f t="shared" si="75"/>
        <v>0.66100000000000003</v>
      </c>
      <c r="G2414" s="45">
        <f t="shared" si="76"/>
        <v>-0.41400143913045073</v>
      </c>
    </row>
    <row r="2415" spans="1:7" x14ac:dyDescent="0.25">
      <c r="A2415" s="1">
        <v>1</v>
      </c>
      <c r="B2415" s="1">
        <v>60</v>
      </c>
      <c r="C2415" s="1">
        <v>15.72</v>
      </c>
      <c r="D2415" s="1">
        <v>720</v>
      </c>
      <c r="E2415" s="1">
        <v>1</v>
      </c>
      <c r="F2415">
        <f t="shared" si="75"/>
        <v>0.80600000000000005</v>
      </c>
      <c r="G2415" s="45">
        <f t="shared" si="76"/>
        <v>-0.21567153647550871</v>
      </c>
    </row>
    <row r="2416" spans="1:7" x14ac:dyDescent="0.25">
      <c r="A2416" s="1">
        <v>1</v>
      </c>
      <c r="B2416" s="1">
        <v>57</v>
      </c>
      <c r="C2416" s="1">
        <v>11.68</v>
      </c>
      <c r="D2416" s="1">
        <v>715</v>
      </c>
      <c r="E2416" s="1">
        <v>1</v>
      </c>
      <c r="F2416">
        <f t="shared" si="75"/>
        <v>0.80600000000000005</v>
      </c>
      <c r="G2416" s="45">
        <f t="shared" si="76"/>
        <v>-0.21567153647550871</v>
      </c>
    </row>
    <row r="2417" spans="1:7" x14ac:dyDescent="0.25">
      <c r="A2417" s="1">
        <v>1</v>
      </c>
      <c r="B2417" s="1">
        <v>30</v>
      </c>
      <c r="C2417" s="1">
        <v>13.36</v>
      </c>
      <c r="D2417" s="1">
        <v>695</v>
      </c>
      <c r="E2417" s="1">
        <v>1</v>
      </c>
      <c r="F2417">
        <f t="shared" si="75"/>
        <v>0.80600000000000005</v>
      </c>
      <c r="G2417" s="45">
        <f t="shared" si="76"/>
        <v>-0.21567153647550871</v>
      </c>
    </row>
    <row r="2418" spans="1:7" x14ac:dyDescent="0.25">
      <c r="A2418" s="1">
        <v>1</v>
      </c>
      <c r="B2418" s="1">
        <v>52</v>
      </c>
      <c r="C2418" s="1">
        <v>30.65</v>
      </c>
      <c r="D2418" s="1">
        <v>710</v>
      </c>
      <c r="E2418" s="1">
        <v>1</v>
      </c>
      <c r="F2418">
        <f t="shared" si="75"/>
        <v>0.69299999999999995</v>
      </c>
      <c r="G2418" s="45">
        <f t="shared" si="76"/>
        <v>-0.3667252797922339</v>
      </c>
    </row>
    <row r="2419" spans="1:7" x14ac:dyDescent="0.25">
      <c r="A2419" s="1">
        <v>1</v>
      </c>
      <c r="B2419" s="1">
        <v>20.448</v>
      </c>
      <c r="C2419" s="1">
        <v>22.89</v>
      </c>
      <c r="D2419" s="1">
        <v>725</v>
      </c>
      <c r="E2419" s="1">
        <v>1</v>
      </c>
      <c r="F2419">
        <f t="shared" si="75"/>
        <v>0.79</v>
      </c>
      <c r="G2419" s="45">
        <f t="shared" si="76"/>
        <v>-0.23572233352106983</v>
      </c>
    </row>
    <row r="2420" spans="1:7" x14ac:dyDescent="0.25">
      <c r="A2420" s="1">
        <v>0</v>
      </c>
      <c r="B2420" s="1">
        <v>41</v>
      </c>
      <c r="C2420" s="1">
        <v>23.98</v>
      </c>
      <c r="D2420" s="1">
        <v>695</v>
      </c>
      <c r="E2420" s="1">
        <v>1</v>
      </c>
      <c r="F2420">
        <f t="shared" si="75"/>
        <v>0.79</v>
      </c>
      <c r="G2420" s="45">
        <f t="shared" si="76"/>
        <v>-0.23572233352106983</v>
      </c>
    </row>
    <row r="2421" spans="1:7" x14ac:dyDescent="0.25">
      <c r="A2421" s="1">
        <v>1</v>
      </c>
      <c r="B2421" s="1">
        <v>95</v>
      </c>
      <c r="C2421" s="1">
        <v>13.58</v>
      </c>
      <c r="D2421" s="1">
        <v>715</v>
      </c>
      <c r="E2421" s="1">
        <v>1</v>
      </c>
      <c r="F2421">
        <f t="shared" si="75"/>
        <v>0.82099999999999995</v>
      </c>
      <c r="G2421" s="45">
        <f t="shared" si="76"/>
        <v>-0.1972321695297089</v>
      </c>
    </row>
    <row r="2422" spans="1:7" x14ac:dyDescent="0.25">
      <c r="A2422" s="1">
        <v>1</v>
      </c>
      <c r="B2422" s="1">
        <v>55</v>
      </c>
      <c r="C2422" s="1">
        <v>9.99</v>
      </c>
      <c r="D2422" s="1">
        <v>725</v>
      </c>
      <c r="E2422" s="1">
        <v>1</v>
      </c>
      <c r="F2422">
        <f t="shared" si="75"/>
        <v>0.92</v>
      </c>
      <c r="G2422" s="45">
        <f t="shared" si="76"/>
        <v>-8.3381608939051013E-2</v>
      </c>
    </row>
    <row r="2423" spans="1:7" x14ac:dyDescent="0.25">
      <c r="A2423" s="1">
        <v>1</v>
      </c>
      <c r="B2423" s="1">
        <v>60</v>
      </c>
      <c r="C2423" s="1">
        <v>26.12</v>
      </c>
      <c r="D2423" s="1">
        <v>660</v>
      </c>
      <c r="E2423" s="1">
        <v>0</v>
      </c>
      <c r="F2423">
        <f t="shared" si="75"/>
        <v>0.71699999999999997</v>
      </c>
      <c r="G2423" s="45">
        <f t="shared" si="76"/>
        <v>-1.2623083813388993</v>
      </c>
    </row>
    <row r="2424" spans="1:7" x14ac:dyDescent="0.25">
      <c r="A2424" s="1">
        <v>1</v>
      </c>
      <c r="B2424" s="1">
        <v>113.316</v>
      </c>
      <c r="C2424" s="1">
        <v>21.71</v>
      </c>
      <c r="D2424" s="1">
        <v>690</v>
      </c>
      <c r="E2424" s="1">
        <v>1</v>
      </c>
      <c r="F2424">
        <f t="shared" si="75"/>
        <v>0.79</v>
      </c>
      <c r="G2424" s="45">
        <f t="shared" si="76"/>
        <v>-0.23572233352106983</v>
      </c>
    </row>
    <row r="2425" spans="1:7" x14ac:dyDescent="0.25">
      <c r="A2425" s="1">
        <v>0</v>
      </c>
      <c r="B2425" s="1">
        <v>105</v>
      </c>
      <c r="C2425" s="1">
        <v>12.22</v>
      </c>
      <c r="D2425" s="1">
        <v>695</v>
      </c>
      <c r="E2425" s="1">
        <v>0</v>
      </c>
      <c r="F2425">
        <f t="shared" si="75"/>
        <v>0.82099999999999995</v>
      </c>
      <c r="G2425" s="45">
        <f t="shared" si="76"/>
        <v>-1.7203694731413819</v>
      </c>
    </row>
    <row r="2426" spans="1:7" x14ac:dyDescent="0.25">
      <c r="A2426" s="1">
        <v>1</v>
      </c>
      <c r="B2426" s="1">
        <v>152</v>
      </c>
      <c r="C2426" s="1">
        <v>17.18</v>
      </c>
      <c r="D2426" s="1">
        <v>690</v>
      </c>
      <c r="E2426" s="1">
        <v>1</v>
      </c>
      <c r="F2426">
        <f t="shared" si="75"/>
        <v>0.82099999999999995</v>
      </c>
      <c r="G2426" s="45">
        <f t="shared" si="76"/>
        <v>-0.1972321695297089</v>
      </c>
    </row>
    <row r="2427" spans="1:7" x14ac:dyDescent="0.25">
      <c r="A2427" s="1">
        <v>1</v>
      </c>
      <c r="B2427" s="1">
        <v>93</v>
      </c>
      <c r="C2427" s="1">
        <v>29.1</v>
      </c>
      <c r="D2427" s="1">
        <v>730</v>
      </c>
      <c r="E2427" s="1">
        <v>1</v>
      </c>
      <c r="F2427">
        <f t="shared" si="75"/>
        <v>0.85499999999999998</v>
      </c>
      <c r="G2427" s="45">
        <f t="shared" si="76"/>
        <v>-0.15665381004537685</v>
      </c>
    </row>
    <row r="2428" spans="1:7" x14ac:dyDescent="0.25">
      <c r="A2428" s="1">
        <v>0</v>
      </c>
      <c r="B2428" s="1">
        <v>24</v>
      </c>
      <c r="C2428" s="1">
        <v>15.65</v>
      </c>
      <c r="D2428" s="1">
        <v>735</v>
      </c>
      <c r="E2428" s="1">
        <v>1</v>
      </c>
      <c r="F2428">
        <f t="shared" si="75"/>
        <v>0.92</v>
      </c>
      <c r="G2428" s="45">
        <f t="shared" si="76"/>
        <v>-8.3381608939051013E-2</v>
      </c>
    </row>
    <row r="2429" spans="1:7" x14ac:dyDescent="0.25">
      <c r="A2429" s="1">
        <v>1</v>
      </c>
      <c r="B2429" s="1">
        <v>90.85</v>
      </c>
      <c r="C2429" s="1">
        <v>26.88</v>
      </c>
      <c r="D2429" s="1">
        <v>755</v>
      </c>
      <c r="E2429" s="1">
        <v>0</v>
      </c>
      <c r="F2429">
        <f t="shared" si="75"/>
        <v>0.85499999999999998</v>
      </c>
      <c r="G2429" s="45">
        <f t="shared" si="76"/>
        <v>-1.9310215365615626</v>
      </c>
    </row>
    <row r="2430" spans="1:7" x14ac:dyDescent="0.25">
      <c r="A2430" s="1">
        <v>1</v>
      </c>
      <c r="B2430" s="1">
        <v>115</v>
      </c>
      <c r="C2430" s="1">
        <v>12.92</v>
      </c>
      <c r="D2430" s="1">
        <v>810</v>
      </c>
      <c r="E2430" s="1">
        <v>1</v>
      </c>
      <c r="F2430">
        <f t="shared" si="75"/>
        <v>0.92</v>
      </c>
      <c r="G2430" s="45">
        <f t="shared" si="76"/>
        <v>-8.3381608939051013E-2</v>
      </c>
    </row>
    <row r="2431" spans="1:7" x14ac:dyDescent="0.25">
      <c r="A2431" s="1">
        <v>1</v>
      </c>
      <c r="B2431" s="1">
        <v>62</v>
      </c>
      <c r="C2431" s="1">
        <v>11.01</v>
      </c>
      <c r="D2431" s="1">
        <v>675</v>
      </c>
      <c r="E2431" s="1">
        <v>1</v>
      </c>
      <c r="F2431">
        <f t="shared" si="75"/>
        <v>0.82099999999999995</v>
      </c>
      <c r="G2431" s="45">
        <f t="shared" si="76"/>
        <v>-0.1972321695297089</v>
      </c>
    </row>
    <row r="2432" spans="1:7" x14ac:dyDescent="0.25">
      <c r="A2432" s="1">
        <v>1</v>
      </c>
      <c r="B2432" s="1">
        <v>54</v>
      </c>
      <c r="C2432" s="1">
        <v>15.4</v>
      </c>
      <c r="D2432" s="1">
        <v>705</v>
      </c>
      <c r="E2432" s="1">
        <v>1</v>
      </c>
      <c r="F2432">
        <f t="shared" si="75"/>
        <v>0.80600000000000005</v>
      </c>
      <c r="G2432" s="45">
        <f t="shared" si="76"/>
        <v>-0.21567153647550871</v>
      </c>
    </row>
    <row r="2433" spans="1:7" x14ac:dyDescent="0.25">
      <c r="A2433" s="1">
        <v>1</v>
      </c>
      <c r="B2433" s="1">
        <v>55</v>
      </c>
      <c r="C2433" s="1">
        <v>27.73</v>
      </c>
      <c r="D2433" s="1">
        <v>700</v>
      </c>
      <c r="E2433" s="1">
        <v>1</v>
      </c>
      <c r="F2433">
        <f t="shared" si="75"/>
        <v>0.79</v>
      </c>
      <c r="G2433" s="45">
        <f t="shared" si="76"/>
        <v>-0.23572233352106983</v>
      </c>
    </row>
    <row r="2434" spans="1:7" x14ac:dyDescent="0.25">
      <c r="A2434" s="1">
        <v>1</v>
      </c>
      <c r="B2434" s="1">
        <v>215</v>
      </c>
      <c r="C2434" s="1">
        <v>15.51</v>
      </c>
      <c r="D2434" s="1">
        <v>710</v>
      </c>
      <c r="E2434" s="1">
        <v>0</v>
      </c>
      <c r="F2434">
        <f t="shared" si="75"/>
        <v>0.82099999999999995</v>
      </c>
      <c r="G2434" s="45">
        <f t="shared" si="76"/>
        <v>-1.7203694731413819</v>
      </c>
    </row>
    <row r="2435" spans="1:7" x14ac:dyDescent="0.25">
      <c r="A2435" s="1">
        <v>0</v>
      </c>
      <c r="B2435" s="1">
        <v>110</v>
      </c>
      <c r="C2435" s="1">
        <v>10.45</v>
      </c>
      <c r="D2435" s="1">
        <v>705</v>
      </c>
      <c r="E2435" s="1">
        <v>1</v>
      </c>
      <c r="F2435">
        <f t="shared" si="75"/>
        <v>0.82099999999999995</v>
      </c>
      <c r="G2435" s="45">
        <f t="shared" si="76"/>
        <v>-0.1972321695297089</v>
      </c>
    </row>
    <row r="2436" spans="1:7" x14ac:dyDescent="0.25">
      <c r="A2436" s="1">
        <v>0</v>
      </c>
      <c r="B2436" s="1">
        <v>23</v>
      </c>
      <c r="C2436" s="1">
        <v>12.37</v>
      </c>
      <c r="D2436" s="1">
        <v>660</v>
      </c>
      <c r="E2436" s="1">
        <v>1</v>
      </c>
      <c r="F2436">
        <f t="shared" si="75"/>
        <v>0.72899999999999998</v>
      </c>
      <c r="G2436" s="45">
        <f t="shared" si="76"/>
        <v>-0.31608154697347896</v>
      </c>
    </row>
    <row r="2437" spans="1:7" x14ac:dyDescent="0.25">
      <c r="A2437" s="1">
        <v>1</v>
      </c>
      <c r="B2437" s="1">
        <v>26</v>
      </c>
      <c r="C2437" s="1">
        <v>20.73</v>
      </c>
      <c r="D2437" s="1">
        <v>660</v>
      </c>
      <c r="E2437" s="1">
        <v>0</v>
      </c>
      <c r="F2437">
        <f t="shared" si="75"/>
        <v>0.71699999999999997</v>
      </c>
      <c r="G2437" s="45">
        <f t="shared" si="76"/>
        <v>-1.2623083813388993</v>
      </c>
    </row>
    <row r="2438" spans="1:7" x14ac:dyDescent="0.25">
      <c r="A2438" s="1">
        <v>0</v>
      </c>
      <c r="B2438" s="1">
        <v>29</v>
      </c>
      <c r="C2438" s="1">
        <v>34.19</v>
      </c>
      <c r="D2438" s="1">
        <v>680</v>
      </c>
      <c r="E2438" s="1">
        <v>0</v>
      </c>
      <c r="F2438">
        <f t="shared" ref="F2438:F2501" si="77">IF(C2438&lt;=19.85,IF(D2438&lt;=722.5,IF(B2438&lt;=60.41,IF(D2438&lt;=667.5,0.729,0.806),IF(C2438&lt;=9.905,0.878,0.821)),0.92),IF(D2438&lt;=687.5,IF(C2438&lt;=31.375,IF(A2438&lt;=0.5,0.661,0.717),0.546),IF(D2438&lt;=727.5,IF(C2438&lt;=29.88,0.79,0.693),0.855)))</f>
        <v>0.54600000000000004</v>
      </c>
      <c r="G2438" s="45">
        <f t="shared" ref="G2438:G2501" si="78">IF(E2438=1,LN(F2438),LN(1-F2438))</f>
        <v>-0.78965808094078915</v>
      </c>
    </row>
    <row r="2439" spans="1:7" x14ac:dyDescent="0.25">
      <c r="A2439" s="1">
        <v>0</v>
      </c>
      <c r="B2439" s="1">
        <v>47</v>
      </c>
      <c r="C2439" s="1">
        <v>16.57</v>
      </c>
      <c r="D2439" s="1">
        <v>695</v>
      </c>
      <c r="E2439" s="1">
        <v>1</v>
      </c>
      <c r="F2439">
        <f t="shared" si="77"/>
        <v>0.80600000000000005</v>
      </c>
      <c r="G2439" s="45">
        <f t="shared" si="78"/>
        <v>-0.21567153647550871</v>
      </c>
    </row>
    <row r="2440" spans="1:7" x14ac:dyDescent="0.25">
      <c r="A2440" s="1">
        <v>1</v>
      </c>
      <c r="B2440" s="1">
        <v>75</v>
      </c>
      <c r="C2440" s="1">
        <v>9.74</v>
      </c>
      <c r="D2440" s="1">
        <v>715</v>
      </c>
      <c r="E2440" s="1">
        <v>1</v>
      </c>
      <c r="F2440">
        <f t="shared" si="77"/>
        <v>0.878</v>
      </c>
      <c r="G2440" s="45">
        <f t="shared" si="78"/>
        <v>-0.13010868534702039</v>
      </c>
    </row>
    <row r="2441" spans="1:7" x14ac:dyDescent="0.25">
      <c r="A2441" s="1">
        <v>1</v>
      </c>
      <c r="B2441" s="1">
        <v>64</v>
      </c>
      <c r="C2441" s="1">
        <v>5.33</v>
      </c>
      <c r="D2441" s="1">
        <v>680</v>
      </c>
      <c r="E2441" s="1">
        <v>1</v>
      </c>
      <c r="F2441">
        <f t="shared" si="77"/>
        <v>0.878</v>
      </c>
      <c r="G2441" s="45">
        <f t="shared" si="78"/>
        <v>-0.13010868534702039</v>
      </c>
    </row>
    <row r="2442" spans="1:7" x14ac:dyDescent="0.25">
      <c r="A2442" s="1">
        <v>0</v>
      </c>
      <c r="B2442" s="1">
        <v>25</v>
      </c>
      <c r="C2442" s="1">
        <v>10.85</v>
      </c>
      <c r="D2442" s="1">
        <v>730</v>
      </c>
      <c r="E2442" s="1">
        <v>1</v>
      </c>
      <c r="F2442">
        <f t="shared" si="77"/>
        <v>0.92</v>
      </c>
      <c r="G2442" s="45">
        <f t="shared" si="78"/>
        <v>-8.3381608939051013E-2</v>
      </c>
    </row>
    <row r="2443" spans="1:7" x14ac:dyDescent="0.25">
      <c r="A2443" s="1">
        <v>0</v>
      </c>
      <c r="B2443" s="1">
        <v>72</v>
      </c>
      <c r="C2443" s="1">
        <v>13.71</v>
      </c>
      <c r="D2443" s="1">
        <v>695</v>
      </c>
      <c r="E2443" s="1">
        <v>1</v>
      </c>
      <c r="F2443">
        <f t="shared" si="77"/>
        <v>0.82099999999999995</v>
      </c>
      <c r="G2443" s="45">
        <f t="shared" si="78"/>
        <v>-0.1972321695297089</v>
      </c>
    </row>
    <row r="2444" spans="1:7" x14ac:dyDescent="0.25">
      <c r="A2444" s="1">
        <v>0</v>
      </c>
      <c r="B2444" s="1">
        <v>70</v>
      </c>
      <c r="C2444" s="1">
        <v>16.66</v>
      </c>
      <c r="D2444" s="1">
        <v>750</v>
      </c>
      <c r="E2444" s="1">
        <v>0</v>
      </c>
      <c r="F2444">
        <f t="shared" si="77"/>
        <v>0.92</v>
      </c>
      <c r="G2444" s="45">
        <f t="shared" si="78"/>
        <v>-2.5257286443082561</v>
      </c>
    </row>
    <row r="2445" spans="1:7" x14ac:dyDescent="0.25">
      <c r="A2445" s="1">
        <v>1</v>
      </c>
      <c r="B2445" s="1">
        <v>34</v>
      </c>
      <c r="C2445" s="1">
        <v>31.38</v>
      </c>
      <c r="D2445" s="1">
        <v>715</v>
      </c>
      <c r="E2445" s="1">
        <v>1</v>
      </c>
      <c r="F2445">
        <f t="shared" si="77"/>
        <v>0.69299999999999995</v>
      </c>
      <c r="G2445" s="45">
        <f t="shared" si="78"/>
        <v>-0.3667252797922339</v>
      </c>
    </row>
    <row r="2446" spans="1:7" x14ac:dyDescent="0.25">
      <c r="A2446" s="1">
        <v>1</v>
      </c>
      <c r="B2446" s="1">
        <v>60</v>
      </c>
      <c r="C2446" s="1">
        <v>18.82</v>
      </c>
      <c r="D2446" s="1">
        <v>700</v>
      </c>
      <c r="E2446" s="1">
        <v>0</v>
      </c>
      <c r="F2446">
        <f t="shared" si="77"/>
        <v>0.80600000000000005</v>
      </c>
      <c r="G2446" s="45">
        <f t="shared" si="78"/>
        <v>-1.6398971199188093</v>
      </c>
    </row>
    <row r="2447" spans="1:7" x14ac:dyDescent="0.25">
      <c r="A2447" s="1">
        <v>0</v>
      </c>
      <c r="B2447" s="1">
        <v>72</v>
      </c>
      <c r="C2447" s="1">
        <v>13.85</v>
      </c>
      <c r="D2447" s="1">
        <v>680</v>
      </c>
      <c r="E2447" s="1">
        <v>1</v>
      </c>
      <c r="F2447">
        <f t="shared" si="77"/>
        <v>0.82099999999999995</v>
      </c>
      <c r="G2447" s="45">
        <f t="shared" si="78"/>
        <v>-0.1972321695297089</v>
      </c>
    </row>
    <row r="2448" spans="1:7" x14ac:dyDescent="0.25">
      <c r="A2448" s="1">
        <v>1</v>
      </c>
      <c r="B2448" s="1">
        <v>53</v>
      </c>
      <c r="C2448" s="1">
        <v>8.4499999999999993</v>
      </c>
      <c r="D2448" s="1">
        <v>660</v>
      </c>
      <c r="E2448" s="1">
        <v>1</v>
      </c>
      <c r="F2448">
        <f t="shared" si="77"/>
        <v>0.72899999999999998</v>
      </c>
      <c r="G2448" s="45">
        <f t="shared" si="78"/>
        <v>-0.31608154697347896</v>
      </c>
    </row>
    <row r="2449" spans="1:7" x14ac:dyDescent="0.25">
      <c r="A2449" s="1">
        <v>0</v>
      </c>
      <c r="B2449" s="1">
        <v>48</v>
      </c>
      <c r="C2449" s="1">
        <v>24.23</v>
      </c>
      <c r="D2449" s="1">
        <v>660</v>
      </c>
      <c r="E2449" s="1">
        <v>1</v>
      </c>
      <c r="F2449">
        <f t="shared" si="77"/>
        <v>0.66100000000000003</v>
      </c>
      <c r="G2449" s="45">
        <f t="shared" si="78"/>
        <v>-0.41400143913045073</v>
      </c>
    </row>
    <row r="2450" spans="1:7" x14ac:dyDescent="0.25">
      <c r="A2450" s="1">
        <v>0</v>
      </c>
      <c r="B2450" s="1">
        <v>30</v>
      </c>
      <c r="C2450" s="1">
        <v>22.36</v>
      </c>
      <c r="D2450" s="1">
        <v>660</v>
      </c>
      <c r="E2450" s="1">
        <v>0</v>
      </c>
      <c r="F2450">
        <f t="shared" si="77"/>
        <v>0.66100000000000003</v>
      </c>
      <c r="G2450" s="45">
        <f t="shared" si="78"/>
        <v>-1.0817551716016869</v>
      </c>
    </row>
    <row r="2451" spans="1:7" x14ac:dyDescent="0.25">
      <c r="A2451" s="1">
        <v>0</v>
      </c>
      <c r="B2451" s="1">
        <v>72</v>
      </c>
      <c r="C2451" s="1">
        <v>13.33</v>
      </c>
      <c r="D2451" s="1">
        <v>770</v>
      </c>
      <c r="E2451" s="1">
        <v>1</v>
      </c>
      <c r="F2451">
        <f t="shared" si="77"/>
        <v>0.92</v>
      </c>
      <c r="G2451" s="45">
        <f t="shared" si="78"/>
        <v>-8.3381608939051013E-2</v>
      </c>
    </row>
    <row r="2452" spans="1:7" x14ac:dyDescent="0.25">
      <c r="A2452" s="1">
        <v>0</v>
      </c>
      <c r="B2452" s="1">
        <v>30.95</v>
      </c>
      <c r="C2452" s="1">
        <v>22.76</v>
      </c>
      <c r="D2452" s="1">
        <v>715</v>
      </c>
      <c r="E2452" s="1">
        <v>1</v>
      </c>
      <c r="F2452">
        <f t="shared" si="77"/>
        <v>0.79</v>
      </c>
      <c r="G2452" s="45">
        <f t="shared" si="78"/>
        <v>-0.23572233352106983</v>
      </c>
    </row>
    <row r="2453" spans="1:7" x14ac:dyDescent="0.25">
      <c r="A2453" s="1">
        <v>1</v>
      </c>
      <c r="B2453" s="1">
        <v>113</v>
      </c>
      <c r="C2453" s="1">
        <v>24.28</v>
      </c>
      <c r="D2453" s="1">
        <v>675</v>
      </c>
      <c r="E2453" s="1">
        <v>1</v>
      </c>
      <c r="F2453">
        <f t="shared" si="77"/>
        <v>0.71699999999999997</v>
      </c>
      <c r="G2453" s="45">
        <f t="shared" si="78"/>
        <v>-0.33267943838251673</v>
      </c>
    </row>
    <row r="2454" spans="1:7" x14ac:dyDescent="0.25">
      <c r="A2454" s="1">
        <v>1</v>
      </c>
      <c r="B2454" s="1">
        <v>66.712999999999994</v>
      </c>
      <c r="C2454" s="1">
        <v>11.48</v>
      </c>
      <c r="D2454" s="1">
        <v>695</v>
      </c>
      <c r="E2454" s="1">
        <v>0</v>
      </c>
      <c r="F2454">
        <f t="shared" si="77"/>
        <v>0.82099999999999995</v>
      </c>
      <c r="G2454" s="45">
        <f t="shared" si="78"/>
        <v>-1.7203694731413819</v>
      </c>
    </row>
    <row r="2455" spans="1:7" x14ac:dyDescent="0.25">
      <c r="A2455" s="1">
        <v>1</v>
      </c>
      <c r="B2455" s="1">
        <v>100</v>
      </c>
      <c r="C2455" s="1">
        <v>23.34</v>
      </c>
      <c r="D2455" s="1">
        <v>680</v>
      </c>
      <c r="E2455" s="1">
        <v>1</v>
      </c>
      <c r="F2455">
        <f t="shared" si="77"/>
        <v>0.71699999999999997</v>
      </c>
      <c r="G2455" s="45">
        <f t="shared" si="78"/>
        <v>-0.33267943838251673</v>
      </c>
    </row>
    <row r="2456" spans="1:7" x14ac:dyDescent="0.25">
      <c r="A2456" s="1">
        <v>1</v>
      </c>
      <c r="B2456" s="1">
        <v>32</v>
      </c>
      <c r="C2456" s="1">
        <v>12.79</v>
      </c>
      <c r="D2456" s="1">
        <v>695</v>
      </c>
      <c r="E2456" s="1">
        <v>1</v>
      </c>
      <c r="F2456">
        <f t="shared" si="77"/>
        <v>0.80600000000000005</v>
      </c>
      <c r="G2456" s="45">
        <f t="shared" si="78"/>
        <v>-0.21567153647550871</v>
      </c>
    </row>
    <row r="2457" spans="1:7" x14ac:dyDescent="0.25">
      <c r="A2457" s="1">
        <v>1</v>
      </c>
      <c r="B2457" s="1">
        <v>350</v>
      </c>
      <c r="C2457" s="1">
        <v>11.86</v>
      </c>
      <c r="D2457" s="1">
        <v>705</v>
      </c>
      <c r="E2457" s="1">
        <v>1</v>
      </c>
      <c r="F2457">
        <f t="shared" si="77"/>
        <v>0.82099999999999995</v>
      </c>
      <c r="G2457" s="45">
        <f t="shared" si="78"/>
        <v>-0.1972321695297089</v>
      </c>
    </row>
    <row r="2458" spans="1:7" x14ac:dyDescent="0.25">
      <c r="A2458" s="1">
        <v>1</v>
      </c>
      <c r="B2458" s="1">
        <v>92.5</v>
      </c>
      <c r="C2458" s="1">
        <v>32.39</v>
      </c>
      <c r="D2458" s="1">
        <v>715</v>
      </c>
      <c r="E2458" s="1">
        <v>1</v>
      </c>
      <c r="F2458">
        <f t="shared" si="77"/>
        <v>0.69299999999999995</v>
      </c>
      <c r="G2458" s="45">
        <f t="shared" si="78"/>
        <v>-0.3667252797922339</v>
      </c>
    </row>
    <row r="2459" spans="1:7" x14ac:dyDescent="0.25">
      <c r="A2459" s="1">
        <v>1</v>
      </c>
      <c r="B2459" s="1">
        <v>21</v>
      </c>
      <c r="C2459" s="1">
        <v>33.43</v>
      </c>
      <c r="D2459" s="1">
        <v>660</v>
      </c>
      <c r="E2459" s="1">
        <v>1</v>
      </c>
      <c r="F2459">
        <f t="shared" si="77"/>
        <v>0.54600000000000004</v>
      </c>
      <c r="G2459" s="45">
        <f t="shared" si="78"/>
        <v>-0.60513630323723189</v>
      </c>
    </row>
    <row r="2460" spans="1:7" x14ac:dyDescent="0.25">
      <c r="A2460" s="1">
        <v>1</v>
      </c>
      <c r="B2460" s="1">
        <v>140</v>
      </c>
      <c r="C2460" s="1">
        <v>3.08</v>
      </c>
      <c r="D2460" s="1">
        <v>675</v>
      </c>
      <c r="E2460" s="1">
        <v>1</v>
      </c>
      <c r="F2460">
        <f t="shared" si="77"/>
        <v>0.878</v>
      </c>
      <c r="G2460" s="45">
        <f t="shared" si="78"/>
        <v>-0.13010868534702039</v>
      </c>
    </row>
    <row r="2461" spans="1:7" x14ac:dyDescent="0.25">
      <c r="A2461" s="1">
        <v>0</v>
      </c>
      <c r="B2461" s="1">
        <v>35</v>
      </c>
      <c r="C2461" s="1">
        <v>32.06</v>
      </c>
      <c r="D2461" s="1">
        <v>670</v>
      </c>
      <c r="E2461" s="1">
        <v>0</v>
      </c>
      <c r="F2461">
        <f t="shared" si="77"/>
        <v>0.54600000000000004</v>
      </c>
      <c r="G2461" s="45">
        <f t="shared" si="78"/>
        <v>-0.78965808094078915</v>
      </c>
    </row>
    <row r="2462" spans="1:7" x14ac:dyDescent="0.25">
      <c r="A2462" s="1">
        <v>1</v>
      </c>
      <c r="B2462" s="1">
        <v>55</v>
      </c>
      <c r="C2462" s="1">
        <v>12.85</v>
      </c>
      <c r="D2462" s="1">
        <v>750</v>
      </c>
      <c r="E2462" s="1">
        <v>1</v>
      </c>
      <c r="F2462">
        <f t="shared" si="77"/>
        <v>0.92</v>
      </c>
      <c r="G2462" s="45">
        <f t="shared" si="78"/>
        <v>-8.3381608939051013E-2</v>
      </c>
    </row>
    <row r="2463" spans="1:7" x14ac:dyDescent="0.25">
      <c r="A2463" s="1">
        <v>0</v>
      </c>
      <c r="B2463" s="1">
        <v>95.5</v>
      </c>
      <c r="C2463" s="1">
        <v>17.09</v>
      </c>
      <c r="D2463" s="1">
        <v>685</v>
      </c>
      <c r="E2463" s="1">
        <v>0</v>
      </c>
      <c r="F2463">
        <f t="shared" si="77"/>
        <v>0.82099999999999995</v>
      </c>
      <c r="G2463" s="45">
        <f t="shared" si="78"/>
        <v>-1.7203694731413819</v>
      </c>
    </row>
    <row r="2464" spans="1:7" x14ac:dyDescent="0.25">
      <c r="A2464" s="1">
        <v>1</v>
      </c>
      <c r="B2464" s="1">
        <v>55</v>
      </c>
      <c r="C2464" s="1">
        <v>29.63</v>
      </c>
      <c r="D2464" s="1">
        <v>715</v>
      </c>
      <c r="E2464" s="1">
        <v>1</v>
      </c>
      <c r="F2464">
        <f t="shared" si="77"/>
        <v>0.79</v>
      </c>
      <c r="G2464" s="45">
        <f t="shared" si="78"/>
        <v>-0.23572233352106983</v>
      </c>
    </row>
    <row r="2465" spans="1:7" x14ac:dyDescent="0.25">
      <c r="A2465" s="1">
        <v>0</v>
      </c>
      <c r="B2465" s="1">
        <v>31</v>
      </c>
      <c r="C2465" s="1">
        <v>13.39</v>
      </c>
      <c r="D2465" s="1">
        <v>690</v>
      </c>
      <c r="E2465" s="1">
        <v>1</v>
      </c>
      <c r="F2465">
        <f t="shared" si="77"/>
        <v>0.80600000000000005</v>
      </c>
      <c r="G2465" s="45">
        <f t="shared" si="78"/>
        <v>-0.21567153647550871</v>
      </c>
    </row>
    <row r="2466" spans="1:7" x14ac:dyDescent="0.25">
      <c r="A2466" s="1">
        <v>1</v>
      </c>
      <c r="B2466" s="1">
        <v>65</v>
      </c>
      <c r="C2466" s="1">
        <v>33.75</v>
      </c>
      <c r="D2466" s="1">
        <v>700</v>
      </c>
      <c r="E2466" s="1">
        <v>0</v>
      </c>
      <c r="F2466">
        <f t="shared" si="77"/>
        <v>0.69299999999999995</v>
      </c>
      <c r="G2466" s="45">
        <f t="shared" si="78"/>
        <v>-1.1809075313949398</v>
      </c>
    </row>
    <row r="2467" spans="1:7" x14ac:dyDescent="0.25">
      <c r="A2467" s="1">
        <v>1</v>
      </c>
      <c r="B2467" s="1">
        <v>88</v>
      </c>
      <c r="C2467" s="1">
        <v>18.45</v>
      </c>
      <c r="D2467" s="1">
        <v>665</v>
      </c>
      <c r="E2467" s="1">
        <v>0</v>
      </c>
      <c r="F2467">
        <f t="shared" si="77"/>
        <v>0.82099999999999995</v>
      </c>
      <c r="G2467" s="45">
        <f t="shared" si="78"/>
        <v>-1.7203694731413819</v>
      </c>
    </row>
    <row r="2468" spans="1:7" x14ac:dyDescent="0.25">
      <c r="A2468" s="1">
        <v>0</v>
      </c>
      <c r="B2468" s="1">
        <v>50</v>
      </c>
      <c r="C2468" s="1">
        <v>9.1199999999999992</v>
      </c>
      <c r="D2468" s="1">
        <v>685</v>
      </c>
      <c r="E2468" s="1">
        <v>1</v>
      </c>
      <c r="F2468">
        <f t="shared" si="77"/>
        <v>0.80600000000000005</v>
      </c>
      <c r="G2468" s="45">
        <f t="shared" si="78"/>
        <v>-0.21567153647550871</v>
      </c>
    </row>
    <row r="2469" spans="1:7" x14ac:dyDescent="0.25">
      <c r="A2469" s="1">
        <v>0</v>
      </c>
      <c r="B2469" s="1">
        <v>57</v>
      </c>
      <c r="C2469" s="1">
        <v>21.73</v>
      </c>
      <c r="D2469" s="1">
        <v>685</v>
      </c>
      <c r="E2469" s="1">
        <v>1</v>
      </c>
      <c r="F2469">
        <f t="shared" si="77"/>
        <v>0.66100000000000003</v>
      </c>
      <c r="G2469" s="45">
        <f t="shared" si="78"/>
        <v>-0.41400143913045073</v>
      </c>
    </row>
    <row r="2470" spans="1:7" x14ac:dyDescent="0.25">
      <c r="A2470" s="1">
        <v>1</v>
      </c>
      <c r="B2470" s="1">
        <v>124</v>
      </c>
      <c r="C2470" s="1">
        <v>16.36</v>
      </c>
      <c r="D2470" s="1">
        <v>700</v>
      </c>
      <c r="E2470" s="1">
        <v>1</v>
      </c>
      <c r="F2470">
        <f t="shared" si="77"/>
        <v>0.82099999999999995</v>
      </c>
      <c r="G2470" s="45">
        <f t="shared" si="78"/>
        <v>-0.1972321695297089</v>
      </c>
    </row>
    <row r="2471" spans="1:7" x14ac:dyDescent="0.25">
      <c r="A2471" s="1">
        <v>1</v>
      </c>
      <c r="B2471" s="1">
        <v>85</v>
      </c>
      <c r="C2471" s="1">
        <v>14.74</v>
      </c>
      <c r="D2471" s="1">
        <v>710</v>
      </c>
      <c r="E2471" s="1">
        <v>1</v>
      </c>
      <c r="F2471">
        <f t="shared" si="77"/>
        <v>0.82099999999999995</v>
      </c>
      <c r="G2471" s="45">
        <f t="shared" si="78"/>
        <v>-0.1972321695297089</v>
      </c>
    </row>
    <row r="2472" spans="1:7" x14ac:dyDescent="0.25">
      <c r="A2472" s="1">
        <v>1</v>
      </c>
      <c r="B2472" s="1">
        <v>100</v>
      </c>
      <c r="C2472" s="1">
        <v>8.07</v>
      </c>
      <c r="D2472" s="1">
        <v>810</v>
      </c>
      <c r="E2472" s="1">
        <v>1</v>
      </c>
      <c r="F2472">
        <f t="shared" si="77"/>
        <v>0.92</v>
      </c>
      <c r="G2472" s="45">
        <f t="shared" si="78"/>
        <v>-8.3381608939051013E-2</v>
      </c>
    </row>
    <row r="2473" spans="1:7" x14ac:dyDescent="0.25">
      <c r="A2473" s="1">
        <v>1</v>
      </c>
      <c r="B2473" s="1">
        <v>68</v>
      </c>
      <c r="C2473" s="1">
        <v>15.3</v>
      </c>
      <c r="D2473" s="1">
        <v>660</v>
      </c>
      <c r="E2473" s="1">
        <v>0</v>
      </c>
      <c r="F2473">
        <f t="shared" si="77"/>
        <v>0.82099999999999995</v>
      </c>
      <c r="G2473" s="45">
        <f t="shared" si="78"/>
        <v>-1.7203694731413819</v>
      </c>
    </row>
    <row r="2474" spans="1:7" x14ac:dyDescent="0.25">
      <c r="A2474" s="1">
        <v>0</v>
      </c>
      <c r="B2474" s="1">
        <v>46</v>
      </c>
      <c r="C2474" s="1">
        <v>17.77</v>
      </c>
      <c r="D2474" s="1">
        <v>735</v>
      </c>
      <c r="E2474" s="1">
        <v>1</v>
      </c>
      <c r="F2474">
        <f t="shared" si="77"/>
        <v>0.92</v>
      </c>
      <c r="G2474" s="45">
        <f t="shared" si="78"/>
        <v>-8.3381608939051013E-2</v>
      </c>
    </row>
    <row r="2475" spans="1:7" x14ac:dyDescent="0.25">
      <c r="A2475" s="1">
        <v>1</v>
      </c>
      <c r="B2475" s="1">
        <v>100</v>
      </c>
      <c r="C2475" s="1">
        <v>17.39</v>
      </c>
      <c r="D2475" s="1">
        <v>690</v>
      </c>
      <c r="E2475" s="1">
        <v>1</v>
      </c>
      <c r="F2475">
        <f t="shared" si="77"/>
        <v>0.82099999999999995</v>
      </c>
      <c r="G2475" s="45">
        <f t="shared" si="78"/>
        <v>-0.1972321695297089</v>
      </c>
    </row>
    <row r="2476" spans="1:7" x14ac:dyDescent="0.25">
      <c r="A2476" s="1">
        <v>1</v>
      </c>
      <c r="B2476" s="1">
        <v>56</v>
      </c>
      <c r="C2476" s="1">
        <v>26.38</v>
      </c>
      <c r="D2476" s="1">
        <v>660</v>
      </c>
      <c r="E2476" s="1">
        <v>1</v>
      </c>
      <c r="F2476">
        <f t="shared" si="77"/>
        <v>0.71699999999999997</v>
      </c>
      <c r="G2476" s="45">
        <f t="shared" si="78"/>
        <v>-0.33267943838251673</v>
      </c>
    </row>
    <row r="2477" spans="1:7" x14ac:dyDescent="0.25">
      <c r="A2477" s="1">
        <v>0</v>
      </c>
      <c r="B2477" s="1">
        <v>33</v>
      </c>
      <c r="C2477" s="1">
        <v>8.07</v>
      </c>
      <c r="D2477" s="1">
        <v>715</v>
      </c>
      <c r="E2477" s="1">
        <v>1</v>
      </c>
      <c r="F2477">
        <f t="shared" si="77"/>
        <v>0.80600000000000005</v>
      </c>
      <c r="G2477" s="45">
        <f t="shared" si="78"/>
        <v>-0.21567153647550871</v>
      </c>
    </row>
    <row r="2478" spans="1:7" x14ac:dyDescent="0.25">
      <c r="A2478" s="1">
        <v>1</v>
      </c>
      <c r="B2478" s="1">
        <v>135</v>
      </c>
      <c r="C2478" s="1">
        <v>28.1</v>
      </c>
      <c r="D2478" s="1">
        <v>715</v>
      </c>
      <c r="E2478" s="1">
        <v>1</v>
      </c>
      <c r="F2478">
        <f t="shared" si="77"/>
        <v>0.79</v>
      </c>
      <c r="G2478" s="45">
        <f t="shared" si="78"/>
        <v>-0.23572233352106983</v>
      </c>
    </row>
    <row r="2479" spans="1:7" x14ac:dyDescent="0.25">
      <c r="A2479" s="1">
        <v>1</v>
      </c>
      <c r="B2479" s="1">
        <v>76</v>
      </c>
      <c r="C2479" s="1">
        <v>18.3</v>
      </c>
      <c r="D2479" s="1">
        <v>750</v>
      </c>
      <c r="E2479" s="1">
        <v>1</v>
      </c>
      <c r="F2479">
        <f t="shared" si="77"/>
        <v>0.92</v>
      </c>
      <c r="G2479" s="45">
        <f t="shared" si="78"/>
        <v>-8.3381608939051013E-2</v>
      </c>
    </row>
    <row r="2480" spans="1:7" x14ac:dyDescent="0.25">
      <c r="A2480" s="1">
        <v>1</v>
      </c>
      <c r="B2480" s="1">
        <v>85</v>
      </c>
      <c r="C2480" s="1">
        <v>15.54</v>
      </c>
      <c r="D2480" s="1">
        <v>690</v>
      </c>
      <c r="E2480" s="1">
        <v>1</v>
      </c>
      <c r="F2480">
        <f t="shared" si="77"/>
        <v>0.82099999999999995</v>
      </c>
      <c r="G2480" s="45">
        <f t="shared" si="78"/>
        <v>-0.1972321695297089</v>
      </c>
    </row>
    <row r="2481" spans="1:7" x14ac:dyDescent="0.25">
      <c r="A2481" s="1">
        <v>0</v>
      </c>
      <c r="B2481" s="1">
        <v>26</v>
      </c>
      <c r="C2481" s="1">
        <v>14.27</v>
      </c>
      <c r="D2481" s="1">
        <v>660</v>
      </c>
      <c r="E2481" s="1">
        <v>1</v>
      </c>
      <c r="F2481">
        <f t="shared" si="77"/>
        <v>0.72899999999999998</v>
      </c>
      <c r="G2481" s="45">
        <f t="shared" si="78"/>
        <v>-0.31608154697347896</v>
      </c>
    </row>
    <row r="2482" spans="1:7" x14ac:dyDescent="0.25">
      <c r="A2482" s="1">
        <v>1</v>
      </c>
      <c r="B2482" s="1">
        <v>37</v>
      </c>
      <c r="C2482" s="1">
        <v>19.36</v>
      </c>
      <c r="D2482" s="1">
        <v>695</v>
      </c>
      <c r="E2482" s="1">
        <v>0</v>
      </c>
      <c r="F2482">
        <f t="shared" si="77"/>
        <v>0.80600000000000005</v>
      </c>
      <c r="G2482" s="45">
        <f t="shared" si="78"/>
        <v>-1.6398971199188093</v>
      </c>
    </row>
    <row r="2483" spans="1:7" x14ac:dyDescent="0.25">
      <c r="A2483" s="1">
        <v>0</v>
      </c>
      <c r="B2483" s="1">
        <v>48</v>
      </c>
      <c r="C2483" s="1">
        <v>10.5</v>
      </c>
      <c r="D2483" s="1">
        <v>705</v>
      </c>
      <c r="E2483" s="1">
        <v>1</v>
      </c>
      <c r="F2483">
        <f t="shared" si="77"/>
        <v>0.80600000000000005</v>
      </c>
      <c r="G2483" s="45">
        <f t="shared" si="78"/>
        <v>-0.21567153647550871</v>
      </c>
    </row>
    <row r="2484" spans="1:7" x14ac:dyDescent="0.25">
      <c r="A2484" s="1">
        <v>1</v>
      </c>
      <c r="B2484" s="1">
        <v>110</v>
      </c>
      <c r="C2484" s="1">
        <v>30.9</v>
      </c>
      <c r="D2484" s="1">
        <v>665</v>
      </c>
      <c r="E2484" s="1">
        <v>0</v>
      </c>
      <c r="F2484">
        <f t="shared" si="77"/>
        <v>0.71699999999999997</v>
      </c>
      <c r="G2484" s="45">
        <f t="shared" si="78"/>
        <v>-1.2623083813388993</v>
      </c>
    </row>
    <row r="2485" spans="1:7" x14ac:dyDescent="0.25">
      <c r="A2485" s="1">
        <v>0</v>
      </c>
      <c r="B2485" s="1">
        <v>80</v>
      </c>
      <c r="C2485" s="1">
        <v>14.03</v>
      </c>
      <c r="D2485" s="1">
        <v>745</v>
      </c>
      <c r="E2485" s="1">
        <v>1</v>
      </c>
      <c r="F2485">
        <f t="shared" si="77"/>
        <v>0.92</v>
      </c>
      <c r="G2485" s="45">
        <f t="shared" si="78"/>
        <v>-8.3381608939051013E-2</v>
      </c>
    </row>
    <row r="2486" spans="1:7" x14ac:dyDescent="0.25">
      <c r="A2486" s="1">
        <v>1</v>
      </c>
      <c r="B2486" s="1">
        <v>41</v>
      </c>
      <c r="C2486" s="1">
        <v>30.83</v>
      </c>
      <c r="D2486" s="1">
        <v>660</v>
      </c>
      <c r="E2486" s="1">
        <v>1</v>
      </c>
      <c r="F2486">
        <f t="shared" si="77"/>
        <v>0.71699999999999997</v>
      </c>
      <c r="G2486" s="45">
        <f t="shared" si="78"/>
        <v>-0.33267943838251673</v>
      </c>
    </row>
    <row r="2487" spans="1:7" x14ac:dyDescent="0.25">
      <c r="A2487" s="1">
        <v>0</v>
      </c>
      <c r="B2487" s="1">
        <v>22.15</v>
      </c>
      <c r="C2487" s="1">
        <v>20.22</v>
      </c>
      <c r="D2487" s="1">
        <v>665</v>
      </c>
      <c r="E2487" s="1">
        <v>0</v>
      </c>
      <c r="F2487">
        <f t="shared" si="77"/>
        <v>0.66100000000000003</v>
      </c>
      <c r="G2487" s="45">
        <f t="shared" si="78"/>
        <v>-1.0817551716016869</v>
      </c>
    </row>
    <row r="2488" spans="1:7" x14ac:dyDescent="0.25">
      <c r="A2488" s="1">
        <v>1</v>
      </c>
      <c r="B2488" s="1">
        <v>68.5</v>
      </c>
      <c r="C2488" s="1">
        <v>22.7</v>
      </c>
      <c r="D2488" s="1">
        <v>745</v>
      </c>
      <c r="E2488" s="1">
        <v>1</v>
      </c>
      <c r="F2488">
        <f t="shared" si="77"/>
        <v>0.85499999999999998</v>
      </c>
      <c r="G2488" s="45">
        <f t="shared" si="78"/>
        <v>-0.15665381004537685</v>
      </c>
    </row>
    <row r="2489" spans="1:7" x14ac:dyDescent="0.25">
      <c r="A2489" s="1">
        <v>1</v>
      </c>
      <c r="B2489" s="1">
        <v>85</v>
      </c>
      <c r="C2489" s="1">
        <v>9.6</v>
      </c>
      <c r="D2489" s="1">
        <v>670</v>
      </c>
      <c r="E2489" s="1">
        <v>1</v>
      </c>
      <c r="F2489">
        <f t="shared" si="77"/>
        <v>0.878</v>
      </c>
      <c r="G2489" s="45">
        <f t="shared" si="78"/>
        <v>-0.13010868534702039</v>
      </c>
    </row>
    <row r="2490" spans="1:7" x14ac:dyDescent="0.25">
      <c r="A2490" s="1">
        <v>0</v>
      </c>
      <c r="B2490" s="1">
        <v>35</v>
      </c>
      <c r="C2490" s="1">
        <v>9.98</v>
      </c>
      <c r="D2490" s="1">
        <v>690</v>
      </c>
      <c r="E2490" s="1">
        <v>1</v>
      </c>
      <c r="F2490">
        <f t="shared" si="77"/>
        <v>0.80600000000000005</v>
      </c>
      <c r="G2490" s="45">
        <f t="shared" si="78"/>
        <v>-0.21567153647550871</v>
      </c>
    </row>
    <row r="2491" spans="1:7" x14ac:dyDescent="0.25">
      <c r="A2491" s="1">
        <v>1</v>
      </c>
      <c r="B2491" s="1">
        <v>90</v>
      </c>
      <c r="C2491" s="1">
        <v>13.17</v>
      </c>
      <c r="D2491" s="1">
        <v>725</v>
      </c>
      <c r="E2491" s="1">
        <v>1</v>
      </c>
      <c r="F2491">
        <f t="shared" si="77"/>
        <v>0.92</v>
      </c>
      <c r="G2491" s="45">
        <f t="shared" si="78"/>
        <v>-8.3381608939051013E-2</v>
      </c>
    </row>
    <row r="2492" spans="1:7" x14ac:dyDescent="0.25">
      <c r="A2492" s="1">
        <v>1</v>
      </c>
      <c r="B2492" s="1">
        <v>26.975999999999999</v>
      </c>
      <c r="C2492" s="1">
        <v>21.31</v>
      </c>
      <c r="D2492" s="1">
        <v>680</v>
      </c>
      <c r="E2492" s="1">
        <v>1</v>
      </c>
      <c r="F2492">
        <f t="shared" si="77"/>
        <v>0.71699999999999997</v>
      </c>
      <c r="G2492" s="45">
        <f t="shared" si="78"/>
        <v>-0.33267943838251673</v>
      </c>
    </row>
    <row r="2493" spans="1:7" x14ac:dyDescent="0.25">
      <c r="A2493" s="1">
        <v>1</v>
      </c>
      <c r="B2493" s="1">
        <v>62</v>
      </c>
      <c r="C2493" s="1">
        <v>24.02</v>
      </c>
      <c r="D2493" s="1">
        <v>705</v>
      </c>
      <c r="E2493" s="1">
        <v>1</v>
      </c>
      <c r="F2493">
        <f t="shared" si="77"/>
        <v>0.79</v>
      </c>
      <c r="G2493" s="45">
        <f t="shared" si="78"/>
        <v>-0.23572233352106983</v>
      </c>
    </row>
    <row r="2494" spans="1:7" x14ac:dyDescent="0.25">
      <c r="A2494" s="1">
        <v>1</v>
      </c>
      <c r="B2494" s="1">
        <v>56.52</v>
      </c>
      <c r="C2494" s="1">
        <v>20.399999999999999</v>
      </c>
      <c r="D2494" s="1">
        <v>685</v>
      </c>
      <c r="E2494" s="1">
        <v>0</v>
      </c>
      <c r="F2494">
        <f t="shared" si="77"/>
        <v>0.71699999999999997</v>
      </c>
      <c r="G2494" s="45">
        <f t="shared" si="78"/>
        <v>-1.2623083813388993</v>
      </c>
    </row>
    <row r="2495" spans="1:7" x14ac:dyDescent="0.25">
      <c r="A2495" s="1">
        <v>0</v>
      </c>
      <c r="B2495" s="1">
        <v>75</v>
      </c>
      <c r="C2495" s="1">
        <v>9.3800000000000008</v>
      </c>
      <c r="D2495" s="1">
        <v>735</v>
      </c>
      <c r="E2495" s="1">
        <v>1</v>
      </c>
      <c r="F2495">
        <f t="shared" si="77"/>
        <v>0.92</v>
      </c>
      <c r="G2495" s="45">
        <f t="shared" si="78"/>
        <v>-8.3381608939051013E-2</v>
      </c>
    </row>
    <row r="2496" spans="1:7" x14ac:dyDescent="0.25">
      <c r="A2496" s="1">
        <v>0</v>
      </c>
      <c r="B2496" s="1">
        <v>152.00399999999999</v>
      </c>
      <c r="C2496" s="1">
        <v>16.920000000000002</v>
      </c>
      <c r="D2496" s="1">
        <v>730</v>
      </c>
      <c r="E2496" s="1">
        <v>0</v>
      </c>
      <c r="F2496">
        <f t="shared" si="77"/>
        <v>0.92</v>
      </c>
      <c r="G2496" s="45">
        <f t="shared" si="78"/>
        <v>-2.5257286443082561</v>
      </c>
    </row>
    <row r="2497" spans="1:7" x14ac:dyDescent="0.25">
      <c r="A2497" s="1">
        <v>0</v>
      </c>
      <c r="B2497" s="1">
        <v>45</v>
      </c>
      <c r="C2497" s="1">
        <v>32.67</v>
      </c>
      <c r="D2497" s="1">
        <v>665</v>
      </c>
      <c r="E2497" s="1">
        <v>0</v>
      </c>
      <c r="F2497">
        <f t="shared" si="77"/>
        <v>0.54600000000000004</v>
      </c>
      <c r="G2497" s="45">
        <f t="shared" si="78"/>
        <v>-0.78965808094078915</v>
      </c>
    </row>
    <row r="2498" spans="1:7" x14ac:dyDescent="0.25">
      <c r="A2498" s="1">
        <v>1</v>
      </c>
      <c r="B2498" s="1">
        <v>74.5</v>
      </c>
      <c r="C2498" s="1">
        <v>23.61</v>
      </c>
      <c r="D2498" s="1">
        <v>710</v>
      </c>
      <c r="E2498" s="1">
        <v>1</v>
      </c>
      <c r="F2498">
        <f t="shared" si="77"/>
        <v>0.79</v>
      </c>
      <c r="G2498" s="45">
        <f t="shared" si="78"/>
        <v>-0.23572233352106983</v>
      </c>
    </row>
    <row r="2499" spans="1:7" x14ac:dyDescent="0.25">
      <c r="A2499" s="1">
        <v>1</v>
      </c>
      <c r="B2499" s="1">
        <v>71</v>
      </c>
      <c r="C2499" s="1">
        <v>19.38</v>
      </c>
      <c r="D2499" s="1">
        <v>740</v>
      </c>
      <c r="E2499" s="1">
        <v>1</v>
      </c>
      <c r="F2499">
        <f t="shared" si="77"/>
        <v>0.92</v>
      </c>
      <c r="G2499" s="45">
        <f t="shared" si="78"/>
        <v>-8.3381608939051013E-2</v>
      </c>
    </row>
    <row r="2500" spans="1:7" x14ac:dyDescent="0.25">
      <c r="A2500" s="1">
        <v>1</v>
      </c>
      <c r="B2500" s="1">
        <v>75</v>
      </c>
      <c r="C2500" s="1">
        <v>34.96</v>
      </c>
      <c r="D2500" s="1">
        <v>675</v>
      </c>
      <c r="E2500" s="1">
        <v>1</v>
      </c>
      <c r="F2500">
        <f t="shared" si="77"/>
        <v>0.54600000000000004</v>
      </c>
      <c r="G2500" s="45">
        <f t="shared" si="78"/>
        <v>-0.60513630323723189</v>
      </c>
    </row>
    <row r="2501" spans="1:7" x14ac:dyDescent="0.25">
      <c r="A2501" s="1">
        <v>1</v>
      </c>
      <c r="B2501" s="1">
        <v>75</v>
      </c>
      <c r="C2501" s="1">
        <v>3.04</v>
      </c>
      <c r="D2501" s="1">
        <v>660</v>
      </c>
      <c r="E2501" s="1">
        <v>1</v>
      </c>
      <c r="F2501">
        <f t="shared" si="77"/>
        <v>0.878</v>
      </c>
      <c r="G2501" s="45">
        <f t="shared" si="78"/>
        <v>-0.13010868534702039</v>
      </c>
    </row>
    <row r="2502" spans="1:7" x14ac:dyDescent="0.25">
      <c r="A2502" s="1">
        <v>0</v>
      </c>
      <c r="B2502" s="1">
        <v>60</v>
      </c>
      <c r="C2502" s="1">
        <v>10.56</v>
      </c>
      <c r="D2502" s="1">
        <v>665</v>
      </c>
      <c r="E2502" s="1">
        <v>1</v>
      </c>
      <c r="F2502">
        <f t="shared" ref="F2502:F2565" si="79">IF(C2502&lt;=19.85,IF(D2502&lt;=722.5,IF(B2502&lt;=60.41,IF(D2502&lt;=667.5,0.729,0.806),IF(C2502&lt;=9.905,0.878,0.821)),0.92),IF(D2502&lt;=687.5,IF(C2502&lt;=31.375,IF(A2502&lt;=0.5,0.661,0.717),0.546),IF(D2502&lt;=727.5,IF(C2502&lt;=29.88,0.79,0.693),0.855)))</f>
        <v>0.72899999999999998</v>
      </c>
      <c r="G2502" s="45">
        <f t="shared" ref="G2502:G2565" si="80">IF(E2502=1,LN(F2502),LN(1-F2502))</f>
        <v>-0.31608154697347896</v>
      </c>
    </row>
    <row r="2503" spans="1:7" x14ac:dyDescent="0.25">
      <c r="A2503" s="1">
        <v>0</v>
      </c>
      <c r="B2503" s="1">
        <v>37</v>
      </c>
      <c r="C2503" s="1">
        <v>18.75</v>
      </c>
      <c r="D2503" s="1">
        <v>670</v>
      </c>
      <c r="E2503" s="1">
        <v>1</v>
      </c>
      <c r="F2503">
        <f t="shared" si="79"/>
        <v>0.80600000000000005</v>
      </c>
      <c r="G2503" s="45">
        <f t="shared" si="80"/>
        <v>-0.21567153647550871</v>
      </c>
    </row>
    <row r="2504" spans="1:7" x14ac:dyDescent="0.25">
      <c r="A2504" s="1">
        <v>1</v>
      </c>
      <c r="B2504" s="1">
        <v>24.574999999999999</v>
      </c>
      <c r="C2504" s="1">
        <v>23.25</v>
      </c>
      <c r="D2504" s="1">
        <v>675</v>
      </c>
      <c r="E2504" s="1">
        <v>1</v>
      </c>
      <c r="F2504">
        <f t="shared" si="79"/>
        <v>0.71699999999999997</v>
      </c>
      <c r="G2504" s="45">
        <f t="shared" si="80"/>
        <v>-0.33267943838251673</v>
      </c>
    </row>
    <row r="2505" spans="1:7" x14ac:dyDescent="0.25">
      <c r="A2505" s="1">
        <v>1</v>
      </c>
      <c r="B2505" s="1">
        <v>120</v>
      </c>
      <c r="C2505" s="1">
        <v>22.75</v>
      </c>
      <c r="D2505" s="1">
        <v>705</v>
      </c>
      <c r="E2505" s="1">
        <v>1</v>
      </c>
      <c r="F2505">
        <f t="shared" si="79"/>
        <v>0.79</v>
      </c>
      <c r="G2505" s="45">
        <f t="shared" si="80"/>
        <v>-0.23572233352106983</v>
      </c>
    </row>
    <row r="2506" spans="1:7" x14ac:dyDescent="0.25">
      <c r="A2506" s="1">
        <v>0</v>
      </c>
      <c r="B2506" s="1">
        <v>50</v>
      </c>
      <c r="C2506" s="1">
        <v>20.66</v>
      </c>
      <c r="D2506" s="1">
        <v>695</v>
      </c>
      <c r="E2506" s="1">
        <v>0</v>
      </c>
      <c r="F2506">
        <f t="shared" si="79"/>
        <v>0.79</v>
      </c>
      <c r="G2506" s="45">
        <f t="shared" si="80"/>
        <v>-1.5606477482646686</v>
      </c>
    </row>
    <row r="2507" spans="1:7" x14ac:dyDescent="0.25">
      <c r="A2507" s="1">
        <v>0</v>
      </c>
      <c r="B2507" s="1">
        <v>70</v>
      </c>
      <c r="C2507" s="1">
        <v>26.3</v>
      </c>
      <c r="D2507" s="1">
        <v>745</v>
      </c>
      <c r="E2507" s="1">
        <v>1</v>
      </c>
      <c r="F2507">
        <f t="shared" si="79"/>
        <v>0.85499999999999998</v>
      </c>
      <c r="G2507" s="45">
        <f t="shared" si="80"/>
        <v>-0.15665381004537685</v>
      </c>
    </row>
    <row r="2508" spans="1:7" x14ac:dyDescent="0.25">
      <c r="A2508" s="1">
        <v>0</v>
      </c>
      <c r="B2508" s="1">
        <v>95</v>
      </c>
      <c r="C2508" s="1">
        <v>4.03</v>
      </c>
      <c r="D2508" s="1">
        <v>665</v>
      </c>
      <c r="E2508" s="1">
        <v>1</v>
      </c>
      <c r="F2508">
        <f t="shared" si="79"/>
        <v>0.878</v>
      </c>
      <c r="G2508" s="45">
        <f t="shared" si="80"/>
        <v>-0.13010868534702039</v>
      </c>
    </row>
    <row r="2509" spans="1:7" x14ac:dyDescent="0.25">
      <c r="A2509" s="1">
        <v>0</v>
      </c>
      <c r="B2509" s="1">
        <v>58</v>
      </c>
      <c r="C2509" s="1">
        <v>16.329999999999998</v>
      </c>
      <c r="D2509" s="1">
        <v>660</v>
      </c>
      <c r="E2509" s="1">
        <v>1</v>
      </c>
      <c r="F2509">
        <f t="shared" si="79"/>
        <v>0.72899999999999998</v>
      </c>
      <c r="G2509" s="45">
        <f t="shared" si="80"/>
        <v>-0.31608154697347896</v>
      </c>
    </row>
    <row r="2510" spans="1:7" x14ac:dyDescent="0.25">
      <c r="A2510" s="1">
        <v>0</v>
      </c>
      <c r="B2510" s="1">
        <v>73</v>
      </c>
      <c r="C2510" s="1">
        <v>15.35</v>
      </c>
      <c r="D2510" s="1">
        <v>670</v>
      </c>
      <c r="E2510" s="1">
        <v>1</v>
      </c>
      <c r="F2510">
        <f t="shared" si="79"/>
        <v>0.82099999999999995</v>
      </c>
      <c r="G2510" s="45">
        <f t="shared" si="80"/>
        <v>-0.1972321695297089</v>
      </c>
    </row>
    <row r="2511" spans="1:7" x14ac:dyDescent="0.25">
      <c r="A2511" s="1">
        <v>1</v>
      </c>
      <c r="B2511" s="1">
        <v>70</v>
      </c>
      <c r="C2511" s="1">
        <v>19.510000000000002</v>
      </c>
      <c r="D2511" s="1">
        <v>675</v>
      </c>
      <c r="E2511" s="1">
        <v>1</v>
      </c>
      <c r="F2511">
        <f t="shared" si="79"/>
        <v>0.82099999999999995</v>
      </c>
      <c r="G2511" s="45">
        <f t="shared" si="80"/>
        <v>-0.1972321695297089</v>
      </c>
    </row>
    <row r="2512" spans="1:7" x14ac:dyDescent="0.25">
      <c r="A2512" s="1">
        <v>0</v>
      </c>
      <c r="B2512" s="1">
        <v>62.5</v>
      </c>
      <c r="C2512" s="1">
        <v>22.19</v>
      </c>
      <c r="D2512" s="1">
        <v>720</v>
      </c>
      <c r="E2512" s="1">
        <v>0</v>
      </c>
      <c r="F2512">
        <f t="shared" si="79"/>
        <v>0.79</v>
      </c>
      <c r="G2512" s="45">
        <f t="shared" si="80"/>
        <v>-1.5606477482646686</v>
      </c>
    </row>
    <row r="2513" spans="1:7" x14ac:dyDescent="0.25">
      <c r="A2513" s="1">
        <v>0</v>
      </c>
      <c r="B2513" s="1">
        <v>49.9</v>
      </c>
      <c r="C2513" s="1">
        <v>6.66</v>
      </c>
      <c r="D2513" s="1">
        <v>705</v>
      </c>
      <c r="E2513" s="1">
        <v>1</v>
      </c>
      <c r="F2513">
        <f t="shared" si="79"/>
        <v>0.80600000000000005</v>
      </c>
      <c r="G2513" s="45">
        <f t="shared" si="80"/>
        <v>-0.21567153647550871</v>
      </c>
    </row>
    <row r="2514" spans="1:7" x14ac:dyDescent="0.25">
      <c r="A2514" s="1">
        <v>1</v>
      </c>
      <c r="B2514" s="1">
        <v>25</v>
      </c>
      <c r="C2514" s="1">
        <v>20.69</v>
      </c>
      <c r="D2514" s="1">
        <v>700</v>
      </c>
      <c r="E2514" s="1">
        <v>0</v>
      </c>
      <c r="F2514">
        <f t="shared" si="79"/>
        <v>0.79</v>
      </c>
      <c r="G2514" s="45">
        <f t="shared" si="80"/>
        <v>-1.5606477482646686</v>
      </c>
    </row>
    <row r="2515" spans="1:7" x14ac:dyDescent="0.25">
      <c r="A2515" s="1">
        <v>0</v>
      </c>
      <c r="B2515" s="1">
        <v>51.75</v>
      </c>
      <c r="C2515" s="1">
        <v>24.3</v>
      </c>
      <c r="D2515" s="1">
        <v>670</v>
      </c>
      <c r="E2515" s="1">
        <v>0</v>
      </c>
      <c r="F2515">
        <f t="shared" si="79"/>
        <v>0.66100000000000003</v>
      </c>
      <c r="G2515" s="45">
        <f t="shared" si="80"/>
        <v>-1.0817551716016869</v>
      </c>
    </row>
    <row r="2516" spans="1:7" x14ac:dyDescent="0.25">
      <c r="A2516" s="1">
        <v>1</v>
      </c>
      <c r="B2516" s="1">
        <v>95</v>
      </c>
      <c r="C2516" s="1">
        <v>22.39</v>
      </c>
      <c r="D2516" s="1">
        <v>705</v>
      </c>
      <c r="E2516" s="1">
        <v>1</v>
      </c>
      <c r="F2516">
        <f t="shared" si="79"/>
        <v>0.79</v>
      </c>
      <c r="G2516" s="45">
        <f t="shared" si="80"/>
        <v>-0.23572233352106983</v>
      </c>
    </row>
    <row r="2517" spans="1:7" x14ac:dyDescent="0.25">
      <c r="A2517" s="1">
        <v>0</v>
      </c>
      <c r="B2517" s="1">
        <v>50</v>
      </c>
      <c r="C2517" s="1">
        <v>22.88</v>
      </c>
      <c r="D2517" s="1">
        <v>710</v>
      </c>
      <c r="E2517" s="1">
        <v>1</v>
      </c>
      <c r="F2517">
        <f t="shared" si="79"/>
        <v>0.79</v>
      </c>
      <c r="G2517" s="45">
        <f t="shared" si="80"/>
        <v>-0.23572233352106983</v>
      </c>
    </row>
    <row r="2518" spans="1:7" x14ac:dyDescent="0.25">
      <c r="A2518" s="1">
        <v>1</v>
      </c>
      <c r="B2518" s="1">
        <v>53</v>
      </c>
      <c r="C2518" s="1">
        <v>23.51</v>
      </c>
      <c r="D2518" s="1">
        <v>705</v>
      </c>
      <c r="E2518" s="1">
        <v>1</v>
      </c>
      <c r="F2518">
        <f t="shared" si="79"/>
        <v>0.79</v>
      </c>
      <c r="G2518" s="45">
        <f t="shared" si="80"/>
        <v>-0.23572233352106983</v>
      </c>
    </row>
    <row r="2519" spans="1:7" x14ac:dyDescent="0.25">
      <c r="A2519" s="1">
        <v>0</v>
      </c>
      <c r="B2519" s="1">
        <v>34</v>
      </c>
      <c r="C2519" s="1">
        <v>16.38</v>
      </c>
      <c r="D2519" s="1">
        <v>680</v>
      </c>
      <c r="E2519" s="1">
        <v>0</v>
      </c>
      <c r="F2519">
        <f t="shared" si="79"/>
        <v>0.80600000000000005</v>
      </c>
      <c r="G2519" s="45">
        <f t="shared" si="80"/>
        <v>-1.6398971199188093</v>
      </c>
    </row>
    <row r="2520" spans="1:7" x14ac:dyDescent="0.25">
      <c r="A2520" s="1">
        <v>1</v>
      </c>
      <c r="B2520" s="1">
        <v>70</v>
      </c>
      <c r="C2520" s="1">
        <v>30.58</v>
      </c>
      <c r="D2520" s="1">
        <v>675</v>
      </c>
      <c r="E2520" s="1">
        <v>0</v>
      </c>
      <c r="F2520">
        <f t="shared" si="79"/>
        <v>0.71699999999999997</v>
      </c>
      <c r="G2520" s="45">
        <f t="shared" si="80"/>
        <v>-1.2623083813388993</v>
      </c>
    </row>
    <row r="2521" spans="1:7" x14ac:dyDescent="0.25">
      <c r="A2521" s="1">
        <v>0</v>
      </c>
      <c r="B2521" s="1">
        <v>62</v>
      </c>
      <c r="C2521" s="1">
        <v>24.14</v>
      </c>
      <c r="D2521" s="1">
        <v>730</v>
      </c>
      <c r="E2521" s="1">
        <v>1</v>
      </c>
      <c r="F2521">
        <f t="shared" si="79"/>
        <v>0.85499999999999998</v>
      </c>
      <c r="G2521" s="45">
        <f t="shared" si="80"/>
        <v>-0.15665381004537685</v>
      </c>
    </row>
    <row r="2522" spans="1:7" x14ac:dyDescent="0.25">
      <c r="A2522" s="1">
        <v>0</v>
      </c>
      <c r="B2522" s="1">
        <v>67</v>
      </c>
      <c r="C2522" s="1">
        <v>28.55</v>
      </c>
      <c r="D2522" s="1">
        <v>715</v>
      </c>
      <c r="E2522" s="1">
        <v>1</v>
      </c>
      <c r="F2522">
        <f t="shared" si="79"/>
        <v>0.79</v>
      </c>
      <c r="G2522" s="45">
        <f t="shared" si="80"/>
        <v>-0.23572233352106983</v>
      </c>
    </row>
    <row r="2523" spans="1:7" x14ac:dyDescent="0.25">
      <c r="A2523" s="1">
        <v>0</v>
      </c>
      <c r="B2523" s="1">
        <v>63</v>
      </c>
      <c r="C2523" s="1">
        <v>26.75</v>
      </c>
      <c r="D2523" s="1">
        <v>705</v>
      </c>
      <c r="E2523" s="1">
        <v>1</v>
      </c>
      <c r="F2523">
        <f t="shared" si="79"/>
        <v>0.79</v>
      </c>
      <c r="G2523" s="45">
        <f t="shared" si="80"/>
        <v>-0.23572233352106983</v>
      </c>
    </row>
    <row r="2524" spans="1:7" x14ac:dyDescent="0.25">
      <c r="A2524" s="1">
        <v>0</v>
      </c>
      <c r="B2524" s="1">
        <v>35</v>
      </c>
      <c r="C2524" s="1">
        <v>13.99</v>
      </c>
      <c r="D2524" s="1">
        <v>665</v>
      </c>
      <c r="E2524" s="1">
        <v>1</v>
      </c>
      <c r="F2524">
        <f t="shared" si="79"/>
        <v>0.72899999999999998</v>
      </c>
      <c r="G2524" s="45">
        <f t="shared" si="80"/>
        <v>-0.31608154697347896</v>
      </c>
    </row>
    <row r="2525" spans="1:7" x14ac:dyDescent="0.25">
      <c r="A2525" s="1">
        <v>0</v>
      </c>
      <c r="B2525" s="1">
        <v>60</v>
      </c>
      <c r="C2525" s="1">
        <v>9.76</v>
      </c>
      <c r="D2525" s="1">
        <v>695</v>
      </c>
      <c r="E2525" s="1">
        <v>1</v>
      </c>
      <c r="F2525">
        <f t="shared" si="79"/>
        <v>0.80600000000000005</v>
      </c>
      <c r="G2525" s="45">
        <f t="shared" si="80"/>
        <v>-0.21567153647550871</v>
      </c>
    </row>
    <row r="2526" spans="1:7" x14ac:dyDescent="0.25">
      <c r="A2526" s="1">
        <v>1</v>
      </c>
      <c r="B2526" s="1">
        <v>25.576799999999999</v>
      </c>
      <c r="C2526" s="1">
        <v>8.9600000000000009</v>
      </c>
      <c r="D2526" s="1">
        <v>715</v>
      </c>
      <c r="E2526" s="1">
        <v>0</v>
      </c>
      <c r="F2526">
        <f t="shared" si="79"/>
        <v>0.80600000000000005</v>
      </c>
      <c r="G2526" s="45">
        <f t="shared" si="80"/>
        <v>-1.6398971199188093</v>
      </c>
    </row>
    <row r="2527" spans="1:7" x14ac:dyDescent="0.25">
      <c r="A2527" s="1">
        <v>0</v>
      </c>
      <c r="B2527" s="1">
        <v>55</v>
      </c>
      <c r="C2527" s="1">
        <v>22.63</v>
      </c>
      <c r="D2527" s="1">
        <v>700</v>
      </c>
      <c r="E2527" s="1">
        <v>0</v>
      </c>
      <c r="F2527">
        <f t="shared" si="79"/>
        <v>0.79</v>
      </c>
      <c r="G2527" s="45">
        <f t="shared" si="80"/>
        <v>-1.5606477482646686</v>
      </c>
    </row>
    <row r="2528" spans="1:7" x14ac:dyDescent="0.25">
      <c r="A2528" s="1">
        <v>1</v>
      </c>
      <c r="B2528" s="1">
        <v>34.984999999999999</v>
      </c>
      <c r="C2528" s="1">
        <v>2.92</v>
      </c>
      <c r="D2528" s="1">
        <v>695</v>
      </c>
      <c r="E2528" s="1">
        <v>1</v>
      </c>
      <c r="F2528">
        <f t="shared" si="79"/>
        <v>0.80600000000000005</v>
      </c>
      <c r="G2528" s="45">
        <f t="shared" si="80"/>
        <v>-0.21567153647550871</v>
      </c>
    </row>
    <row r="2529" spans="1:7" x14ac:dyDescent="0.25">
      <c r="A2529" s="1">
        <v>1</v>
      </c>
      <c r="B2529" s="1">
        <v>115</v>
      </c>
      <c r="C2529" s="1">
        <v>14.77</v>
      </c>
      <c r="D2529" s="1">
        <v>720</v>
      </c>
      <c r="E2529" s="1">
        <v>1</v>
      </c>
      <c r="F2529">
        <f t="shared" si="79"/>
        <v>0.82099999999999995</v>
      </c>
      <c r="G2529" s="45">
        <f t="shared" si="80"/>
        <v>-0.1972321695297089</v>
      </c>
    </row>
    <row r="2530" spans="1:7" x14ac:dyDescent="0.25">
      <c r="A2530" s="1">
        <v>1</v>
      </c>
      <c r="B2530" s="1">
        <v>105</v>
      </c>
      <c r="C2530" s="1">
        <v>19.37</v>
      </c>
      <c r="D2530" s="1">
        <v>740</v>
      </c>
      <c r="E2530" s="1">
        <v>1</v>
      </c>
      <c r="F2530">
        <f t="shared" si="79"/>
        <v>0.92</v>
      </c>
      <c r="G2530" s="45">
        <f t="shared" si="80"/>
        <v>-8.3381608939051013E-2</v>
      </c>
    </row>
    <row r="2531" spans="1:7" x14ac:dyDescent="0.25">
      <c r="A2531" s="1">
        <v>0</v>
      </c>
      <c r="B2531" s="1">
        <v>52.5</v>
      </c>
      <c r="C2531" s="1">
        <v>16.07</v>
      </c>
      <c r="D2531" s="1">
        <v>670</v>
      </c>
      <c r="E2531" s="1">
        <v>1</v>
      </c>
      <c r="F2531">
        <f t="shared" si="79"/>
        <v>0.80600000000000005</v>
      </c>
      <c r="G2531" s="45">
        <f t="shared" si="80"/>
        <v>-0.21567153647550871</v>
      </c>
    </row>
    <row r="2532" spans="1:7" x14ac:dyDescent="0.25">
      <c r="A2532" s="1">
        <v>1</v>
      </c>
      <c r="B2532" s="1">
        <v>55</v>
      </c>
      <c r="C2532" s="1">
        <v>10.39</v>
      </c>
      <c r="D2532" s="1">
        <v>675</v>
      </c>
      <c r="E2532" s="1">
        <v>0</v>
      </c>
      <c r="F2532">
        <f t="shared" si="79"/>
        <v>0.80600000000000005</v>
      </c>
      <c r="G2532" s="45">
        <f t="shared" si="80"/>
        <v>-1.6398971199188093</v>
      </c>
    </row>
    <row r="2533" spans="1:7" x14ac:dyDescent="0.25">
      <c r="A2533" s="1">
        <v>0</v>
      </c>
      <c r="B2533" s="1">
        <v>120</v>
      </c>
      <c r="C2533" s="1">
        <v>3.18</v>
      </c>
      <c r="D2533" s="1">
        <v>680</v>
      </c>
      <c r="E2533" s="1">
        <v>0</v>
      </c>
      <c r="F2533">
        <f t="shared" si="79"/>
        <v>0.878</v>
      </c>
      <c r="G2533" s="45">
        <f t="shared" si="80"/>
        <v>-2.1037342342488805</v>
      </c>
    </row>
    <row r="2534" spans="1:7" x14ac:dyDescent="0.25">
      <c r="A2534" s="1">
        <v>1</v>
      </c>
      <c r="B2534" s="1">
        <v>80</v>
      </c>
      <c r="C2534" s="1">
        <v>22.18</v>
      </c>
      <c r="D2534" s="1">
        <v>795</v>
      </c>
      <c r="E2534" s="1">
        <v>1</v>
      </c>
      <c r="F2534">
        <f t="shared" si="79"/>
        <v>0.85499999999999998</v>
      </c>
      <c r="G2534" s="45">
        <f t="shared" si="80"/>
        <v>-0.15665381004537685</v>
      </c>
    </row>
    <row r="2535" spans="1:7" x14ac:dyDescent="0.25">
      <c r="A2535" s="1">
        <v>1</v>
      </c>
      <c r="B2535" s="1">
        <v>48.8</v>
      </c>
      <c r="C2535" s="1">
        <v>26.49</v>
      </c>
      <c r="D2535" s="1">
        <v>715</v>
      </c>
      <c r="E2535" s="1">
        <v>1</v>
      </c>
      <c r="F2535">
        <f t="shared" si="79"/>
        <v>0.79</v>
      </c>
      <c r="G2535" s="45">
        <f t="shared" si="80"/>
        <v>-0.23572233352106983</v>
      </c>
    </row>
    <row r="2536" spans="1:7" x14ac:dyDescent="0.25">
      <c r="A2536" s="1">
        <v>0</v>
      </c>
      <c r="B2536" s="1">
        <v>44.561999999999998</v>
      </c>
      <c r="C2536" s="1">
        <v>29.38</v>
      </c>
      <c r="D2536" s="1">
        <v>690</v>
      </c>
      <c r="E2536" s="1">
        <v>1</v>
      </c>
      <c r="F2536">
        <f t="shared" si="79"/>
        <v>0.79</v>
      </c>
      <c r="G2536" s="45">
        <f t="shared" si="80"/>
        <v>-0.23572233352106983</v>
      </c>
    </row>
    <row r="2537" spans="1:7" x14ac:dyDescent="0.25">
      <c r="A2537" s="1">
        <v>1</v>
      </c>
      <c r="B2537" s="1">
        <v>62.5</v>
      </c>
      <c r="C2537" s="1">
        <v>18.47</v>
      </c>
      <c r="D2537" s="1">
        <v>715</v>
      </c>
      <c r="E2537" s="1">
        <v>1</v>
      </c>
      <c r="F2537">
        <f t="shared" si="79"/>
        <v>0.82099999999999995</v>
      </c>
      <c r="G2537" s="45">
        <f t="shared" si="80"/>
        <v>-0.1972321695297089</v>
      </c>
    </row>
    <row r="2538" spans="1:7" x14ac:dyDescent="0.25">
      <c r="A2538" s="1">
        <v>1</v>
      </c>
      <c r="B2538" s="1">
        <v>70</v>
      </c>
      <c r="C2538" s="1">
        <v>30.86</v>
      </c>
      <c r="D2538" s="1">
        <v>670</v>
      </c>
      <c r="E2538" s="1">
        <v>0</v>
      </c>
      <c r="F2538">
        <f t="shared" si="79"/>
        <v>0.71699999999999997</v>
      </c>
      <c r="G2538" s="45">
        <f t="shared" si="80"/>
        <v>-1.2623083813388993</v>
      </c>
    </row>
    <row r="2539" spans="1:7" x14ac:dyDescent="0.25">
      <c r="A2539" s="1">
        <v>1</v>
      </c>
      <c r="B2539" s="1">
        <v>250</v>
      </c>
      <c r="C2539" s="1">
        <v>9.57</v>
      </c>
      <c r="D2539" s="1">
        <v>695</v>
      </c>
      <c r="E2539" s="1">
        <v>0</v>
      </c>
      <c r="F2539">
        <f t="shared" si="79"/>
        <v>0.878</v>
      </c>
      <c r="G2539" s="45">
        <f t="shared" si="80"/>
        <v>-2.1037342342488805</v>
      </c>
    </row>
    <row r="2540" spans="1:7" x14ac:dyDescent="0.25">
      <c r="A2540" s="1">
        <v>0</v>
      </c>
      <c r="B2540" s="1">
        <v>100</v>
      </c>
      <c r="C2540" s="1">
        <v>14.29</v>
      </c>
      <c r="D2540" s="1">
        <v>675</v>
      </c>
      <c r="E2540" s="1">
        <v>1</v>
      </c>
      <c r="F2540">
        <f t="shared" si="79"/>
        <v>0.82099999999999995</v>
      </c>
      <c r="G2540" s="45">
        <f t="shared" si="80"/>
        <v>-0.1972321695297089</v>
      </c>
    </row>
    <row r="2541" spans="1:7" x14ac:dyDescent="0.25">
      <c r="A2541" s="1">
        <v>1</v>
      </c>
      <c r="B2541" s="1">
        <v>31.2</v>
      </c>
      <c r="C2541" s="1">
        <v>7.73</v>
      </c>
      <c r="D2541" s="1">
        <v>710</v>
      </c>
      <c r="E2541" s="1">
        <v>1</v>
      </c>
      <c r="F2541">
        <f t="shared" si="79"/>
        <v>0.80600000000000005</v>
      </c>
      <c r="G2541" s="45">
        <f t="shared" si="80"/>
        <v>-0.21567153647550871</v>
      </c>
    </row>
    <row r="2542" spans="1:7" x14ac:dyDescent="0.25">
      <c r="A2542" s="1">
        <v>1</v>
      </c>
      <c r="B2542" s="1">
        <v>190</v>
      </c>
      <c r="C2542" s="1">
        <v>13.19</v>
      </c>
      <c r="D2542" s="1">
        <v>685</v>
      </c>
      <c r="E2542" s="1">
        <v>1</v>
      </c>
      <c r="F2542">
        <f t="shared" si="79"/>
        <v>0.82099999999999995</v>
      </c>
      <c r="G2542" s="45">
        <f t="shared" si="80"/>
        <v>-0.1972321695297089</v>
      </c>
    </row>
    <row r="2543" spans="1:7" x14ac:dyDescent="0.25">
      <c r="A2543" s="1">
        <v>0</v>
      </c>
      <c r="B2543" s="1">
        <v>72.341999999999999</v>
      </c>
      <c r="C2543" s="1">
        <v>24.65</v>
      </c>
      <c r="D2543" s="1">
        <v>680</v>
      </c>
      <c r="E2543" s="1">
        <v>1</v>
      </c>
      <c r="F2543">
        <f t="shared" si="79"/>
        <v>0.66100000000000003</v>
      </c>
      <c r="G2543" s="45">
        <f t="shared" si="80"/>
        <v>-0.41400143913045073</v>
      </c>
    </row>
    <row r="2544" spans="1:7" x14ac:dyDescent="0.25">
      <c r="A2544" s="1">
        <v>1</v>
      </c>
      <c r="B2544" s="1">
        <v>45</v>
      </c>
      <c r="C2544" s="1">
        <v>22.64</v>
      </c>
      <c r="D2544" s="1">
        <v>725</v>
      </c>
      <c r="E2544" s="1">
        <v>1</v>
      </c>
      <c r="F2544">
        <f t="shared" si="79"/>
        <v>0.79</v>
      </c>
      <c r="G2544" s="45">
        <f t="shared" si="80"/>
        <v>-0.23572233352106983</v>
      </c>
    </row>
    <row r="2545" spans="1:7" x14ac:dyDescent="0.25">
      <c r="A2545" s="1">
        <v>1</v>
      </c>
      <c r="B2545" s="1">
        <v>85</v>
      </c>
      <c r="C2545" s="1">
        <v>20.440000000000001</v>
      </c>
      <c r="D2545" s="1">
        <v>690</v>
      </c>
      <c r="E2545" s="1">
        <v>1</v>
      </c>
      <c r="F2545">
        <f t="shared" si="79"/>
        <v>0.79</v>
      </c>
      <c r="G2545" s="45">
        <f t="shared" si="80"/>
        <v>-0.23572233352106983</v>
      </c>
    </row>
    <row r="2546" spans="1:7" x14ac:dyDescent="0.25">
      <c r="A2546" s="1">
        <v>1</v>
      </c>
      <c r="B2546" s="1">
        <v>60</v>
      </c>
      <c r="C2546" s="1">
        <v>13.25</v>
      </c>
      <c r="D2546" s="1">
        <v>705</v>
      </c>
      <c r="E2546" s="1">
        <v>0</v>
      </c>
      <c r="F2546">
        <f t="shared" si="79"/>
        <v>0.80600000000000005</v>
      </c>
      <c r="G2546" s="45">
        <f t="shared" si="80"/>
        <v>-1.6398971199188093</v>
      </c>
    </row>
    <row r="2547" spans="1:7" x14ac:dyDescent="0.25">
      <c r="A2547" s="1">
        <v>1</v>
      </c>
      <c r="B2547" s="1">
        <v>106.652</v>
      </c>
      <c r="C2547" s="1">
        <v>29.58</v>
      </c>
      <c r="D2547" s="1">
        <v>685</v>
      </c>
      <c r="E2547" s="1">
        <v>0</v>
      </c>
      <c r="F2547">
        <f t="shared" si="79"/>
        <v>0.71699999999999997</v>
      </c>
      <c r="G2547" s="45">
        <f t="shared" si="80"/>
        <v>-1.2623083813388993</v>
      </c>
    </row>
    <row r="2548" spans="1:7" x14ac:dyDescent="0.25">
      <c r="A2548" s="1">
        <v>0</v>
      </c>
      <c r="B2548" s="1">
        <v>26</v>
      </c>
      <c r="C2548" s="1">
        <v>28.44</v>
      </c>
      <c r="D2548" s="1">
        <v>670</v>
      </c>
      <c r="E2548" s="1">
        <v>1</v>
      </c>
      <c r="F2548">
        <f t="shared" si="79"/>
        <v>0.66100000000000003</v>
      </c>
      <c r="G2548" s="45">
        <f t="shared" si="80"/>
        <v>-0.41400143913045073</v>
      </c>
    </row>
    <row r="2549" spans="1:7" x14ac:dyDescent="0.25">
      <c r="A2549" s="1">
        <v>0</v>
      </c>
      <c r="B2549" s="1">
        <v>23</v>
      </c>
      <c r="C2549" s="1">
        <v>31.94</v>
      </c>
      <c r="D2549" s="1">
        <v>675</v>
      </c>
      <c r="E2549" s="1">
        <v>0</v>
      </c>
      <c r="F2549">
        <f t="shared" si="79"/>
        <v>0.54600000000000004</v>
      </c>
      <c r="G2549" s="45">
        <f t="shared" si="80"/>
        <v>-0.78965808094078915</v>
      </c>
    </row>
    <row r="2550" spans="1:7" x14ac:dyDescent="0.25">
      <c r="A2550" s="1">
        <v>0</v>
      </c>
      <c r="B2550" s="1">
        <v>39.392000000000003</v>
      </c>
      <c r="C2550" s="1">
        <v>15.84</v>
      </c>
      <c r="D2550" s="1">
        <v>710</v>
      </c>
      <c r="E2550" s="1">
        <v>1</v>
      </c>
      <c r="F2550">
        <f t="shared" si="79"/>
        <v>0.80600000000000005</v>
      </c>
      <c r="G2550" s="45">
        <f t="shared" si="80"/>
        <v>-0.21567153647550871</v>
      </c>
    </row>
    <row r="2551" spans="1:7" x14ac:dyDescent="0.25">
      <c r="A2551" s="1">
        <v>1</v>
      </c>
      <c r="B2551" s="1">
        <v>200</v>
      </c>
      <c r="C2551" s="1">
        <v>21.31</v>
      </c>
      <c r="D2551" s="1">
        <v>670</v>
      </c>
      <c r="E2551" s="1">
        <v>1</v>
      </c>
      <c r="F2551">
        <f t="shared" si="79"/>
        <v>0.71699999999999997</v>
      </c>
      <c r="G2551" s="45">
        <f t="shared" si="80"/>
        <v>-0.33267943838251673</v>
      </c>
    </row>
    <row r="2552" spans="1:7" x14ac:dyDescent="0.25">
      <c r="A2552" s="1">
        <v>0</v>
      </c>
      <c r="B2552" s="1">
        <v>78</v>
      </c>
      <c r="C2552" s="1">
        <v>22.79</v>
      </c>
      <c r="D2552" s="1">
        <v>680</v>
      </c>
      <c r="E2552" s="1">
        <v>0</v>
      </c>
      <c r="F2552">
        <f t="shared" si="79"/>
        <v>0.66100000000000003</v>
      </c>
      <c r="G2552" s="45">
        <f t="shared" si="80"/>
        <v>-1.0817551716016869</v>
      </c>
    </row>
    <row r="2553" spans="1:7" x14ac:dyDescent="0.25">
      <c r="A2553" s="1">
        <v>1</v>
      </c>
      <c r="B2553" s="1">
        <v>82</v>
      </c>
      <c r="C2553" s="1">
        <v>18.7</v>
      </c>
      <c r="D2553" s="1">
        <v>675</v>
      </c>
      <c r="E2553" s="1">
        <v>1</v>
      </c>
      <c r="F2553">
        <f t="shared" si="79"/>
        <v>0.82099999999999995</v>
      </c>
      <c r="G2553" s="45">
        <f t="shared" si="80"/>
        <v>-0.1972321695297089</v>
      </c>
    </row>
    <row r="2554" spans="1:7" x14ac:dyDescent="0.25">
      <c r="A2554" s="1">
        <v>1</v>
      </c>
      <c r="B2554" s="1">
        <v>120</v>
      </c>
      <c r="C2554" s="1">
        <v>15.19</v>
      </c>
      <c r="D2554" s="1">
        <v>740</v>
      </c>
      <c r="E2554" s="1">
        <v>0</v>
      </c>
      <c r="F2554">
        <f t="shared" si="79"/>
        <v>0.92</v>
      </c>
      <c r="G2554" s="45">
        <f t="shared" si="80"/>
        <v>-2.5257286443082561</v>
      </c>
    </row>
    <row r="2555" spans="1:7" x14ac:dyDescent="0.25">
      <c r="A2555" s="1">
        <v>1</v>
      </c>
      <c r="B2555" s="1">
        <v>120</v>
      </c>
      <c r="C2555" s="1">
        <v>27.65</v>
      </c>
      <c r="D2555" s="1">
        <v>670</v>
      </c>
      <c r="E2555" s="1">
        <v>1</v>
      </c>
      <c r="F2555">
        <f t="shared" si="79"/>
        <v>0.71699999999999997</v>
      </c>
      <c r="G2555" s="45">
        <f t="shared" si="80"/>
        <v>-0.33267943838251673</v>
      </c>
    </row>
    <row r="2556" spans="1:7" x14ac:dyDescent="0.25">
      <c r="A2556" s="1">
        <v>1</v>
      </c>
      <c r="B2556" s="1">
        <v>25</v>
      </c>
      <c r="C2556" s="1">
        <v>25.68</v>
      </c>
      <c r="D2556" s="1">
        <v>665</v>
      </c>
      <c r="E2556" s="1">
        <v>1</v>
      </c>
      <c r="F2556">
        <f t="shared" si="79"/>
        <v>0.71699999999999997</v>
      </c>
      <c r="G2556" s="45">
        <f t="shared" si="80"/>
        <v>-0.33267943838251673</v>
      </c>
    </row>
    <row r="2557" spans="1:7" x14ac:dyDescent="0.25">
      <c r="A2557" s="1">
        <v>1</v>
      </c>
      <c r="B2557" s="1">
        <v>72</v>
      </c>
      <c r="C2557" s="1">
        <v>19.05</v>
      </c>
      <c r="D2557" s="1">
        <v>680</v>
      </c>
      <c r="E2557" s="1">
        <v>1</v>
      </c>
      <c r="F2557">
        <f t="shared" si="79"/>
        <v>0.82099999999999995</v>
      </c>
      <c r="G2557" s="45">
        <f t="shared" si="80"/>
        <v>-0.1972321695297089</v>
      </c>
    </row>
    <row r="2558" spans="1:7" x14ac:dyDescent="0.25">
      <c r="A2558" s="1">
        <v>0</v>
      </c>
      <c r="B2558" s="1">
        <v>42</v>
      </c>
      <c r="C2558" s="1">
        <v>20.09</v>
      </c>
      <c r="D2558" s="1">
        <v>670</v>
      </c>
      <c r="E2558" s="1">
        <v>1</v>
      </c>
      <c r="F2558">
        <f t="shared" si="79"/>
        <v>0.66100000000000003</v>
      </c>
      <c r="G2558" s="45">
        <f t="shared" si="80"/>
        <v>-0.41400143913045073</v>
      </c>
    </row>
    <row r="2559" spans="1:7" x14ac:dyDescent="0.25">
      <c r="A2559" s="1">
        <v>1</v>
      </c>
      <c r="B2559" s="1">
        <v>59</v>
      </c>
      <c r="C2559" s="1">
        <v>5.19</v>
      </c>
      <c r="D2559" s="1">
        <v>665</v>
      </c>
      <c r="E2559" s="1">
        <v>0</v>
      </c>
      <c r="F2559">
        <f t="shared" si="79"/>
        <v>0.72899999999999998</v>
      </c>
      <c r="G2559" s="45">
        <f t="shared" si="80"/>
        <v>-1.305636458102436</v>
      </c>
    </row>
    <row r="2560" spans="1:7" x14ac:dyDescent="0.25">
      <c r="A2560" s="1">
        <v>1</v>
      </c>
      <c r="B2560" s="1">
        <v>249</v>
      </c>
      <c r="C2560" s="1">
        <v>4.58</v>
      </c>
      <c r="D2560" s="1">
        <v>695</v>
      </c>
      <c r="E2560" s="1">
        <v>1</v>
      </c>
      <c r="F2560">
        <f t="shared" si="79"/>
        <v>0.878</v>
      </c>
      <c r="G2560" s="45">
        <f t="shared" si="80"/>
        <v>-0.13010868534702039</v>
      </c>
    </row>
    <row r="2561" spans="1:7" x14ac:dyDescent="0.25">
      <c r="A2561" s="1">
        <v>0</v>
      </c>
      <c r="B2561" s="1">
        <v>65</v>
      </c>
      <c r="C2561" s="1">
        <v>2.4900000000000002</v>
      </c>
      <c r="D2561" s="1">
        <v>660</v>
      </c>
      <c r="E2561" s="1">
        <v>1</v>
      </c>
      <c r="F2561">
        <f t="shared" si="79"/>
        <v>0.878</v>
      </c>
      <c r="G2561" s="45">
        <f t="shared" si="80"/>
        <v>-0.13010868534702039</v>
      </c>
    </row>
    <row r="2562" spans="1:7" x14ac:dyDescent="0.25">
      <c r="A2562" s="1">
        <v>0</v>
      </c>
      <c r="B2562" s="1">
        <v>31</v>
      </c>
      <c r="C2562" s="1">
        <v>13.36</v>
      </c>
      <c r="D2562" s="1">
        <v>685</v>
      </c>
      <c r="E2562" s="1">
        <v>1</v>
      </c>
      <c r="F2562">
        <f t="shared" si="79"/>
        <v>0.80600000000000005</v>
      </c>
      <c r="G2562" s="45">
        <f t="shared" si="80"/>
        <v>-0.21567153647550871</v>
      </c>
    </row>
    <row r="2563" spans="1:7" x14ac:dyDescent="0.25">
      <c r="A2563" s="1">
        <v>1</v>
      </c>
      <c r="B2563" s="1">
        <v>73</v>
      </c>
      <c r="C2563" s="1">
        <v>6.99</v>
      </c>
      <c r="D2563" s="1">
        <v>695</v>
      </c>
      <c r="E2563" s="1">
        <v>0</v>
      </c>
      <c r="F2563">
        <f t="shared" si="79"/>
        <v>0.878</v>
      </c>
      <c r="G2563" s="45">
        <f t="shared" si="80"/>
        <v>-2.1037342342488805</v>
      </c>
    </row>
    <row r="2564" spans="1:7" x14ac:dyDescent="0.25">
      <c r="A2564" s="1">
        <v>1</v>
      </c>
      <c r="B2564" s="1">
        <v>40</v>
      </c>
      <c r="C2564" s="1">
        <v>31.83</v>
      </c>
      <c r="D2564" s="1">
        <v>700</v>
      </c>
      <c r="E2564" s="1">
        <v>0</v>
      </c>
      <c r="F2564">
        <f t="shared" si="79"/>
        <v>0.69299999999999995</v>
      </c>
      <c r="G2564" s="45">
        <f t="shared" si="80"/>
        <v>-1.1809075313949398</v>
      </c>
    </row>
    <row r="2565" spans="1:7" x14ac:dyDescent="0.25">
      <c r="A2565" s="1">
        <v>0</v>
      </c>
      <c r="B2565" s="1">
        <v>30</v>
      </c>
      <c r="C2565" s="1">
        <v>26.2</v>
      </c>
      <c r="D2565" s="1">
        <v>730</v>
      </c>
      <c r="E2565" s="1">
        <v>1</v>
      </c>
      <c r="F2565">
        <f t="shared" si="79"/>
        <v>0.85499999999999998</v>
      </c>
      <c r="G2565" s="45">
        <f t="shared" si="80"/>
        <v>-0.15665381004537685</v>
      </c>
    </row>
    <row r="2566" spans="1:7" x14ac:dyDescent="0.25">
      <c r="A2566" s="1">
        <v>1</v>
      </c>
      <c r="B2566" s="1">
        <v>70</v>
      </c>
      <c r="C2566" s="1">
        <v>21.86</v>
      </c>
      <c r="D2566" s="1">
        <v>670</v>
      </c>
      <c r="E2566" s="1">
        <v>1</v>
      </c>
      <c r="F2566">
        <f t="shared" ref="F2566:F2629" si="81">IF(C2566&lt;=19.85,IF(D2566&lt;=722.5,IF(B2566&lt;=60.41,IF(D2566&lt;=667.5,0.729,0.806),IF(C2566&lt;=9.905,0.878,0.821)),0.92),IF(D2566&lt;=687.5,IF(C2566&lt;=31.375,IF(A2566&lt;=0.5,0.661,0.717),0.546),IF(D2566&lt;=727.5,IF(C2566&lt;=29.88,0.79,0.693),0.855)))</f>
        <v>0.71699999999999997</v>
      </c>
      <c r="G2566" s="45">
        <f t="shared" ref="G2566:G2629" si="82">IF(E2566=1,LN(F2566),LN(1-F2566))</f>
        <v>-0.33267943838251673</v>
      </c>
    </row>
    <row r="2567" spans="1:7" x14ac:dyDescent="0.25">
      <c r="A2567" s="1">
        <v>1</v>
      </c>
      <c r="B2567" s="1">
        <v>50</v>
      </c>
      <c r="C2567" s="1">
        <v>13.82</v>
      </c>
      <c r="D2567" s="1">
        <v>660</v>
      </c>
      <c r="E2567" s="1">
        <v>1</v>
      </c>
      <c r="F2567">
        <f t="shared" si="81"/>
        <v>0.72899999999999998</v>
      </c>
      <c r="G2567" s="45">
        <f t="shared" si="82"/>
        <v>-0.31608154697347896</v>
      </c>
    </row>
    <row r="2568" spans="1:7" x14ac:dyDescent="0.25">
      <c r="A2568" s="1">
        <v>1</v>
      </c>
      <c r="B2568" s="1">
        <v>90</v>
      </c>
      <c r="C2568" s="1">
        <v>15.11</v>
      </c>
      <c r="D2568" s="1">
        <v>725</v>
      </c>
      <c r="E2568" s="1">
        <v>1</v>
      </c>
      <c r="F2568">
        <f t="shared" si="81"/>
        <v>0.92</v>
      </c>
      <c r="G2568" s="45">
        <f t="shared" si="82"/>
        <v>-8.3381608939051013E-2</v>
      </c>
    </row>
    <row r="2569" spans="1:7" x14ac:dyDescent="0.25">
      <c r="A2569" s="1">
        <v>1</v>
      </c>
      <c r="B2569" s="1">
        <v>80</v>
      </c>
      <c r="C2569" s="1">
        <v>17.3</v>
      </c>
      <c r="D2569" s="1">
        <v>680</v>
      </c>
      <c r="E2569" s="1">
        <v>1</v>
      </c>
      <c r="F2569">
        <f t="shared" si="81"/>
        <v>0.82099999999999995</v>
      </c>
      <c r="G2569" s="45">
        <f t="shared" si="82"/>
        <v>-0.1972321695297089</v>
      </c>
    </row>
    <row r="2570" spans="1:7" x14ac:dyDescent="0.25">
      <c r="A2570" s="1">
        <v>0</v>
      </c>
      <c r="B2570" s="1">
        <v>40</v>
      </c>
      <c r="C2570" s="1">
        <v>15.45</v>
      </c>
      <c r="D2570" s="1">
        <v>695</v>
      </c>
      <c r="E2570" s="1">
        <v>1</v>
      </c>
      <c r="F2570">
        <f t="shared" si="81"/>
        <v>0.80600000000000005</v>
      </c>
      <c r="G2570" s="45">
        <f t="shared" si="82"/>
        <v>-0.21567153647550871</v>
      </c>
    </row>
    <row r="2571" spans="1:7" x14ac:dyDescent="0.25">
      <c r="A2571" s="1">
        <v>1</v>
      </c>
      <c r="B2571" s="1">
        <v>85</v>
      </c>
      <c r="C2571" s="1">
        <v>26.23</v>
      </c>
      <c r="D2571" s="1">
        <v>695</v>
      </c>
      <c r="E2571" s="1">
        <v>1</v>
      </c>
      <c r="F2571">
        <f t="shared" si="81"/>
        <v>0.79</v>
      </c>
      <c r="G2571" s="45">
        <f t="shared" si="82"/>
        <v>-0.23572233352106983</v>
      </c>
    </row>
    <row r="2572" spans="1:7" x14ac:dyDescent="0.25">
      <c r="A2572" s="1">
        <v>1</v>
      </c>
      <c r="B2572" s="1">
        <v>80</v>
      </c>
      <c r="C2572" s="1">
        <v>11.51</v>
      </c>
      <c r="D2572" s="1">
        <v>725</v>
      </c>
      <c r="E2572" s="1">
        <v>1</v>
      </c>
      <c r="F2572">
        <f t="shared" si="81"/>
        <v>0.92</v>
      </c>
      <c r="G2572" s="45">
        <f t="shared" si="82"/>
        <v>-8.3381608939051013E-2</v>
      </c>
    </row>
    <row r="2573" spans="1:7" x14ac:dyDescent="0.25">
      <c r="A2573" s="1">
        <v>1</v>
      </c>
      <c r="B2573" s="1">
        <v>65</v>
      </c>
      <c r="C2573" s="1">
        <v>15.86</v>
      </c>
      <c r="D2573" s="1">
        <v>680</v>
      </c>
      <c r="E2573" s="1">
        <v>0</v>
      </c>
      <c r="F2573">
        <f t="shared" si="81"/>
        <v>0.82099999999999995</v>
      </c>
      <c r="G2573" s="45">
        <f t="shared" si="82"/>
        <v>-1.7203694731413819</v>
      </c>
    </row>
    <row r="2574" spans="1:7" x14ac:dyDescent="0.25">
      <c r="A2574" s="1">
        <v>1</v>
      </c>
      <c r="B2574" s="1">
        <v>63.835000000000001</v>
      </c>
      <c r="C2574" s="1">
        <v>21.64</v>
      </c>
      <c r="D2574" s="1">
        <v>805</v>
      </c>
      <c r="E2574" s="1">
        <v>1</v>
      </c>
      <c r="F2574">
        <f t="shared" si="81"/>
        <v>0.85499999999999998</v>
      </c>
      <c r="G2574" s="45">
        <f t="shared" si="82"/>
        <v>-0.15665381004537685</v>
      </c>
    </row>
    <row r="2575" spans="1:7" x14ac:dyDescent="0.25">
      <c r="A2575" s="1">
        <v>1</v>
      </c>
      <c r="B2575" s="1">
        <v>80</v>
      </c>
      <c r="C2575" s="1">
        <v>10.47</v>
      </c>
      <c r="D2575" s="1">
        <v>720</v>
      </c>
      <c r="E2575" s="1">
        <v>1</v>
      </c>
      <c r="F2575">
        <f t="shared" si="81"/>
        <v>0.82099999999999995</v>
      </c>
      <c r="G2575" s="45">
        <f t="shared" si="82"/>
        <v>-0.1972321695297089</v>
      </c>
    </row>
    <row r="2576" spans="1:7" x14ac:dyDescent="0.25">
      <c r="A2576" s="1">
        <v>1</v>
      </c>
      <c r="B2576" s="1">
        <v>95</v>
      </c>
      <c r="C2576" s="1">
        <v>17.77</v>
      </c>
      <c r="D2576" s="1">
        <v>660</v>
      </c>
      <c r="E2576" s="1">
        <v>1</v>
      </c>
      <c r="F2576">
        <f t="shared" si="81"/>
        <v>0.82099999999999995</v>
      </c>
      <c r="G2576" s="45">
        <f t="shared" si="82"/>
        <v>-0.1972321695297089</v>
      </c>
    </row>
    <row r="2577" spans="1:7" x14ac:dyDescent="0.25">
      <c r="A2577" s="1">
        <v>1</v>
      </c>
      <c r="B2577" s="1">
        <v>125</v>
      </c>
      <c r="C2577" s="1">
        <v>9.85</v>
      </c>
      <c r="D2577" s="1">
        <v>660</v>
      </c>
      <c r="E2577" s="1">
        <v>1</v>
      </c>
      <c r="F2577">
        <f t="shared" si="81"/>
        <v>0.878</v>
      </c>
      <c r="G2577" s="45">
        <f t="shared" si="82"/>
        <v>-0.13010868534702039</v>
      </c>
    </row>
    <row r="2578" spans="1:7" x14ac:dyDescent="0.25">
      <c r="A2578" s="1">
        <v>1</v>
      </c>
      <c r="B2578" s="1">
        <v>45</v>
      </c>
      <c r="C2578" s="1">
        <v>23.71</v>
      </c>
      <c r="D2578" s="1">
        <v>690</v>
      </c>
      <c r="E2578" s="1">
        <v>1</v>
      </c>
      <c r="F2578">
        <f t="shared" si="81"/>
        <v>0.79</v>
      </c>
      <c r="G2578" s="45">
        <f t="shared" si="82"/>
        <v>-0.23572233352106983</v>
      </c>
    </row>
    <row r="2579" spans="1:7" x14ac:dyDescent="0.25">
      <c r="A2579" s="1">
        <v>1</v>
      </c>
      <c r="B2579" s="1">
        <v>75</v>
      </c>
      <c r="C2579" s="1">
        <v>17.170000000000002</v>
      </c>
      <c r="D2579" s="1">
        <v>755</v>
      </c>
      <c r="E2579" s="1">
        <v>0</v>
      </c>
      <c r="F2579">
        <f t="shared" si="81"/>
        <v>0.92</v>
      </c>
      <c r="G2579" s="45">
        <f t="shared" si="82"/>
        <v>-2.5257286443082561</v>
      </c>
    </row>
    <row r="2580" spans="1:7" x14ac:dyDescent="0.25">
      <c r="A2580" s="1">
        <v>1</v>
      </c>
      <c r="B2580" s="1">
        <v>61</v>
      </c>
      <c r="C2580" s="1">
        <v>14.42</v>
      </c>
      <c r="D2580" s="1">
        <v>690</v>
      </c>
      <c r="E2580" s="1">
        <v>1</v>
      </c>
      <c r="F2580">
        <f t="shared" si="81"/>
        <v>0.82099999999999995</v>
      </c>
      <c r="G2580" s="45">
        <f t="shared" si="82"/>
        <v>-0.1972321695297089</v>
      </c>
    </row>
    <row r="2581" spans="1:7" x14ac:dyDescent="0.25">
      <c r="A2581" s="1">
        <v>1</v>
      </c>
      <c r="B2581" s="1">
        <v>52.6</v>
      </c>
      <c r="C2581" s="1">
        <v>29.17</v>
      </c>
      <c r="D2581" s="1">
        <v>725</v>
      </c>
      <c r="E2581" s="1">
        <v>1</v>
      </c>
      <c r="F2581">
        <f t="shared" si="81"/>
        <v>0.79</v>
      </c>
      <c r="G2581" s="45">
        <f t="shared" si="82"/>
        <v>-0.23572233352106983</v>
      </c>
    </row>
    <row r="2582" spans="1:7" x14ac:dyDescent="0.25">
      <c r="A2582" s="1">
        <v>0</v>
      </c>
      <c r="B2582" s="1">
        <v>49</v>
      </c>
      <c r="C2582" s="1">
        <v>20.87</v>
      </c>
      <c r="D2582" s="1">
        <v>715</v>
      </c>
      <c r="E2582" s="1">
        <v>1</v>
      </c>
      <c r="F2582">
        <f t="shared" si="81"/>
        <v>0.79</v>
      </c>
      <c r="G2582" s="45">
        <f t="shared" si="82"/>
        <v>-0.23572233352106983</v>
      </c>
    </row>
    <row r="2583" spans="1:7" x14ac:dyDescent="0.25">
      <c r="A2583" s="1">
        <v>0</v>
      </c>
      <c r="B2583" s="1">
        <v>64</v>
      </c>
      <c r="C2583" s="1">
        <v>8.5500000000000007</v>
      </c>
      <c r="D2583" s="1">
        <v>695</v>
      </c>
      <c r="E2583" s="1">
        <v>1</v>
      </c>
      <c r="F2583">
        <f t="shared" si="81"/>
        <v>0.878</v>
      </c>
      <c r="G2583" s="45">
        <f t="shared" si="82"/>
        <v>-0.13010868534702039</v>
      </c>
    </row>
    <row r="2584" spans="1:7" x14ac:dyDescent="0.25">
      <c r="A2584" s="1">
        <v>1</v>
      </c>
      <c r="B2584" s="1">
        <v>105</v>
      </c>
      <c r="C2584" s="1">
        <v>12.17</v>
      </c>
      <c r="D2584" s="1">
        <v>675</v>
      </c>
      <c r="E2584" s="1">
        <v>1</v>
      </c>
      <c r="F2584">
        <f t="shared" si="81"/>
        <v>0.82099999999999995</v>
      </c>
      <c r="G2584" s="45">
        <f t="shared" si="82"/>
        <v>-0.1972321695297089</v>
      </c>
    </row>
    <row r="2585" spans="1:7" x14ac:dyDescent="0.25">
      <c r="A2585" s="1">
        <v>1</v>
      </c>
      <c r="B2585" s="1">
        <v>74</v>
      </c>
      <c r="C2585" s="1">
        <v>22.84</v>
      </c>
      <c r="D2585" s="1">
        <v>670</v>
      </c>
      <c r="E2585" s="1">
        <v>1</v>
      </c>
      <c r="F2585">
        <f t="shared" si="81"/>
        <v>0.71699999999999997</v>
      </c>
      <c r="G2585" s="45">
        <f t="shared" si="82"/>
        <v>-0.33267943838251673</v>
      </c>
    </row>
    <row r="2586" spans="1:7" x14ac:dyDescent="0.25">
      <c r="A2586" s="1">
        <v>1</v>
      </c>
      <c r="B2586" s="1">
        <v>77.25</v>
      </c>
      <c r="C2586" s="1">
        <v>24.93</v>
      </c>
      <c r="D2586" s="1">
        <v>660</v>
      </c>
      <c r="E2586" s="1">
        <v>1</v>
      </c>
      <c r="F2586">
        <f t="shared" si="81"/>
        <v>0.71699999999999997</v>
      </c>
      <c r="G2586" s="45">
        <f t="shared" si="82"/>
        <v>-0.33267943838251673</v>
      </c>
    </row>
    <row r="2587" spans="1:7" x14ac:dyDescent="0.25">
      <c r="A2587" s="1">
        <v>0</v>
      </c>
      <c r="B2587" s="1">
        <v>95</v>
      </c>
      <c r="C2587" s="1">
        <v>7.82</v>
      </c>
      <c r="D2587" s="1">
        <v>670</v>
      </c>
      <c r="E2587" s="1">
        <v>1</v>
      </c>
      <c r="F2587">
        <f t="shared" si="81"/>
        <v>0.878</v>
      </c>
      <c r="G2587" s="45">
        <f t="shared" si="82"/>
        <v>-0.13010868534702039</v>
      </c>
    </row>
    <row r="2588" spans="1:7" x14ac:dyDescent="0.25">
      <c r="A2588" s="1">
        <v>1</v>
      </c>
      <c r="B2588" s="1">
        <v>60</v>
      </c>
      <c r="C2588" s="1">
        <v>7.44</v>
      </c>
      <c r="D2588" s="1">
        <v>675</v>
      </c>
      <c r="E2588" s="1">
        <v>1</v>
      </c>
      <c r="F2588">
        <f t="shared" si="81"/>
        <v>0.80600000000000005</v>
      </c>
      <c r="G2588" s="45">
        <f t="shared" si="82"/>
        <v>-0.21567153647550871</v>
      </c>
    </row>
    <row r="2589" spans="1:7" x14ac:dyDescent="0.25">
      <c r="A2589" s="1">
        <v>0</v>
      </c>
      <c r="B2589" s="1">
        <v>60</v>
      </c>
      <c r="C2589" s="1">
        <v>17.12</v>
      </c>
      <c r="D2589" s="1">
        <v>745</v>
      </c>
      <c r="E2589" s="1">
        <v>1</v>
      </c>
      <c r="F2589">
        <f t="shared" si="81"/>
        <v>0.92</v>
      </c>
      <c r="G2589" s="45">
        <f t="shared" si="82"/>
        <v>-8.3381608939051013E-2</v>
      </c>
    </row>
    <row r="2590" spans="1:7" x14ac:dyDescent="0.25">
      <c r="A2590" s="1">
        <v>1</v>
      </c>
      <c r="B2590" s="1">
        <v>83</v>
      </c>
      <c r="C2590" s="1">
        <v>6.2</v>
      </c>
      <c r="D2590" s="1">
        <v>685</v>
      </c>
      <c r="E2590" s="1">
        <v>1</v>
      </c>
      <c r="F2590">
        <f t="shared" si="81"/>
        <v>0.878</v>
      </c>
      <c r="G2590" s="45">
        <f t="shared" si="82"/>
        <v>-0.13010868534702039</v>
      </c>
    </row>
    <row r="2591" spans="1:7" x14ac:dyDescent="0.25">
      <c r="A2591" s="1">
        <v>0</v>
      </c>
      <c r="B2591" s="1">
        <v>18.399999999999999</v>
      </c>
      <c r="C2591" s="1">
        <v>11.35</v>
      </c>
      <c r="D2591" s="1">
        <v>735</v>
      </c>
      <c r="E2591" s="1">
        <v>1</v>
      </c>
      <c r="F2591">
        <f t="shared" si="81"/>
        <v>0.92</v>
      </c>
      <c r="G2591" s="45">
        <f t="shared" si="82"/>
        <v>-8.3381608939051013E-2</v>
      </c>
    </row>
    <row r="2592" spans="1:7" x14ac:dyDescent="0.25">
      <c r="A2592" s="1">
        <v>0</v>
      </c>
      <c r="B2592" s="1">
        <v>60</v>
      </c>
      <c r="C2592" s="1">
        <v>24.9</v>
      </c>
      <c r="D2592" s="1">
        <v>695</v>
      </c>
      <c r="E2592" s="1">
        <v>1</v>
      </c>
      <c r="F2592">
        <f t="shared" si="81"/>
        <v>0.79</v>
      </c>
      <c r="G2592" s="45">
        <f t="shared" si="82"/>
        <v>-0.23572233352106983</v>
      </c>
    </row>
    <row r="2593" spans="1:7" x14ac:dyDescent="0.25">
      <c r="A2593" s="1">
        <v>1</v>
      </c>
      <c r="B2593" s="1">
        <v>120</v>
      </c>
      <c r="C2593" s="1">
        <v>6.23</v>
      </c>
      <c r="D2593" s="1">
        <v>720</v>
      </c>
      <c r="E2593" s="1">
        <v>1</v>
      </c>
      <c r="F2593">
        <f t="shared" si="81"/>
        <v>0.878</v>
      </c>
      <c r="G2593" s="45">
        <f t="shared" si="82"/>
        <v>-0.13010868534702039</v>
      </c>
    </row>
    <row r="2594" spans="1:7" x14ac:dyDescent="0.25">
      <c r="A2594" s="1">
        <v>0</v>
      </c>
      <c r="B2594" s="1">
        <v>40</v>
      </c>
      <c r="C2594" s="1">
        <v>33.99</v>
      </c>
      <c r="D2594" s="1">
        <v>710</v>
      </c>
      <c r="E2594" s="1">
        <v>1</v>
      </c>
      <c r="F2594">
        <f t="shared" si="81"/>
        <v>0.69299999999999995</v>
      </c>
      <c r="G2594" s="45">
        <f t="shared" si="82"/>
        <v>-0.3667252797922339</v>
      </c>
    </row>
    <row r="2595" spans="1:7" x14ac:dyDescent="0.25">
      <c r="A2595" s="1">
        <v>1</v>
      </c>
      <c r="B2595" s="1">
        <v>78</v>
      </c>
      <c r="C2595" s="1">
        <v>11.69</v>
      </c>
      <c r="D2595" s="1">
        <v>700</v>
      </c>
      <c r="E2595" s="1">
        <v>1</v>
      </c>
      <c r="F2595">
        <f t="shared" si="81"/>
        <v>0.82099999999999995</v>
      </c>
      <c r="G2595" s="45">
        <f t="shared" si="82"/>
        <v>-0.1972321695297089</v>
      </c>
    </row>
    <row r="2596" spans="1:7" x14ac:dyDescent="0.25">
      <c r="A2596" s="1">
        <v>0</v>
      </c>
      <c r="B2596" s="1">
        <v>70</v>
      </c>
      <c r="C2596" s="1">
        <v>0.62</v>
      </c>
      <c r="D2596" s="1">
        <v>680</v>
      </c>
      <c r="E2596" s="1">
        <v>1</v>
      </c>
      <c r="F2596">
        <f t="shared" si="81"/>
        <v>0.878</v>
      </c>
      <c r="G2596" s="45">
        <f t="shared" si="82"/>
        <v>-0.13010868534702039</v>
      </c>
    </row>
    <row r="2597" spans="1:7" x14ac:dyDescent="0.25">
      <c r="A2597" s="1">
        <v>1</v>
      </c>
      <c r="B2597" s="1">
        <v>31</v>
      </c>
      <c r="C2597" s="1">
        <v>29.69</v>
      </c>
      <c r="D2597" s="1">
        <v>670</v>
      </c>
      <c r="E2597" s="1">
        <v>1</v>
      </c>
      <c r="F2597">
        <f t="shared" si="81"/>
        <v>0.71699999999999997</v>
      </c>
      <c r="G2597" s="45">
        <f t="shared" si="82"/>
        <v>-0.33267943838251673</v>
      </c>
    </row>
    <row r="2598" spans="1:7" x14ac:dyDescent="0.25">
      <c r="A2598" s="1">
        <v>1</v>
      </c>
      <c r="B2598" s="1">
        <v>82</v>
      </c>
      <c r="C2598" s="1">
        <v>11.39</v>
      </c>
      <c r="D2598" s="1">
        <v>725</v>
      </c>
      <c r="E2598" s="1">
        <v>1</v>
      </c>
      <c r="F2598">
        <f t="shared" si="81"/>
        <v>0.92</v>
      </c>
      <c r="G2598" s="45">
        <f t="shared" si="82"/>
        <v>-8.3381608939051013E-2</v>
      </c>
    </row>
    <row r="2599" spans="1:7" x14ac:dyDescent="0.25">
      <c r="A2599" s="1">
        <v>1</v>
      </c>
      <c r="B2599" s="1">
        <v>49.213999999999999</v>
      </c>
      <c r="C2599" s="1">
        <v>32.75</v>
      </c>
      <c r="D2599" s="1">
        <v>670</v>
      </c>
      <c r="E2599" s="1">
        <v>0</v>
      </c>
      <c r="F2599">
        <f t="shared" si="81"/>
        <v>0.54600000000000004</v>
      </c>
      <c r="G2599" s="45">
        <f t="shared" si="82"/>
        <v>-0.78965808094078915</v>
      </c>
    </row>
    <row r="2600" spans="1:7" x14ac:dyDescent="0.25">
      <c r="A2600" s="1">
        <v>1</v>
      </c>
      <c r="B2600" s="1">
        <v>35</v>
      </c>
      <c r="C2600" s="1">
        <v>18.350000000000001</v>
      </c>
      <c r="D2600" s="1">
        <v>665</v>
      </c>
      <c r="E2600" s="1">
        <v>0</v>
      </c>
      <c r="F2600">
        <f t="shared" si="81"/>
        <v>0.72899999999999998</v>
      </c>
      <c r="G2600" s="45">
        <f t="shared" si="82"/>
        <v>-1.305636458102436</v>
      </c>
    </row>
    <row r="2601" spans="1:7" x14ac:dyDescent="0.25">
      <c r="A2601" s="1">
        <v>0</v>
      </c>
      <c r="B2601" s="1">
        <v>38</v>
      </c>
      <c r="C2601" s="1">
        <v>15.26</v>
      </c>
      <c r="D2601" s="1">
        <v>665</v>
      </c>
      <c r="E2601" s="1">
        <v>1</v>
      </c>
      <c r="F2601">
        <f t="shared" si="81"/>
        <v>0.72899999999999998</v>
      </c>
      <c r="G2601" s="45">
        <f t="shared" si="82"/>
        <v>-0.31608154697347896</v>
      </c>
    </row>
    <row r="2602" spans="1:7" x14ac:dyDescent="0.25">
      <c r="A2602" s="1">
        <v>1</v>
      </c>
      <c r="B2602" s="1">
        <v>80</v>
      </c>
      <c r="C2602" s="1">
        <v>18.36</v>
      </c>
      <c r="D2602" s="1">
        <v>670</v>
      </c>
      <c r="E2602" s="1">
        <v>0</v>
      </c>
      <c r="F2602">
        <f t="shared" si="81"/>
        <v>0.82099999999999995</v>
      </c>
      <c r="G2602" s="45">
        <f t="shared" si="82"/>
        <v>-1.7203694731413819</v>
      </c>
    </row>
    <row r="2603" spans="1:7" x14ac:dyDescent="0.25">
      <c r="A2603" s="1">
        <v>1</v>
      </c>
      <c r="B2603" s="1">
        <v>85</v>
      </c>
      <c r="C2603" s="1">
        <v>14.88</v>
      </c>
      <c r="D2603" s="1">
        <v>725</v>
      </c>
      <c r="E2603" s="1">
        <v>1</v>
      </c>
      <c r="F2603">
        <f t="shared" si="81"/>
        <v>0.92</v>
      </c>
      <c r="G2603" s="45">
        <f t="shared" si="82"/>
        <v>-8.3381608939051013E-2</v>
      </c>
    </row>
    <row r="2604" spans="1:7" x14ac:dyDescent="0.25">
      <c r="A2604" s="1">
        <v>0</v>
      </c>
      <c r="B2604" s="1">
        <v>43.43</v>
      </c>
      <c r="C2604" s="1">
        <v>37.94</v>
      </c>
      <c r="D2604" s="1">
        <v>675</v>
      </c>
      <c r="E2604" s="1">
        <v>1</v>
      </c>
      <c r="F2604">
        <f t="shared" si="81"/>
        <v>0.54600000000000004</v>
      </c>
      <c r="G2604" s="45">
        <f t="shared" si="82"/>
        <v>-0.60513630323723189</v>
      </c>
    </row>
    <row r="2605" spans="1:7" x14ac:dyDescent="0.25">
      <c r="A2605" s="1">
        <v>1</v>
      </c>
      <c r="B2605" s="1">
        <v>141.43</v>
      </c>
      <c r="C2605" s="1">
        <v>25.34</v>
      </c>
      <c r="D2605" s="1">
        <v>660</v>
      </c>
      <c r="E2605" s="1">
        <v>1</v>
      </c>
      <c r="F2605">
        <f t="shared" si="81"/>
        <v>0.71699999999999997</v>
      </c>
      <c r="G2605" s="45">
        <f t="shared" si="82"/>
        <v>-0.33267943838251673</v>
      </c>
    </row>
    <row r="2606" spans="1:7" x14ac:dyDescent="0.25">
      <c r="A2606" s="1">
        <v>1</v>
      </c>
      <c r="B2606" s="1">
        <v>58</v>
      </c>
      <c r="C2606" s="1">
        <v>14.86</v>
      </c>
      <c r="D2606" s="1">
        <v>725</v>
      </c>
      <c r="E2606" s="1">
        <v>1</v>
      </c>
      <c r="F2606">
        <f t="shared" si="81"/>
        <v>0.92</v>
      </c>
      <c r="G2606" s="45">
        <f t="shared" si="82"/>
        <v>-8.3381608939051013E-2</v>
      </c>
    </row>
    <row r="2607" spans="1:7" x14ac:dyDescent="0.25">
      <c r="A2607" s="1">
        <v>0</v>
      </c>
      <c r="B2607" s="1">
        <v>80</v>
      </c>
      <c r="C2607" s="1">
        <v>24.56</v>
      </c>
      <c r="D2607" s="1">
        <v>665</v>
      </c>
      <c r="E2607" s="1">
        <v>1</v>
      </c>
      <c r="F2607">
        <f t="shared" si="81"/>
        <v>0.66100000000000003</v>
      </c>
      <c r="G2607" s="45">
        <f t="shared" si="82"/>
        <v>-0.41400143913045073</v>
      </c>
    </row>
    <row r="2608" spans="1:7" x14ac:dyDescent="0.25">
      <c r="A2608" s="1">
        <v>1</v>
      </c>
      <c r="B2608" s="1">
        <v>44</v>
      </c>
      <c r="C2608" s="1">
        <v>22.07</v>
      </c>
      <c r="D2608" s="1">
        <v>685</v>
      </c>
      <c r="E2608" s="1">
        <v>0</v>
      </c>
      <c r="F2608">
        <f t="shared" si="81"/>
        <v>0.71699999999999997</v>
      </c>
      <c r="G2608" s="45">
        <f t="shared" si="82"/>
        <v>-1.2623083813388993</v>
      </c>
    </row>
    <row r="2609" spans="1:7" x14ac:dyDescent="0.25">
      <c r="A2609" s="1">
        <v>1</v>
      </c>
      <c r="B2609" s="1">
        <v>40</v>
      </c>
      <c r="C2609" s="1">
        <v>37.020000000000003</v>
      </c>
      <c r="D2609" s="1">
        <v>725</v>
      </c>
      <c r="E2609" s="1">
        <v>1</v>
      </c>
      <c r="F2609">
        <f t="shared" si="81"/>
        <v>0.69299999999999995</v>
      </c>
      <c r="G2609" s="45">
        <f t="shared" si="82"/>
        <v>-0.3667252797922339</v>
      </c>
    </row>
    <row r="2610" spans="1:7" x14ac:dyDescent="0.25">
      <c r="A2610" s="1">
        <v>0</v>
      </c>
      <c r="B2610" s="1">
        <v>250</v>
      </c>
      <c r="C2610" s="1">
        <v>9.94</v>
      </c>
      <c r="D2610" s="1">
        <v>665</v>
      </c>
      <c r="E2610" s="1">
        <v>0</v>
      </c>
      <c r="F2610">
        <f t="shared" si="81"/>
        <v>0.82099999999999995</v>
      </c>
      <c r="G2610" s="45">
        <f t="shared" si="82"/>
        <v>-1.7203694731413819</v>
      </c>
    </row>
    <row r="2611" spans="1:7" x14ac:dyDescent="0.25">
      <c r="A2611" s="1">
        <v>0</v>
      </c>
      <c r="B2611" s="1">
        <v>40.700000000000003</v>
      </c>
      <c r="C2611" s="1">
        <v>28.96</v>
      </c>
      <c r="D2611" s="1">
        <v>680</v>
      </c>
      <c r="E2611" s="1">
        <v>0</v>
      </c>
      <c r="F2611">
        <f t="shared" si="81"/>
        <v>0.66100000000000003</v>
      </c>
      <c r="G2611" s="45">
        <f t="shared" si="82"/>
        <v>-1.0817551716016869</v>
      </c>
    </row>
    <row r="2612" spans="1:7" x14ac:dyDescent="0.25">
      <c r="A2612" s="1">
        <v>0</v>
      </c>
      <c r="B2612" s="1">
        <v>48</v>
      </c>
      <c r="C2612" s="1">
        <v>15.1</v>
      </c>
      <c r="D2612" s="1">
        <v>690</v>
      </c>
      <c r="E2612" s="1">
        <v>1</v>
      </c>
      <c r="F2612">
        <f t="shared" si="81"/>
        <v>0.80600000000000005</v>
      </c>
      <c r="G2612" s="45">
        <f t="shared" si="82"/>
        <v>-0.21567153647550871</v>
      </c>
    </row>
    <row r="2613" spans="1:7" x14ac:dyDescent="0.25">
      <c r="A2613" s="1">
        <v>1</v>
      </c>
      <c r="B2613" s="1">
        <v>51</v>
      </c>
      <c r="C2613" s="1">
        <v>14.38</v>
      </c>
      <c r="D2613" s="1">
        <v>695</v>
      </c>
      <c r="E2613" s="1">
        <v>1</v>
      </c>
      <c r="F2613">
        <f t="shared" si="81"/>
        <v>0.80600000000000005</v>
      </c>
      <c r="G2613" s="45">
        <f t="shared" si="82"/>
        <v>-0.21567153647550871</v>
      </c>
    </row>
    <row r="2614" spans="1:7" x14ac:dyDescent="0.25">
      <c r="A2614" s="1">
        <v>0</v>
      </c>
      <c r="B2614" s="1">
        <v>60</v>
      </c>
      <c r="C2614" s="1">
        <v>12.14</v>
      </c>
      <c r="D2614" s="1">
        <v>710</v>
      </c>
      <c r="E2614" s="1">
        <v>0</v>
      </c>
      <c r="F2614">
        <f t="shared" si="81"/>
        <v>0.80600000000000005</v>
      </c>
      <c r="G2614" s="45">
        <f t="shared" si="82"/>
        <v>-1.6398971199188093</v>
      </c>
    </row>
    <row r="2615" spans="1:7" x14ac:dyDescent="0.25">
      <c r="A2615" s="1">
        <v>1</v>
      </c>
      <c r="B2615" s="1">
        <v>50</v>
      </c>
      <c r="C2615" s="1">
        <v>13.83</v>
      </c>
      <c r="D2615" s="1">
        <v>685</v>
      </c>
      <c r="E2615" s="1">
        <v>0</v>
      </c>
      <c r="F2615">
        <f t="shared" si="81"/>
        <v>0.80600000000000005</v>
      </c>
      <c r="G2615" s="45">
        <f t="shared" si="82"/>
        <v>-1.6398971199188093</v>
      </c>
    </row>
    <row r="2616" spans="1:7" x14ac:dyDescent="0.25">
      <c r="A2616" s="1">
        <v>1</v>
      </c>
      <c r="B2616" s="1">
        <v>59</v>
      </c>
      <c r="C2616" s="1">
        <v>17.43</v>
      </c>
      <c r="D2616" s="1">
        <v>670</v>
      </c>
      <c r="E2616" s="1">
        <v>1</v>
      </c>
      <c r="F2616">
        <f t="shared" si="81"/>
        <v>0.80600000000000005</v>
      </c>
      <c r="G2616" s="45">
        <f t="shared" si="82"/>
        <v>-0.21567153647550871</v>
      </c>
    </row>
    <row r="2617" spans="1:7" x14ac:dyDescent="0.25">
      <c r="A2617" s="1">
        <v>1</v>
      </c>
      <c r="B2617" s="1">
        <v>70</v>
      </c>
      <c r="C2617" s="1">
        <v>13.78</v>
      </c>
      <c r="D2617" s="1">
        <v>730</v>
      </c>
      <c r="E2617" s="1">
        <v>1</v>
      </c>
      <c r="F2617">
        <f t="shared" si="81"/>
        <v>0.92</v>
      </c>
      <c r="G2617" s="45">
        <f t="shared" si="82"/>
        <v>-8.3381608939051013E-2</v>
      </c>
    </row>
    <row r="2618" spans="1:7" x14ac:dyDescent="0.25">
      <c r="A2618" s="1">
        <v>0</v>
      </c>
      <c r="B2618" s="1">
        <v>36</v>
      </c>
      <c r="C2618" s="1">
        <v>22.97</v>
      </c>
      <c r="D2618" s="1">
        <v>720</v>
      </c>
      <c r="E2618" s="1">
        <v>1</v>
      </c>
      <c r="F2618">
        <f t="shared" si="81"/>
        <v>0.79</v>
      </c>
      <c r="G2618" s="45">
        <f t="shared" si="82"/>
        <v>-0.23572233352106983</v>
      </c>
    </row>
    <row r="2619" spans="1:7" x14ac:dyDescent="0.25">
      <c r="A2619" s="1">
        <v>1</v>
      </c>
      <c r="B2619" s="1">
        <v>28.236000000000001</v>
      </c>
      <c r="C2619" s="1">
        <v>31.53</v>
      </c>
      <c r="D2619" s="1">
        <v>710</v>
      </c>
      <c r="E2619" s="1">
        <v>0</v>
      </c>
      <c r="F2619">
        <f t="shared" si="81"/>
        <v>0.69299999999999995</v>
      </c>
      <c r="G2619" s="45">
        <f t="shared" si="82"/>
        <v>-1.1809075313949398</v>
      </c>
    </row>
    <row r="2620" spans="1:7" x14ac:dyDescent="0.25">
      <c r="A2620" s="1">
        <v>1</v>
      </c>
      <c r="B2620" s="1">
        <v>80</v>
      </c>
      <c r="C2620" s="1">
        <v>8.74</v>
      </c>
      <c r="D2620" s="1">
        <v>685</v>
      </c>
      <c r="E2620" s="1">
        <v>1</v>
      </c>
      <c r="F2620">
        <f t="shared" si="81"/>
        <v>0.878</v>
      </c>
      <c r="G2620" s="45">
        <f t="shared" si="82"/>
        <v>-0.13010868534702039</v>
      </c>
    </row>
    <row r="2621" spans="1:7" x14ac:dyDescent="0.25">
      <c r="A2621" s="1">
        <v>1</v>
      </c>
      <c r="B2621" s="1">
        <v>80</v>
      </c>
      <c r="C2621" s="1">
        <v>15.92</v>
      </c>
      <c r="D2621" s="1">
        <v>690</v>
      </c>
      <c r="E2621" s="1">
        <v>1</v>
      </c>
      <c r="F2621">
        <f t="shared" si="81"/>
        <v>0.82099999999999995</v>
      </c>
      <c r="G2621" s="45">
        <f t="shared" si="82"/>
        <v>-0.1972321695297089</v>
      </c>
    </row>
    <row r="2622" spans="1:7" x14ac:dyDescent="0.25">
      <c r="A2622" s="1">
        <v>0</v>
      </c>
      <c r="B2622" s="1">
        <v>80</v>
      </c>
      <c r="C2622" s="1">
        <v>16.350000000000001</v>
      </c>
      <c r="D2622" s="1">
        <v>670</v>
      </c>
      <c r="E2622" s="1">
        <v>1</v>
      </c>
      <c r="F2622">
        <f t="shared" si="81"/>
        <v>0.82099999999999995</v>
      </c>
      <c r="G2622" s="45">
        <f t="shared" si="82"/>
        <v>-0.1972321695297089</v>
      </c>
    </row>
    <row r="2623" spans="1:7" x14ac:dyDescent="0.25">
      <c r="A2623" s="1">
        <v>0</v>
      </c>
      <c r="B2623" s="1">
        <v>23</v>
      </c>
      <c r="C2623" s="1">
        <v>12.47</v>
      </c>
      <c r="D2623" s="1">
        <v>685</v>
      </c>
      <c r="E2623" s="1">
        <v>1</v>
      </c>
      <c r="F2623">
        <f t="shared" si="81"/>
        <v>0.80600000000000005</v>
      </c>
      <c r="G2623" s="45">
        <f t="shared" si="82"/>
        <v>-0.21567153647550871</v>
      </c>
    </row>
    <row r="2624" spans="1:7" x14ac:dyDescent="0.25">
      <c r="A2624" s="1">
        <v>1</v>
      </c>
      <c r="B2624" s="1">
        <v>52</v>
      </c>
      <c r="C2624" s="1">
        <v>8.58</v>
      </c>
      <c r="D2624" s="1">
        <v>690</v>
      </c>
      <c r="E2624" s="1">
        <v>1</v>
      </c>
      <c r="F2624">
        <f t="shared" si="81"/>
        <v>0.80600000000000005</v>
      </c>
      <c r="G2624" s="45">
        <f t="shared" si="82"/>
        <v>-0.21567153647550871</v>
      </c>
    </row>
    <row r="2625" spans="1:7" x14ac:dyDescent="0.25">
      <c r="A2625" s="1">
        <v>1</v>
      </c>
      <c r="B2625" s="1">
        <v>70.2</v>
      </c>
      <c r="C2625" s="1">
        <v>1.5</v>
      </c>
      <c r="D2625" s="1">
        <v>725</v>
      </c>
      <c r="E2625" s="1">
        <v>1</v>
      </c>
      <c r="F2625">
        <f t="shared" si="81"/>
        <v>0.92</v>
      </c>
      <c r="G2625" s="45">
        <f t="shared" si="82"/>
        <v>-8.3381608939051013E-2</v>
      </c>
    </row>
    <row r="2626" spans="1:7" x14ac:dyDescent="0.25">
      <c r="A2626" s="1">
        <v>1</v>
      </c>
      <c r="B2626" s="1">
        <v>55.5</v>
      </c>
      <c r="C2626" s="1">
        <v>14.25</v>
      </c>
      <c r="D2626" s="1">
        <v>670</v>
      </c>
      <c r="E2626" s="1">
        <v>1</v>
      </c>
      <c r="F2626">
        <f t="shared" si="81"/>
        <v>0.80600000000000005</v>
      </c>
      <c r="G2626" s="45">
        <f t="shared" si="82"/>
        <v>-0.21567153647550871</v>
      </c>
    </row>
    <row r="2627" spans="1:7" x14ac:dyDescent="0.25">
      <c r="A2627" s="1">
        <v>1</v>
      </c>
      <c r="B2627" s="1">
        <v>87</v>
      </c>
      <c r="C2627" s="1">
        <v>16.97</v>
      </c>
      <c r="D2627" s="1">
        <v>695</v>
      </c>
      <c r="E2627" s="1">
        <v>1</v>
      </c>
      <c r="F2627">
        <f t="shared" si="81"/>
        <v>0.82099999999999995</v>
      </c>
      <c r="G2627" s="45">
        <f t="shared" si="82"/>
        <v>-0.1972321695297089</v>
      </c>
    </row>
    <row r="2628" spans="1:7" x14ac:dyDescent="0.25">
      <c r="A2628" s="1">
        <v>1</v>
      </c>
      <c r="B2628" s="1">
        <v>70</v>
      </c>
      <c r="C2628" s="1">
        <v>21.34</v>
      </c>
      <c r="D2628" s="1">
        <v>690</v>
      </c>
      <c r="E2628" s="1">
        <v>1</v>
      </c>
      <c r="F2628">
        <f t="shared" si="81"/>
        <v>0.79</v>
      </c>
      <c r="G2628" s="45">
        <f t="shared" si="82"/>
        <v>-0.23572233352106983</v>
      </c>
    </row>
    <row r="2629" spans="1:7" x14ac:dyDescent="0.25">
      <c r="A2629" s="1">
        <v>1</v>
      </c>
      <c r="B2629" s="1">
        <v>42</v>
      </c>
      <c r="C2629" s="1">
        <v>19.059999999999999</v>
      </c>
      <c r="D2629" s="1">
        <v>680</v>
      </c>
      <c r="E2629" s="1">
        <v>1</v>
      </c>
      <c r="F2629">
        <f t="shared" si="81"/>
        <v>0.80600000000000005</v>
      </c>
      <c r="G2629" s="45">
        <f t="shared" si="82"/>
        <v>-0.21567153647550871</v>
      </c>
    </row>
    <row r="2630" spans="1:7" x14ac:dyDescent="0.25">
      <c r="A2630" s="1">
        <v>0</v>
      </c>
      <c r="B2630" s="1">
        <v>50</v>
      </c>
      <c r="C2630" s="1">
        <v>17.309999999999999</v>
      </c>
      <c r="D2630" s="1">
        <v>710</v>
      </c>
      <c r="E2630" s="1">
        <v>1</v>
      </c>
      <c r="F2630">
        <f t="shared" ref="F2630:F2693" si="83">IF(C2630&lt;=19.85,IF(D2630&lt;=722.5,IF(B2630&lt;=60.41,IF(D2630&lt;=667.5,0.729,0.806),IF(C2630&lt;=9.905,0.878,0.821)),0.92),IF(D2630&lt;=687.5,IF(C2630&lt;=31.375,IF(A2630&lt;=0.5,0.661,0.717),0.546),IF(D2630&lt;=727.5,IF(C2630&lt;=29.88,0.79,0.693),0.855)))</f>
        <v>0.80600000000000005</v>
      </c>
      <c r="G2630" s="45">
        <f t="shared" ref="G2630:G2693" si="84">IF(E2630=1,LN(F2630),LN(1-F2630))</f>
        <v>-0.21567153647550871</v>
      </c>
    </row>
    <row r="2631" spans="1:7" x14ac:dyDescent="0.25">
      <c r="A2631" s="1">
        <v>1</v>
      </c>
      <c r="B2631" s="1">
        <v>38</v>
      </c>
      <c r="C2631" s="1">
        <v>6.57</v>
      </c>
      <c r="D2631" s="1">
        <v>665</v>
      </c>
      <c r="E2631" s="1">
        <v>1</v>
      </c>
      <c r="F2631">
        <f t="shared" si="83"/>
        <v>0.72899999999999998</v>
      </c>
      <c r="G2631" s="45">
        <f t="shared" si="84"/>
        <v>-0.31608154697347896</v>
      </c>
    </row>
    <row r="2632" spans="1:7" x14ac:dyDescent="0.25">
      <c r="A2632" s="1">
        <v>1</v>
      </c>
      <c r="B2632" s="1">
        <v>58</v>
      </c>
      <c r="C2632" s="1">
        <v>24.81</v>
      </c>
      <c r="D2632" s="1">
        <v>695</v>
      </c>
      <c r="E2632" s="1">
        <v>0</v>
      </c>
      <c r="F2632">
        <f t="shared" si="83"/>
        <v>0.79</v>
      </c>
      <c r="G2632" s="45">
        <f t="shared" si="84"/>
        <v>-1.5606477482646686</v>
      </c>
    </row>
    <row r="2633" spans="1:7" x14ac:dyDescent="0.25">
      <c r="A2633" s="1">
        <v>1</v>
      </c>
      <c r="B2633" s="1">
        <v>100</v>
      </c>
      <c r="C2633" s="1">
        <v>11.28</v>
      </c>
      <c r="D2633" s="1">
        <v>730</v>
      </c>
      <c r="E2633" s="1">
        <v>0</v>
      </c>
      <c r="F2633">
        <f t="shared" si="83"/>
        <v>0.92</v>
      </c>
      <c r="G2633" s="45">
        <f t="shared" si="84"/>
        <v>-2.5257286443082561</v>
      </c>
    </row>
    <row r="2634" spans="1:7" x14ac:dyDescent="0.25">
      <c r="A2634" s="1">
        <v>0</v>
      </c>
      <c r="B2634" s="1">
        <v>75</v>
      </c>
      <c r="C2634" s="1">
        <v>7.7</v>
      </c>
      <c r="D2634" s="1">
        <v>675</v>
      </c>
      <c r="E2634" s="1">
        <v>1</v>
      </c>
      <c r="F2634">
        <f t="shared" si="83"/>
        <v>0.878</v>
      </c>
      <c r="G2634" s="45">
        <f t="shared" si="84"/>
        <v>-0.13010868534702039</v>
      </c>
    </row>
    <row r="2635" spans="1:7" x14ac:dyDescent="0.25">
      <c r="A2635" s="1">
        <v>0</v>
      </c>
      <c r="B2635" s="1">
        <v>35</v>
      </c>
      <c r="C2635" s="1">
        <v>13.85</v>
      </c>
      <c r="D2635" s="1">
        <v>675</v>
      </c>
      <c r="E2635" s="1">
        <v>1</v>
      </c>
      <c r="F2635">
        <f t="shared" si="83"/>
        <v>0.80600000000000005</v>
      </c>
      <c r="G2635" s="45">
        <f t="shared" si="84"/>
        <v>-0.21567153647550871</v>
      </c>
    </row>
    <row r="2636" spans="1:7" x14ac:dyDescent="0.25">
      <c r="A2636" s="1">
        <v>0</v>
      </c>
      <c r="B2636" s="1">
        <v>100</v>
      </c>
      <c r="C2636" s="1">
        <v>24.16</v>
      </c>
      <c r="D2636" s="1">
        <v>710</v>
      </c>
      <c r="E2636" s="1">
        <v>1</v>
      </c>
      <c r="F2636">
        <f t="shared" si="83"/>
        <v>0.79</v>
      </c>
      <c r="G2636" s="45">
        <f t="shared" si="84"/>
        <v>-0.23572233352106983</v>
      </c>
    </row>
    <row r="2637" spans="1:7" x14ac:dyDescent="0.25">
      <c r="A2637" s="1">
        <v>0</v>
      </c>
      <c r="B2637" s="1">
        <v>69</v>
      </c>
      <c r="C2637" s="1">
        <v>14.12</v>
      </c>
      <c r="D2637" s="1">
        <v>705</v>
      </c>
      <c r="E2637" s="1">
        <v>1</v>
      </c>
      <c r="F2637">
        <f t="shared" si="83"/>
        <v>0.82099999999999995</v>
      </c>
      <c r="G2637" s="45">
        <f t="shared" si="84"/>
        <v>-0.1972321695297089</v>
      </c>
    </row>
    <row r="2638" spans="1:7" x14ac:dyDescent="0.25">
      <c r="A2638" s="1">
        <v>0</v>
      </c>
      <c r="B2638" s="1">
        <v>73</v>
      </c>
      <c r="C2638" s="1">
        <v>34.9</v>
      </c>
      <c r="D2638" s="1">
        <v>725</v>
      </c>
      <c r="E2638" s="1">
        <v>1</v>
      </c>
      <c r="F2638">
        <f t="shared" si="83"/>
        <v>0.69299999999999995</v>
      </c>
      <c r="G2638" s="45">
        <f t="shared" si="84"/>
        <v>-0.3667252797922339</v>
      </c>
    </row>
    <row r="2639" spans="1:7" x14ac:dyDescent="0.25">
      <c r="A2639" s="1">
        <v>1</v>
      </c>
      <c r="B2639" s="1">
        <v>40</v>
      </c>
      <c r="C2639" s="1">
        <v>26.49</v>
      </c>
      <c r="D2639" s="1">
        <v>710</v>
      </c>
      <c r="E2639" s="1">
        <v>1</v>
      </c>
      <c r="F2639">
        <f t="shared" si="83"/>
        <v>0.79</v>
      </c>
      <c r="G2639" s="45">
        <f t="shared" si="84"/>
        <v>-0.23572233352106983</v>
      </c>
    </row>
    <row r="2640" spans="1:7" x14ac:dyDescent="0.25">
      <c r="A2640" s="1">
        <v>0</v>
      </c>
      <c r="B2640" s="1">
        <v>99</v>
      </c>
      <c r="C2640" s="1">
        <v>5.05</v>
      </c>
      <c r="D2640" s="1">
        <v>685</v>
      </c>
      <c r="E2640" s="1">
        <v>1</v>
      </c>
      <c r="F2640">
        <f t="shared" si="83"/>
        <v>0.878</v>
      </c>
      <c r="G2640" s="45">
        <f t="shared" si="84"/>
        <v>-0.13010868534702039</v>
      </c>
    </row>
    <row r="2641" spans="1:7" x14ac:dyDescent="0.25">
      <c r="A2641" s="1">
        <v>1</v>
      </c>
      <c r="B2641" s="1">
        <v>75</v>
      </c>
      <c r="C2641" s="1">
        <v>12.43</v>
      </c>
      <c r="D2641" s="1">
        <v>690</v>
      </c>
      <c r="E2641" s="1">
        <v>1</v>
      </c>
      <c r="F2641">
        <f t="shared" si="83"/>
        <v>0.82099999999999995</v>
      </c>
      <c r="G2641" s="45">
        <f t="shared" si="84"/>
        <v>-0.1972321695297089</v>
      </c>
    </row>
    <row r="2642" spans="1:7" x14ac:dyDescent="0.25">
      <c r="A2642" s="1">
        <v>1</v>
      </c>
      <c r="B2642" s="1">
        <v>322</v>
      </c>
      <c r="C2642" s="1">
        <v>11.27</v>
      </c>
      <c r="D2642" s="1">
        <v>680</v>
      </c>
      <c r="E2642" s="1">
        <v>1</v>
      </c>
      <c r="F2642">
        <f t="shared" si="83"/>
        <v>0.82099999999999995</v>
      </c>
      <c r="G2642" s="45">
        <f t="shared" si="84"/>
        <v>-0.1972321695297089</v>
      </c>
    </row>
    <row r="2643" spans="1:7" x14ac:dyDescent="0.25">
      <c r="A2643" s="1">
        <v>1</v>
      </c>
      <c r="B2643" s="1">
        <v>124</v>
      </c>
      <c r="C2643" s="1">
        <v>10.99</v>
      </c>
      <c r="D2643" s="1">
        <v>660</v>
      </c>
      <c r="E2643" s="1">
        <v>1</v>
      </c>
      <c r="F2643">
        <f t="shared" si="83"/>
        <v>0.82099999999999995</v>
      </c>
      <c r="G2643" s="45">
        <f t="shared" si="84"/>
        <v>-0.1972321695297089</v>
      </c>
    </row>
    <row r="2644" spans="1:7" x14ac:dyDescent="0.25">
      <c r="A2644" s="1">
        <v>1</v>
      </c>
      <c r="B2644" s="1">
        <v>84.016999999999996</v>
      </c>
      <c r="C2644" s="1">
        <v>36.01</v>
      </c>
      <c r="D2644" s="1">
        <v>665</v>
      </c>
      <c r="E2644" s="1">
        <v>0</v>
      </c>
      <c r="F2644">
        <f t="shared" si="83"/>
        <v>0.54600000000000004</v>
      </c>
      <c r="G2644" s="45">
        <f t="shared" si="84"/>
        <v>-0.78965808094078915</v>
      </c>
    </row>
    <row r="2645" spans="1:7" x14ac:dyDescent="0.25">
      <c r="A2645" s="1">
        <v>1</v>
      </c>
      <c r="B2645" s="1">
        <v>130</v>
      </c>
      <c r="C2645" s="1">
        <v>16.440000000000001</v>
      </c>
      <c r="D2645" s="1">
        <v>715</v>
      </c>
      <c r="E2645" s="1">
        <v>1</v>
      </c>
      <c r="F2645">
        <f t="shared" si="83"/>
        <v>0.82099999999999995</v>
      </c>
      <c r="G2645" s="45">
        <f t="shared" si="84"/>
        <v>-0.1972321695297089</v>
      </c>
    </row>
    <row r="2646" spans="1:7" x14ac:dyDescent="0.25">
      <c r="A2646" s="1">
        <v>0</v>
      </c>
      <c r="B2646" s="1">
        <v>160</v>
      </c>
      <c r="C2646" s="1">
        <v>10.37</v>
      </c>
      <c r="D2646" s="1">
        <v>700</v>
      </c>
      <c r="E2646" s="1">
        <v>1</v>
      </c>
      <c r="F2646">
        <f t="shared" si="83"/>
        <v>0.82099999999999995</v>
      </c>
      <c r="G2646" s="45">
        <f t="shared" si="84"/>
        <v>-0.1972321695297089</v>
      </c>
    </row>
    <row r="2647" spans="1:7" x14ac:dyDescent="0.25">
      <c r="A2647" s="1">
        <v>0</v>
      </c>
      <c r="B2647" s="1">
        <v>103</v>
      </c>
      <c r="C2647" s="1">
        <v>12.28</v>
      </c>
      <c r="D2647" s="1">
        <v>695</v>
      </c>
      <c r="E2647" s="1">
        <v>1</v>
      </c>
      <c r="F2647">
        <f t="shared" si="83"/>
        <v>0.82099999999999995</v>
      </c>
      <c r="G2647" s="45">
        <f t="shared" si="84"/>
        <v>-0.1972321695297089</v>
      </c>
    </row>
    <row r="2648" spans="1:7" x14ac:dyDescent="0.25">
      <c r="A2648" s="1">
        <v>0</v>
      </c>
      <c r="B2648" s="1">
        <v>41</v>
      </c>
      <c r="C2648" s="1">
        <v>5.03</v>
      </c>
      <c r="D2648" s="1">
        <v>690</v>
      </c>
      <c r="E2648" s="1">
        <v>1</v>
      </c>
      <c r="F2648">
        <f t="shared" si="83"/>
        <v>0.80600000000000005</v>
      </c>
      <c r="G2648" s="45">
        <f t="shared" si="84"/>
        <v>-0.21567153647550871</v>
      </c>
    </row>
    <row r="2649" spans="1:7" x14ac:dyDescent="0.25">
      <c r="A2649" s="1">
        <v>1</v>
      </c>
      <c r="B2649" s="1">
        <v>52</v>
      </c>
      <c r="C2649" s="1">
        <v>11.17</v>
      </c>
      <c r="D2649" s="1">
        <v>710</v>
      </c>
      <c r="E2649" s="1">
        <v>1</v>
      </c>
      <c r="F2649">
        <f t="shared" si="83"/>
        <v>0.80600000000000005</v>
      </c>
      <c r="G2649" s="45">
        <f t="shared" si="84"/>
        <v>-0.21567153647550871</v>
      </c>
    </row>
    <row r="2650" spans="1:7" x14ac:dyDescent="0.25">
      <c r="A2650" s="1">
        <v>1</v>
      </c>
      <c r="B2650" s="1">
        <v>48</v>
      </c>
      <c r="C2650" s="1">
        <v>13.18</v>
      </c>
      <c r="D2650" s="1">
        <v>700</v>
      </c>
      <c r="E2650" s="1">
        <v>1</v>
      </c>
      <c r="F2650">
        <f t="shared" si="83"/>
        <v>0.80600000000000005</v>
      </c>
      <c r="G2650" s="45">
        <f t="shared" si="84"/>
        <v>-0.21567153647550871</v>
      </c>
    </row>
    <row r="2651" spans="1:7" x14ac:dyDescent="0.25">
      <c r="A2651" s="1">
        <v>1</v>
      </c>
      <c r="B2651" s="1">
        <v>60</v>
      </c>
      <c r="C2651" s="1">
        <v>31.12</v>
      </c>
      <c r="D2651" s="1">
        <v>685</v>
      </c>
      <c r="E2651" s="1">
        <v>1</v>
      </c>
      <c r="F2651">
        <f t="shared" si="83"/>
        <v>0.71699999999999997</v>
      </c>
      <c r="G2651" s="45">
        <f t="shared" si="84"/>
        <v>-0.33267943838251673</v>
      </c>
    </row>
    <row r="2652" spans="1:7" x14ac:dyDescent="0.25">
      <c r="A2652" s="1">
        <v>1</v>
      </c>
      <c r="B2652" s="1">
        <v>35</v>
      </c>
      <c r="C2652" s="1">
        <v>1.61</v>
      </c>
      <c r="D2652" s="1">
        <v>730</v>
      </c>
      <c r="E2652" s="1">
        <v>1</v>
      </c>
      <c r="F2652">
        <f t="shared" si="83"/>
        <v>0.92</v>
      </c>
      <c r="G2652" s="45">
        <f t="shared" si="84"/>
        <v>-8.3381608939051013E-2</v>
      </c>
    </row>
    <row r="2653" spans="1:7" x14ac:dyDescent="0.25">
      <c r="A2653" s="1">
        <v>0</v>
      </c>
      <c r="B2653" s="1">
        <v>37</v>
      </c>
      <c r="C2653" s="1">
        <v>5.22</v>
      </c>
      <c r="D2653" s="1">
        <v>710</v>
      </c>
      <c r="E2653" s="1">
        <v>1</v>
      </c>
      <c r="F2653">
        <f t="shared" si="83"/>
        <v>0.80600000000000005</v>
      </c>
      <c r="G2653" s="45">
        <f t="shared" si="84"/>
        <v>-0.21567153647550871</v>
      </c>
    </row>
    <row r="2654" spans="1:7" x14ac:dyDescent="0.25">
      <c r="A2654" s="1">
        <v>1</v>
      </c>
      <c r="B2654" s="1">
        <v>80</v>
      </c>
      <c r="C2654" s="1">
        <v>16.73</v>
      </c>
      <c r="D2654" s="1">
        <v>670</v>
      </c>
      <c r="E2654" s="1">
        <v>0</v>
      </c>
      <c r="F2654">
        <f t="shared" si="83"/>
        <v>0.82099999999999995</v>
      </c>
      <c r="G2654" s="45">
        <f t="shared" si="84"/>
        <v>-1.7203694731413819</v>
      </c>
    </row>
    <row r="2655" spans="1:7" x14ac:dyDescent="0.25">
      <c r="A2655" s="1">
        <v>1</v>
      </c>
      <c r="B2655" s="1">
        <v>185</v>
      </c>
      <c r="C2655" s="1">
        <v>19.829999999999998</v>
      </c>
      <c r="D2655" s="1">
        <v>660</v>
      </c>
      <c r="E2655" s="1">
        <v>1</v>
      </c>
      <c r="F2655">
        <f t="shared" si="83"/>
        <v>0.82099999999999995</v>
      </c>
      <c r="G2655" s="45">
        <f t="shared" si="84"/>
        <v>-0.1972321695297089</v>
      </c>
    </row>
    <row r="2656" spans="1:7" x14ac:dyDescent="0.25">
      <c r="A2656" s="1">
        <v>1</v>
      </c>
      <c r="B2656" s="1">
        <v>10.272</v>
      </c>
      <c r="C2656" s="1">
        <v>4.09</v>
      </c>
      <c r="D2656" s="1">
        <v>670</v>
      </c>
      <c r="E2656" s="1">
        <v>1</v>
      </c>
      <c r="F2656">
        <f t="shared" si="83"/>
        <v>0.80600000000000005</v>
      </c>
      <c r="G2656" s="45">
        <f t="shared" si="84"/>
        <v>-0.21567153647550871</v>
      </c>
    </row>
    <row r="2657" spans="1:7" x14ac:dyDescent="0.25">
      <c r="A2657" s="1">
        <v>1</v>
      </c>
      <c r="B2657" s="1">
        <v>490</v>
      </c>
      <c r="C2657" s="1">
        <v>2.2599999999999998</v>
      </c>
      <c r="D2657" s="1">
        <v>675</v>
      </c>
      <c r="E2657" s="1">
        <v>1</v>
      </c>
      <c r="F2657">
        <f t="shared" si="83"/>
        <v>0.878</v>
      </c>
      <c r="G2657" s="45">
        <f t="shared" si="84"/>
        <v>-0.13010868534702039</v>
      </c>
    </row>
    <row r="2658" spans="1:7" x14ac:dyDescent="0.25">
      <c r="A2658" s="1">
        <v>1</v>
      </c>
      <c r="B2658" s="1">
        <v>35</v>
      </c>
      <c r="C2658" s="1">
        <v>13.31</v>
      </c>
      <c r="D2658" s="1">
        <v>660</v>
      </c>
      <c r="E2658" s="1">
        <v>1</v>
      </c>
      <c r="F2658">
        <f t="shared" si="83"/>
        <v>0.72899999999999998</v>
      </c>
      <c r="G2658" s="45">
        <f t="shared" si="84"/>
        <v>-0.31608154697347896</v>
      </c>
    </row>
    <row r="2659" spans="1:7" x14ac:dyDescent="0.25">
      <c r="A2659" s="1">
        <v>1</v>
      </c>
      <c r="B2659" s="1">
        <v>52.536000000000001</v>
      </c>
      <c r="C2659" s="1">
        <v>12.86</v>
      </c>
      <c r="D2659" s="1">
        <v>665</v>
      </c>
      <c r="E2659" s="1">
        <v>0</v>
      </c>
      <c r="F2659">
        <f t="shared" si="83"/>
        <v>0.72899999999999998</v>
      </c>
      <c r="G2659" s="45">
        <f t="shared" si="84"/>
        <v>-1.305636458102436</v>
      </c>
    </row>
    <row r="2660" spans="1:7" x14ac:dyDescent="0.25">
      <c r="A2660" s="1">
        <v>0</v>
      </c>
      <c r="B2660" s="1">
        <v>80</v>
      </c>
      <c r="C2660" s="1">
        <v>3.89</v>
      </c>
      <c r="D2660" s="1">
        <v>675</v>
      </c>
      <c r="E2660" s="1">
        <v>1</v>
      </c>
      <c r="F2660">
        <f t="shared" si="83"/>
        <v>0.878</v>
      </c>
      <c r="G2660" s="45">
        <f t="shared" si="84"/>
        <v>-0.13010868534702039</v>
      </c>
    </row>
    <row r="2661" spans="1:7" x14ac:dyDescent="0.25">
      <c r="A2661" s="1">
        <v>1</v>
      </c>
      <c r="B2661" s="1">
        <v>80</v>
      </c>
      <c r="C2661" s="1">
        <v>17.059999999999999</v>
      </c>
      <c r="D2661" s="1">
        <v>695</v>
      </c>
      <c r="E2661" s="1">
        <v>1</v>
      </c>
      <c r="F2661">
        <f t="shared" si="83"/>
        <v>0.82099999999999995</v>
      </c>
      <c r="G2661" s="45">
        <f t="shared" si="84"/>
        <v>-0.1972321695297089</v>
      </c>
    </row>
    <row r="2662" spans="1:7" x14ac:dyDescent="0.25">
      <c r="A2662" s="1">
        <v>1</v>
      </c>
      <c r="B2662" s="1">
        <v>65</v>
      </c>
      <c r="C2662" s="1">
        <v>34.56</v>
      </c>
      <c r="D2662" s="1">
        <v>680</v>
      </c>
      <c r="E2662" s="1">
        <v>0</v>
      </c>
      <c r="F2662">
        <f t="shared" si="83"/>
        <v>0.54600000000000004</v>
      </c>
      <c r="G2662" s="45">
        <f t="shared" si="84"/>
        <v>-0.78965808094078915</v>
      </c>
    </row>
    <row r="2663" spans="1:7" x14ac:dyDescent="0.25">
      <c r="A2663" s="1">
        <v>1</v>
      </c>
      <c r="B2663" s="1">
        <v>135</v>
      </c>
      <c r="C2663" s="1">
        <v>21.39</v>
      </c>
      <c r="D2663" s="1">
        <v>725</v>
      </c>
      <c r="E2663" s="1">
        <v>1</v>
      </c>
      <c r="F2663">
        <f t="shared" si="83"/>
        <v>0.79</v>
      </c>
      <c r="G2663" s="45">
        <f t="shared" si="84"/>
        <v>-0.23572233352106983</v>
      </c>
    </row>
    <row r="2664" spans="1:7" x14ac:dyDescent="0.25">
      <c r="A2664" s="1">
        <v>1</v>
      </c>
      <c r="B2664" s="1">
        <v>55</v>
      </c>
      <c r="C2664" s="1">
        <v>18.920000000000002</v>
      </c>
      <c r="D2664" s="1">
        <v>700</v>
      </c>
      <c r="E2664" s="1">
        <v>1</v>
      </c>
      <c r="F2664">
        <f t="shared" si="83"/>
        <v>0.80600000000000005</v>
      </c>
      <c r="G2664" s="45">
        <f t="shared" si="84"/>
        <v>-0.21567153647550871</v>
      </c>
    </row>
    <row r="2665" spans="1:7" x14ac:dyDescent="0.25">
      <c r="A2665" s="1">
        <v>0</v>
      </c>
      <c r="B2665" s="1">
        <v>86</v>
      </c>
      <c r="C2665" s="1">
        <v>14.13</v>
      </c>
      <c r="D2665" s="1">
        <v>765</v>
      </c>
      <c r="E2665" s="1">
        <v>1</v>
      </c>
      <c r="F2665">
        <f t="shared" si="83"/>
        <v>0.92</v>
      </c>
      <c r="G2665" s="45">
        <f t="shared" si="84"/>
        <v>-8.3381608939051013E-2</v>
      </c>
    </row>
    <row r="2666" spans="1:7" x14ac:dyDescent="0.25">
      <c r="A2666" s="1">
        <v>0</v>
      </c>
      <c r="B2666" s="1">
        <v>26.652000000000001</v>
      </c>
      <c r="C2666" s="1">
        <v>23.41</v>
      </c>
      <c r="D2666" s="1">
        <v>735</v>
      </c>
      <c r="E2666" s="1">
        <v>0</v>
      </c>
      <c r="F2666">
        <f t="shared" si="83"/>
        <v>0.85499999999999998</v>
      </c>
      <c r="G2666" s="45">
        <f t="shared" si="84"/>
        <v>-1.9310215365615626</v>
      </c>
    </row>
    <row r="2667" spans="1:7" x14ac:dyDescent="0.25">
      <c r="A2667" s="1">
        <v>0</v>
      </c>
      <c r="B2667" s="1">
        <v>72</v>
      </c>
      <c r="C2667" s="1">
        <v>22.78</v>
      </c>
      <c r="D2667" s="1">
        <v>685</v>
      </c>
      <c r="E2667" s="1">
        <v>1</v>
      </c>
      <c r="F2667">
        <f t="shared" si="83"/>
        <v>0.66100000000000003</v>
      </c>
      <c r="G2667" s="45">
        <f t="shared" si="84"/>
        <v>-0.41400143913045073</v>
      </c>
    </row>
    <row r="2668" spans="1:7" x14ac:dyDescent="0.25">
      <c r="A2668" s="1">
        <v>0</v>
      </c>
      <c r="B2668" s="1">
        <v>40</v>
      </c>
      <c r="C2668" s="1">
        <v>19.440000000000001</v>
      </c>
      <c r="D2668" s="1">
        <v>660</v>
      </c>
      <c r="E2668" s="1">
        <v>0</v>
      </c>
      <c r="F2668">
        <f t="shared" si="83"/>
        <v>0.72899999999999998</v>
      </c>
      <c r="G2668" s="45">
        <f t="shared" si="84"/>
        <v>-1.305636458102436</v>
      </c>
    </row>
    <row r="2669" spans="1:7" x14ac:dyDescent="0.25">
      <c r="A2669" s="1">
        <v>1</v>
      </c>
      <c r="B2669" s="1">
        <v>100</v>
      </c>
      <c r="C2669" s="1">
        <v>6.04</v>
      </c>
      <c r="D2669" s="1">
        <v>665</v>
      </c>
      <c r="E2669" s="1">
        <v>1</v>
      </c>
      <c r="F2669">
        <f t="shared" si="83"/>
        <v>0.878</v>
      </c>
      <c r="G2669" s="45">
        <f t="shared" si="84"/>
        <v>-0.13010868534702039</v>
      </c>
    </row>
    <row r="2670" spans="1:7" x14ac:dyDescent="0.25">
      <c r="A2670" s="1">
        <v>0</v>
      </c>
      <c r="B2670" s="1">
        <v>55</v>
      </c>
      <c r="C2670" s="1">
        <v>26.64</v>
      </c>
      <c r="D2670" s="1">
        <v>715</v>
      </c>
      <c r="E2670" s="1">
        <v>1</v>
      </c>
      <c r="F2670">
        <f t="shared" si="83"/>
        <v>0.79</v>
      </c>
      <c r="G2670" s="45">
        <f t="shared" si="84"/>
        <v>-0.23572233352106983</v>
      </c>
    </row>
    <row r="2671" spans="1:7" x14ac:dyDescent="0.25">
      <c r="A2671" s="1">
        <v>0</v>
      </c>
      <c r="B2671" s="1">
        <v>105</v>
      </c>
      <c r="C2671" s="1">
        <v>16.11</v>
      </c>
      <c r="D2671" s="1">
        <v>730</v>
      </c>
      <c r="E2671" s="1">
        <v>1</v>
      </c>
      <c r="F2671">
        <f t="shared" si="83"/>
        <v>0.92</v>
      </c>
      <c r="G2671" s="45">
        <f t="shared" si="84"/>
        <v>-8.3381608939051013E-2</v>
      </c>
    </row>
    <row r="2672" spans="1:7" x14ac:dyDescent="0.25">
      <c r="A2672" s="1">
        <v>1</v>
      </c>
      <c r="B2672" s="1">
        <v>75</v>
      </c>
      <c r="C2672" s="1">
        <v>13.52</v>
      </c>
      <c r="D2672" s="1">
        <v>685</v>
      </c>
      <c r="E2672" s="1">
        <v>1</v>
      </c>
      <c r="F2672">
        <f t="shared" si="83"/>
        <v>0.82099999999999995</v>
      </c>
      <c r="G2672" s="45">
        <f t="shared" si="84"/>
        <v>-0.1972321695297089</v>
      </c>
    </row>
    <row r="2673" spans="1:7" x14ac:dyDescent="0.25">
      <c r="A2673" s="1">
        <v>1</v>
      </c>
      <c r="B2673" s="1">
        <v>65</v>
      </c>
      <c r="C2673" s="1">
        <v>15.75</v>
      </c>
      <c r="D2673" s="1">
        <v>705</v>
      </c>
      <c r="E2673" s="1">
        <v>1</v>
      </c>
      <c r="F2673">
        <f t="shared" si="83"/>
        <v>0.82099999999999995</v>
      </c>
      <c r="G2673" s="45">
        <f t="shared" si="84"/>
        <v>-0.1972321695297089</v>
      </c>
    </row>
    <row r="2674" spans="1:7" x14ac:dyDescent="0.25">
      <c r="A2674" s="1">
        <v>1</v>
      </c>
      <c r="B2674" s="1">
        <v>330</v>
      </c>
      <c r="C2674" s="1">
        <v>5.1100000000000003</v>
      </c>
      <c r="D2674" s="1">
        <v>715</v>
      </c>
      <c r="E2674" s="1">
        <v>1</v>
      </c>
      <c r="F2674">
        <f t="shared" si="83"/>
        <v>0.878</v>
      </c>
      <c r="G2674" s="45">
        <f t="shared" si="84"/>
        <v>-0.13010868534702039</v>
      </c>
    </row>
    <row r="2675" spans="1:7" x14ac:dyDescent="0.25">
      <c r="A2675" s="1">
        <v>0</v>
      </c>
      <c r="B2675" s="1">
        <v>67.8</v>
      </c>
      <c r="C2675" s="1">
        <v>20.190000000000001</v>
      </c>
      <c r="D2675" s="1">
        <v>660</v>
      </c>
      <c r="E2675" s="1">
        <v>1</v>
      </c>
      <c r="F2675">
        <f t="shared" si="83"/>
        <v>0.66100000000000003</v>
      </c>
      <c r="G2675" s="45">
        <f t="shared" si="84"/>
        <v>-0.41400143913045073</v>
      </c>
    </row>
    <row r="2676" spans="1:7" x14ac:dyDescent="0.25">
      <c r="A2676" s="1">
        <v>0</v>
      </c>
      <c r="B2676" s="1">
        <v>31</v>
      </c>
      <c r="C2676" s="1">
        <v>8.52</v>
      </c>
      <c r="D2676" s="1">
        <v>715</v>
      </c>
      <c r="E2676" s="1">
        <v>1</v>
      </c>
      <c r="F2676">
        <f t="shared" si="83"/>
        <v>0.80600000000000005</v>
      </c>
      <c r="G2676" s="45">
        <f t="shared" si="84"/>
        <v>-0.21567153647550871</v>
      </c>
    </row>
    <row r="2677" spans="1:7" x14ac:dyDescent="0.25">
      <c r="A2677" s="1">
        <v>0</v>
      </c>
      <c r="B2677" s="1">
        <v>77.5</v>
      </c>
      <c r="C2677" s="1">
        <v>4.46</v>
      </c>
      <c r="D2677" s="1">
        <v>720</v>
      </c>
      <c r="E2677" s="1">
        <v>1</v>
      </c>
      <c r="F2677">
        <f t="shared" si="83"/>
        <v>0.878</v>
      </c>
      <c r="G2677" s="45">
        <f t="shared" si="84"/>
        <v>-0.13010868534702039</v>
      </c>
    </row>
    <row r="2678" spans="1:7" x14ac:dyDescent="0.25">
      <c r="A2678" s="1">
        <v>0</v>
      </c>
      <c r="B2678" s="1">
        <v>43</v>
      </c>
      <c r="C2678" s="1">
        <v>25.9</v>
      </c>
      <c r="D2678" s="1">
        <v>730</v>
      </c>
      <c r="E2678" s="1">
        <v>1</v>
      </c>
      <c r="F2678">
        <f t="shared" si="83"/>
        <v>0.85499999999999998</v>
      </c>
      <c r="G2678" s="45">
        <f t="shared" si="84"/>
        <v>-0.15665381004537685</v>
      </c>
    </row>
    <row r="2679" spans="1:7" x14ac:dyDescent="0.25">
      <c r="A2679" s="1">
        <v>1</v>
      </c>
      <c r="B2679" s="1">
        <v>36</v>
      </c>
      <c r="C2679" s="1">
        <v>30.77</v>
      </c>
      <c r="D2679" s="1">
        <v>715</v>
      </c>
      <c r="E2679" s="1">
        <v>1</v>
      </c>
      <c r="F2679">
        <f t="shared" si="83"/>
        <v>0.69299999999999995</v>
      </c>
      <c r="G2679" s="45">
        <f t="shared" si="84"/>
        <v>-0.3667252797922339</v>
      </c>
    </row>
    <row r="2680" spans="1:7" x14ac:dyDescent="0.25">
      <c r="A2680" s="1">
        <v>1</v>
      </c>
      <c r="B2680" s="1">
        <v>80</v>
      </c>
      <c r="C2680" s="1">
        <v>5.0999999999999996</v>
      </c>
      <c r="D2680" s="1">
        <v>660</v>
      </c>
      <c r="E2680" s="1">
        <v>1</v>
      </c>
      <c r="F2680">
        <f t="shared" si="83"/>
        <v>0.878</v>
      </c>
      <c r="G2680" s="45">
        <f t="shared" si="84"/>
        <v>-0.13010868534702039</v>
      </c>
    </row>
    <row r="2681" spans="1:7" x14ac:dyDescent="0.25">
      <c r="A2681" s="1">
        <v>1</v>
      </c>
      <c r="B2681" s="1">
        <v>65</v>
      </c>
      <c r="C2681" s="1">
        <v>31.24</v>
      </c>
      <c r="D2681" s="1">
        <v>680</v>
      </c>
      <c r="E2681" s="1">
        <v>0</v>
      </c>
      <c r="F2681">
        <f t="shared" si="83"/>
        <v>0.71699999999999997</v>
      </c>
      <c r="G2681" s="45">
        <f t="shared" si="84"/>
        <v>-1.2623083813388993</v>
      </c>
    </row>
    <row r="2682" spans="1:7" x14ac:dyDescent="0.25">
      <c r="A2682" s="1">
        <v>1</v>
      </c>
      <c r="B2682" s="1">
        <v>65</v>
      </c>
      <c r="C2682" s="1">
        <v>32.71</v>
      </c>
      <c r="D2682" s="1">
        <v>685</v>
      </c>
      <c r="E2682" s="1">
        <v>1</v>
      </c>
      <c r="F2682">
        <f t="shared" si="83"/>
        <v>0.54600000000000004</v>
      </c>
      <c r="G2682" s="45">
        <f t="shared" si="84"/>
        <v>-0.60513630323723189</v>
      </c>
    </row>
    <row r="2683" spans="1:7" x14ac:dyDescent="0.25">
      <c r="A2683" s="1">
        <v>0</v>
      </c>
      <c r="B2683" s="1">
        <v>44</v>
      </c>
      <c r="C2683" s="1">
        <v>19.89</v>
      </c>
      <c r="D2683" s="1">
        <v>695</v>
      </c>
      <c r="E2683" s="1">
        <v>1</v>
      </c>
      <c r="F2683">
        <f t="shared" si="83"/>
        <v>0.79</v>
      </c>
      <c r="G2683" s="45">
        <f t="shared" si="84"/>
        <v>-0.23572233352106983</v>
      </c>
    </row>
    <row r="2684" spans="1:7" x14ac:dyDescent="0.25">
      <c r="A2684" s="1">
        <v>1</v>
      </c>
      <c r="B2684" s="1">
        <v>54</v>
      </c>
      <c r="C2684" s="1">
        <v>3.98</v>
      </c>
      <c r="D2684" s="1">
        <v>700</v>
      </c>
      <c r="E2684" s="1">
        <v>1</v>
      </c>
      <c r="F2684">
        <f t="shared" si="83"/>
        <v>0.80600000000000005</v>
      </c>
      <c r="G2684" s="45">
        <f t="shared" si="84"/>
        <v>-0.21567153647550871</v>
      </c>
    </row>
    <row r="2685" spans="1:7" x14ac:dyDescent="0.25">
      <c r="A2685" s="1">
        <v>0</v>
      </c>
      <c r="B2685" s="1">
        <v>60</v>
      </c>
      <c r="C2685" s="1">
        <v>19.12</v>
      </c>
      <c r="D2685" s="1">
        <v>665</v>
      </c>
      <c r="E2685" s="1">
        <v>1</v>
      </c>
      <c r="F2685">
        <f t="shared" si="83"/>
        <v>0.72899999999999998</v>
      </c>
      <c r="G2685" s="45">
        <f t="shared" si="84"/>
        <v>-0.31608154697347896</v>
      </c>
    </row>
    <row r="2686" spans="1:7" x14ac:dyDescent="0.25">
      <c r="A2686" s="1">
        <v>0</v>
      </c>
      <c r="B2686" s="1">
        <v>54</v>
      </c>
      <c r="C2686" s="1">
        <v>18.38</v>
      </c>
      <c r="D2686" s="1">
        <v>675</v>
      </c>
      <c r="E2686" s="1">
        <v>1</v>
      </c>
      <c r="F2686">
        <f t="shared" si="83"/>
        <v>0.80600000000000005</v>
      </c>
      <c r="G2686" s="45">
        <f t="shared" si="84"/>
        <v>-0.21567153647550871</v>
      </c>
    </row>
    <row r="2687" spans="1:7" x14ac:dyDescent="0.25">
      <c r="A2687" s="1">
        <v>1</v>
      </c>
      <c r="B2687" s="1">
        <v>80</v>
      </c>
      <c r="C2687" s="1">
        <v>18.22</v>
      </c>
      <c r="D2687" s="1">
        <v>705</v>
      </c>
      <c r="E2687" s="1">
        <v>1</v>
      </c>
      <c r="F2687">
        <f t="shared" si="83"/>
        <v>0.82099999999999995</v>
      </c>
      <c r="G2687" s="45">
        <f t="shared" si="84"/>
        <v>-0.1972321695297089</v>
      </c>
    </row>
    <row r="2688" spans="1:7" x14ac:dyDescent="0.25">
      <c r="A2688" s="1">
        <v>1</v>
      </c>
      <c r="B2688" s="1">
        <v>73</v>
      </c>
      <c r="C2688" s="1">
        <v>7.66</v>
      </c>
      <c r="D2688" s="1">
        <v>700</v>
      </c>
      <c r="E2688" s="1">
        <v>1</v>
      </c>
      <c r="F2688">
        <f t="shared" si="83"/>
        <v>0.878</v>
      </c>
      <c r="G2688" s="45">
        <f t="shared" si="84"/>
        <v>-0.13010868534702039</v>
      </c>
    </row>
    <row r="2689" spans="1:7" x14ac:dyDescent="0.25">
      <c r="A2689" s="1">
        <v>0</v>
      </c>
      <c r="B2689" s="1">
        <v>24</v>
      </c>
      <c r="C2689" s="1">
        <v>12.5</v>
      </c>
      <c r="D2689" s="1">
        <v>670</v>
      </c>
      <c r="E2689" s="1">
        <v>1</v>
      </c>
      <c r="F2689">
        <f t="shared" si="83"/>
        <v>0.80600000000000005</v>
      </c>
      <c r="G2689" s="45">
        <f t="shared" si="84"/>
        <v>-0.21567153647550871</v>
      </c>
    </row>
    <row r="2690" spans="1:7" x14ac:dyDescent="0.25">
      <c r="A2690" s="1">
        <v>1</v>
      </c>
      <c r="B2690" s="1">
        <v>30</v>
      </c>
      <c r="C2690" s="1">
        <v>17.32</v>
      </c>
      <c r="D2690" s="1">
        <v>660</v>
      </c>
      <c r="E2690" s="1">
        <v>1</v>
      </c>
      <c r="F2690">
        <f t="shared" si="83"/>
        <v>0.72899999999999998</v>
      </c>
      <c r="G2690" s="45">
        <f t="shared" si="84"/>
        <v>-0.31608154697347896</v>
      </c>
    </row>
    <row r="2691" spans="1:7" x14ac:dyDescent="0.25">
      <c r="A2691" s="1">
        <v>1</v>
      </c>
      <c r="B2691" s="1">
        <v>58.24</v>
      </c>
      <c r="C2691" s="1">
        <v>38.33</v>
      </c>
      <c r="D2691" s="1">
        <v>690</v>
      </c>
      <c r="E2691" s="1">
        <v>0</v>
      </c>
      <c r="F2691">
        <f t="shared" si="83"/>
        <v>0.69299999999999995</v>
      </c>
      <c r="G2691" s="45">
        <f t="shared" si="84"/>
        <v>-1.1809075313949398</v>
      </c>
    </row>
    <row r="2692" spans="1:7" x14ac:dyDescent="0.25">
      <c r="A2692" s="1">
        <v>1</v>
      </c>
      <c r="B2692" s="1">
        <v>120</v>
      </c>
      <c r="C2692" s="1">
        <v>25.93</v>
      </c>
      <c r="D2692" s="1">
        <v>680</v>
      </c>
      <c r="E2692" s="1">
        <v>0</v>
      </c>
      <c r="F2692">
        <f t="shared" si="83"/>
        <v>0.71699999999999997</v>
      </c>
      <c r="G2692" s="45">
        <f t="shared" si="84"/>
        <v>-1.2623083813388993</v>
      </c>
    </row>
    <row r="2693" spans="1:7" x14ac:dyDescent="0.25">
      <c r="A2693" s="1">
        <v>1</v>
      </c>
      <c r="B2693" s="1">
        <v>485</v>
      </c>
      <c r="C2693" s="1">
        <v>8.58</v>
      </c>
      <c r="D2693" s="1">
        <v>685</v>
      </c>
      <c r="E2693" s="1">
        <v>1</v>
      </c>
      <c r="F2693">
        <f t="shared" si="83"/>
        <v>0.878</v>
      </c>
      <c r="G2693" s="45">
        <f t="shared" si="84"/>
        <v>-0.13010868534702039</v>
      </c>
    </row>
    <row r="2694" spans="1:7" x14ac:dyDescent="0.25">
      <c r="A2694" s="1">
        <v>1</v>
      </c>
      <c r="B2694" s="1">
        <v>90</v>
      </c>
      <c r="C2694" s="1">
        <v>8.9499999999999993</v>
      </c>
      <c r="D2694" s="1">
        <v>730</v>
      </c>
      <c r="E2694" s="1">
        <v>1</v>
      </c>
      <c r="F2694">
        <f t="shared" ref="F2694:F2757" si="85">IF(C2694&lt;=19.85,IF(D2694&lt;=722.5,IF(B2694&lt;=60.41,IF(D2694&lt;=667.5,0.729,0.806),IF(C2694&lt;=9.905,0.878,0.821)),0.92),IF(D2694&lt;=687.5,IF(C2694&lt;=31.375,IF(A2694&lt;=0.5,0.661,0.717),0.546),IF(D2694&lt;=727.5,IF(C2694&lt;=29.88,0.79,0.693),0.855)))</f>
        <v>0.92</v>
      </c>
      <c r="G2694" s="45">
        <f t="shared" ref="G2694:G2757" si="86">IF(E2694=1,LN(F2694),LN(1-F2694))</f>
        <v>-8.3381608939051013E-2</v>
      </c>
    </row>
    <row r="2695" spans="1:7" x14ac:dyDescent="0.25">
      <c r="A2695" s="1">
        <v>0</v>
      </c>
      <c r="B2695" s="1">
        <v>72</v>
      </c>
      <c r="C2695" s="1">
        <v>12.39</v>
      </c>
      <c r="D2695" s="1">
        <v>670</v>
      </c>
      <c r="E2695" s="1">
        <v>1</v>
      </c>
      <c r="F2695">
        <f t="shared" si="85"/>
        <v>0.82099999999999995</v>
      </c>
      <c r="G2695" s="45">
        <f t="shared" si="86"/>
        <v>-0.1972321695297089</v>
      </c>
    </row>
    <row r="2696" spans="1:7" x14ac:dyDescent="0.25">
      <c r="A2696" s="1">
        <v>1</v>
      </c>
      <c r="B2696" s="1">
        <v>110</v>
      </c>
      <c r="C2696" s="1">
        <v>7.35</v>
      </c>
      <c r="D2696" s="1">
        <v>680</v>
      </c>
      <c r="E2696" s="1">
        <v>0</v>
      </c>
      <c r="F2696">
        <f t="shared" si="85"/>
        <v>0.878</v>
      </c>
      <c r="G2696" s="45">
        <f t="shared" si="86"/>
        <v>-2.1037342342488805</v>
      </c>
    </row>
    <row r="2697" spans="1:7" x14ac:dyDescent="0.25">
      <c r="A2697" s="1">
        <v>1</v>
      </c>
      <c r="B2697" s="1">
        <v>50.48</v>
      </c>
      <c r="C2697" s="1">
        <v>34.020000000000003</v>
      </c>
      <c r="D2697" s="1">
        <v>675</v>
      </c>
      <c r="E2697" s="1">
        <v>1</v>
      </c>
      <c r="F2697">
        <f t="shared" si="85"/>
        <v>0.54600000000000004</v>
      </c>
      <c r="G2697" s="45">
        <f t="shared" si="86"/>
        <v>-0.60513630323723189</v>
      </c>
    </row>
    <row r="2698" spans="1:7" x14ac:dyDescent="0.25">
      <c r="A2698" s="1">
        <v>0</v>
      </c>
      <c r="B2698" s="1">
        <v>39.85</v>
      </c>
      <c r="C2698" s="1">
        <v>18.86</v>
      </c>
      <c r="D2698" s="1">
        <v>660</v>
      </c>
      <c r="E2698" s="1">
        <v>1</v>
      </c>
      <c r="F2698">
        <f t="shared" si="85"/>
        <v>0.72899999999999998</v>
      </c>
      <c r="G2698" s="45">
        <f t="shared" si="86"/>
        <v>-0.31608154697347896</v>
      </c>
    </row>
    <row r="2699" spans="1:7" x14ac:dyDescent="0.25">
      <c r="A2699" s="1">
        <v>0</v>
      </c>
      <c r="B2699" s="1">
        <v>70</v>
      </c>
      <c r="C2699" s="1">
        <v>16.059999999999999</v>
      </c>
      <c r="D2699" s="1">
        <v>690</v>
      </c>
      <c r="E2699" s="1">
        <v>1</v>
      </c>
      <c r="F2699">
        <f t="shared" si="85"/>
        <v>0.82099999999999995</v>
      </c>
      <c r="G2699" s="45">
        <f t="shared" si="86"/>
        <v>-0.1972321695297089</v>
      </c>
    </row>
    <row r="2700" spans="1:7" x14ac:dyDescent="0.25">
      <c r="A2700" s="1">
        <v>1</v>
      </c>
      <c r="B2700" s="1">
        <v>73.17</v>
      </c>
      <c r="C2700" s="1">
        <v>11.53</v>
      </c>
      <c r="D2700" s="1">
        <v>660</v>
      </c>
      <c r="E2700" s="1">
        <v>1</v>
      </c>
      <c r="F2700">
        <f t="shared" si="85"/>
        <v>0.82099999999999995</v>
      </c>
      <c r="G2700" s="45">
        <f t="shared" si="86"/>
        <v>-0.1972321695297089</v>
      </c>
    </row>
    <row r="2701" spans="1:7" x14ac:dyDescent="0.25">
      <c r="A2701" s="1">
        <v>1</v>
      </c>
      <c r="B2701" s="1">
        <v>205</v>
      </c>
      <c r="C2701" s="1">
        <v>13.23</v>
      </c>
      <c r="D2701" s="1">
        <v>710</v>
      </c>
      <c r="E2701" s="1">
        <v>1</v>
      </c>
      <c r="F2701">
        <f t="shared" si="85"/>
        <v>0.82099999999999995</v>
      </c>
      <c r="G2701" s="45">
        <f t="shared" si="86"/>
        <v>-0.1972321695297089</v>
      </c>
    </row>
    <row r="2702" spans="1:7" x14ac:dyDescent="0.25">
      <c r="A2702" s="1">
        <v>1</v>
      </c>
      <c r="B2702" s="1">
        <v>83</v>
      </c>
      <c r="C2702" s="1">
        <v>21.47</v>
      </c>
      <c r="D2702" s="1">
        <v>715</v>
      </c>
      <c r="E2702" s="1">
        <v>1</v>
      </c>
      <c r="F2702">
        <f t="shared" si="85"/>
        <v>0.79</v>
      </c>
      <c r="G2702" s="45">
        <f t="shared" si="86"/>
        <v>-0.23572233352106983</v>
      </c>
    </row>
    <row r="2703" spans="1:7" x14ac:dyDescent="0.25">
      <c r="A2703" s="1">
        <v>1</v>
      </c>
      <c r="B2703" s="1">
        <v>23</v>
      </c>
      <c r="C2703" s="1">
        <v>33.659999999999997</v>
      </c>
      <c r="D2703" s="1">
        <v>710</v>
      </c>
      <c r="E2703" s="1">
        <v>1</v>
      </c>
      <c r="F2703">
        <f t="shared" si="85"/>
        <v>0.69299999999999995</v>
      </c>
      <c r="G2703" s="45">
        <f t="shared" si="86"/>
        <v>-0.3667252797922339</v>
      </c>
    </row>
    <row r="2704" spans="1:7" x14ac:dyDescent="0.25">
      <c r="A2704" s="1">
        <v>1</v>
      </c>
      <c r="B2704" s="1">
        <v>46</v>
      </c>
      <c r="C2704" s="1">
        <v>10.15</v>
      </c>
      <c r="D2704" s="1">
        <v>675</v>
      </c>
      <c r="E2704" s="1">
        <v>1</v>
      </c>
      <c r="F2704">
        <f t="shared" si="85"/>
        <v>0.80600000000000005</v>
      </c>
      <c r="G2704" s="45">
        <f t="shared" si="86"/>
        <v>-0.21567153647550871</v>
      </c>
    </row>
    <row r="2705" spans="1:7" x14ac:dyDescent="0.25">
      <c r="A2705" s="1">
        <v>1</v>
      </c>
      <c r="B2705" s="1">
        <v>48</v>
      </c>
      <c r="C2705" s="1">
        <v>26.62</v>
      </c>
      <c r="D2705" s="1">
        <v>685</v>
      </c>
      <c r="E2705" s="1">
        <v>1</v>
      </c>
      <c r="F2705">
        <f t="shared" si="85"/>
        <v>0.71699999999999997</v>
      </c>
      <c r="G2705" s="45">
        <f t="shared" si="86"/>
        <v>-0.33267943838251673</v>
      </c>
    </row>
    <row r="2706" spans="1:7" x14ac:dyDescent="0.25">
      <c r="A2706" s="1">
        <v>1</v>
      </c>
      <c r="B2706" s="1">
        <v>63</v>
      </c>
      <c r="C2706" s="1">
        <v>26.38</v>
      </c>
      <c r="D2706" s="1">
        <v>740</v>
      </c>
      <c r="E2706" s="1">
        <v>1</v>
      </c>
      <c r="F2706">
        <f t="shared" si="85"/>
        <v>0.85499999999999998</v>
      </c>
      <c r="G2706" s="45">
        <f t="shared" si="86"/>
        <v>-0.15665381004537685</v>
      </c>
    </row>
    <row r="2707" spans="1:7" x14ac:dyDescent="0.25">
      <c r="A2707" s="1">
        <v>0</v>
      </c>
      <c r="B2707" s="1">
        <v>80</v>
      </c>
      <c r="C2707" s="1">
        <v>23.64</v>
      </c>
      <c r="D2707" s="1">
        <v>680</v>
      </c>
      <c r="E2707" s="1">
        <v>0</v>
      </c>
      <c r="F2707">
        <f t="shared" si="85"/>
        <v>0.66100000000000003</v>
      </c>
      <c r="G2707" s="45">
        <f t="shared" si="86"/>
        <v>-1.0817551716016869</v>
      </c>
    </row>
    <row r="2708" spans="1:7" x14ac:dyDescent="0.25">
      <c r="A2708" s="1">
        <v>1</v>
      </c>
      <c r="B2708" s="1">
        <v>77</v>
      </c>
      <c r="C2708" s="1">
        <v>11.81</v>
      </c>
      <c r="D2708" s="1">
        <v>795</v>
      </c>
      <c r="E2708" s="1">
        <v>1</v>
      </c>
      <c r="F2708">
        <f t="shared" si="85"/>
        <v>0.92</v>
      </c>
      <c r="G2708" s="45">
        <f t="shared" si="86"/>
        <v>-8.3381608939051013E-2</v>
      </c>
    </row>
    <row r="2709" spans="1:7" x14ac:dyDescent="0.25">
      <c r="A2709" s="1">
        <v>1</v>
      </c>
      <c r="B2709" s="1">
        <v>275</v>
      </c>
      <c r="C2709" s="1">
        <v>12.8</v>
      </c>
      <c r="D2709" s="1">
        <v>700</v>
      </c>
      <c r="E2709" s="1">
        <v>1</v>
      </c>
      <c r="F2709">
        <f t="shared" si="85"/>
        <v>0.82099999999999995</v>
      </c>
      <c r="G2709" s="45">
        <f t="shared" si="86"/>
        <v>-0.1972321695297089</v>
      </c>
    </row>
    <row r="2710" spans="1:7" x14ac:dyDescent="0.25">
      <c r="A2710" s="1">
        <v>1</v>
      </c>
      <c r="B2710" s="1">
        <v>75.2</v>
      </c>
      <c r="C2710" s="1">
        <v>23.28</v>
      </c>
      <c r="D2710" s="1">
        <v>685</v>
      </c>
      <c r="E2710" s="1">
        <v>1</v>
      </c>
      <c r="F2710">
        <f t="shared" si="85"/>
        <v>0.71699999999999997</v>
      </c>
      <c r="G2710" s="45">
        <f t="shared" si="86"/>
        <v>-0.33267943838251673</v>
      </c>
    </row>
    <row r="2711" spans="1:7" x14ac:dyDescent="0.25">
      <c r="A2711" s="1">
        <v>1</v>
      </c>
      <c r="B2711" s="1">
        <v>94</v>
      </c>
      <c r="C2711" s="1">
        <v>23.53</v>
      </c>
      <c r="D2711" s="1">
        <v>660</v>
      </c>
      <c r="E2711" s="1">
        <v>1</v>
      </c>
      <c r="F2711">
        <f t="shared" si="85"/>
        <v>0.71699999999999997</v>
      </c>
      <c r="G2711" s="45">
        <f t="shared" si="86"/>
        <v>-0.33267943838251673</v>
      </c>
    </row>
    <row r="2712" spans="1:7" x14ac:dyDescent="0.25">
      <c r="A2712" s="1">
        <v>1</v>
      </c>
      <c r="B2712" s="1">
        <v>90</v>
      </c>
      <c r="C2712" s="1">
        <v>9.31</v>
      </c>
      <c r="D2712" s="1">
        <v>685</v>
      </c>
      <c r="E2712" s="1">
        <v>1</v>
      </c>
      <c r="F2712">
        <f t="shared" si="85"/>
        <v>0.878</v>
      </c>
      <c r="G2712" s="45">
        <f t="shared" si="86"/>
        <v>-0.13010868534702039</v>
      </c>
    </row>
    <row r="2713" spans="1:7" x14ac:dyDescent="0.25">
      <c r="A2713" s="1">
        <v>1</v>
      </c>
      <c r="B2713" s="1">
        <v>45</v>
      </c>
      <c r="C2713" s="1">
        <v>29.47</v>
      </c>
      <c r="D2713" s="1">
        <v>665</v>
      </c>
      <c r="E2713" s="1">
        <v>0</v>
      </c>
      <c r="F2713">
        <f t="shared" si="85"/>
        <v>0.71699999999999997</v>
      </c>
      <c r="G2713" s="45">
        <f t="shared" si="86"/>
        <v>-1.2623083813388993</v>
      </c>
    </row>
    <row r="2714" spans="1:7" x14ac:dyDescent="0.25">
      <c r="A2714" s="1">
        <v>1</v>
      </c>
      <c r="B2714" s="1">
        <v>48.712440000000001</v>
      </c>
      <c r="C2714" s="1">
        <v>18.91</v>
      </c>
      <c r="D2714" s="1">
        <v>770</v>
      </c>
      <c r="E2714" s="1">
        <v>1</v>
      </c>
      <c r="F2714">
        <f t="shared" si="85"/>
        <v>0.92</v>
      </c>
      <c r="G2714" s="45">
        <f t="shared" si="86"/>
        <v>-8.3381608939051013E-2</v>
      </c>
    </row>
    <row r="2715" spans="1:7" x14ac:dyDescent="0.25">
      <c r="A2715" s="1">
        <v>1</v>
      </c>
      <c r="B2715" s="1">
        <v>65</v>
      </c>
      <c r="C2715" s="1">
        <v>19.02</v>
      </c>
      <c r="D2715" s="1">
        <v>725</v>
      </c>
      <c r="E2715" s="1">
        <v>0</v>
      </c>
      <c r="F2715">
        <f t="shared" si="85"/>
        <v>0.92</v>
      </c>
      <c r="G2715" s="45">
        <f t="shared" si="86"/>
        <v>-2.5257286443082561</v>
      </c>
    </row>
    <row r="2716" spans="1:7" x14ac:dyDescent="0.25">
      <c r="A2716" s="1">
        <v>0</v>
      </c>
      <c r="B2716" s="1">
        <v>72</v>
      </c>
      <c r="C2716" s="1">
        <v>21.49</v>
      </c>
      <c r="D2716" s="1">
        <v>665</v>
      </c>
      <c r="E2716" s="1">
        <v>1</v>
      </c>
      <c r="F2716">
        <f t="shared" si="85"/>
        <v>0.66100000000000003</v>
      </c>
      <c r="G2716" s="45">
        <f t="shared" si="86"/>
        <v>-0.41400143913045073</v>
      </c>
    </row>
    <row r="2717" spans="1:7" x14ac:dyDescent="0.25">
      <c r="A2717" s="1">
        <v>0</v>
      </c>
      <c r="B2717" s="1">
        <v>60</v>
      </c>
      <c r="C2717" s="1">
        <v>18.149999999999999</v>
      </c>
      <c r="D2717" s="1">
        <v>670</v>
      </c>
      <c r="E2717" s="1">
        <v>1</v>
      </c>
      <c r="F2717">
        <f t="shared" si="85"/>
        <v>0.80600000000000005</v>
      </c>
      <c r="G2717" s="45">
        <f t="shared" si="86"/>
        <v>-0.21567153647550871</v>
      </c>
    </row>
    <row r="2718" spans="1:7" x14ac:dyDescent="0.25">
      <c r="A2718" s="1">
        <v>0</v>
      </c>
      <c r="B2718" s="1">
        <v>27</v>
      </c>
      <c r="C2718" s="1">
        <v>26.18</v>
      </c>
      <c r="D2718" s="1">
        <v>680</v>
      </c>
      <c r="E2718" s="1">
        <v>1</v>
      </c>
      <c r="F2718">
        <f t="shared" si="85"/>
        <v>0.66100000000000003</v>
      </c>
      <c r="G2718" s="45">
        <f t="shared" si="86"/>
        <v>-0.41400143913045073</v>
      </c>
    </row>
    <row r="2719" spans="1:7" x14ac:dyDescent="0.25">
      <c r="A2719" s="1">
        <v>1</v>
      </c>
      <c r="B2719" s="1">
        <v>26</v>
      </c>
      <c r="C2719" s="1">
        <v>24.01</v>
      </c>
      <c r="D2719" s="1">
        <v>715</v>
      </c>
      <c r="E2719" s="1">
        <v>1</v>
      </c>
      <c r="F2719">
        <f t="shared" si="85"/>
        <v>0.79</v>
      </c>
      <c r="G2719" s="45">
        <f t="shared" si="86"/>
        <v>-0.23572233352106983</v>
      </c>
    </row>
    <row r="2720" spans="1:7" x14ac:dyDescent="0.25">
      <c r="A2720" s="1">
        <v>1</v>
      </c>
      <c r="B2720" s="1">
        <v>52</v>
      </c>
      <c r="C2720" s="1">
        <v>31.48</v>
      </c>
      <c r="D2720" s="1">
        <v>700</v>
      </c>
      <c r="E2720" s="1">
        <v>1</v>
      </c>
      <c r="F2720">
        <f t="shared" si="85"/>
        <v>0.69299999999999995</v>
      </c>
      <c r="G2720" s="45">
        <f t="shared" si="86"/>
        <v>-0.3667252797922339</v>
      </c>
    </row>
    <row r="2721" spans="1:7" x14ac:dyDescent="0.25">
      <c r="A2721" s="1">
        <v>1</v>
      </c>
      <c r="B2721" s="1">
        <v>48</v>
      </c>
      <c r="C2721" s="1">
        <v>14.03</v>
      </c>
      <c r="D2721" s="1">
        <v>680</v>
      </c>
      <c r="E2721" s="1">
        <v>1</v>
      </c>
      <c r="F2721">
        <f t="shared" si="85"/>
        <v>0.80600000000000005</v>
      </c>
      <c r="G2721" s="45">
        <f t="shared" si="86"/>
        <v>-0.21567153647550871</v>
      </c>
    </row>
    <row r="2722" spans="1:7" x14ac:dyDescent="0.25">
      <c r="A2722" s="1">
        <v>1</v>
      </c>
      <c r="B2722" s="1">
        <v>85</v>
      </c>
      <c r="C2722" s="1">
        <v>22.14</v>
      </c>
      <c r="D2722" s="1">
        <v>695</v>
      </c>
      <c r="E2722" s="1">
        <v>1</v>
      </c>
      <c r="F2722">
        <f t="shared" si="85"/>
        <v>0.79</v>
      </c>
      <c r="G2722" s="45">
        <f t="shared" si="86"/>
        <v>-0.23572233352106983</v>
      </c>
    </row>
    <row r="2723" spans="1:7" x14ac:dyDescent="0.25">
      <c r="A2723" s="1">
        <v>1</v>
      </c>
      <c r="B2723" s="1">
        <v>60</v>
      </c>
      <c r="C2723" s="1">
        <v>28.68</v>
      </c>
      <c r="D2723" s="1">
        <v>665</v>
      </c>
      <c r="E2723" s="1">
        <v>1</v>
      </c>
      <c r="F2723">
        <f t="shared" si="85"/>
        <v>0.71699999999999997</v>
      </c>
      <c r="G2723" s="45">
        <f t="shared" si="86"/>
        <v>-0.33267943838251673</v>
      </c>
    </row>
    <row r="2724" spans="1:7" x14ac:dyDescent="0.25">
      <c r="A2724" s="1">
        <v>0</v>
      </c>
      <c r="B2724" s="1">
        <v>200</v>
      </c>
      <c r="C2724" s="1">
        <v>8.1999999999999993</v>
      </c>
      <c r="D2724" s="1">
        <v>725</v>
      </c>
      <c r="E2724" s="1">
        <v>0</v>
      </c>
      <c r="F2724">
        <f t="shared" si="85"/>
        <v>0.92</v>
      </c>
      <c r="G2724" s="45">
        <f t="shared" si="86"/>
        <v>-2.5257286443082561</v>
      </c>
    </row>
    <row r="2725" spans="1:7" x14ac:dyDescent="0.25">
      <c r="A2725" s="1">
        <v>0</v>
      </c>
      <c r="B2725" s="1">
        <v>50</v>
      </c>
      <c r="C2725" s="1">
        <v>12.53</v>
      </c>
      <c r="D2725" s="1">
        <v>750</v>
      </c>
      <c r="E2725" s="1">
        <v>1</v>
      </c>
      <c r="F2725">
        <f t="shared" si="85"/>
        <v>0.92</v>
      </c>
      <c r="G2725" s="45">
        <f t="shared" si="86"/>
        <v>-8.3381608939051013E-2</v>
      </c>
    </row>
    <row r="2726" spans="1:7" x14ac:dyDescent="0.25">
      <c r="A2726" s="1">
        <v>0</v>
      </c>
      <c r="B2726" s="1">
        <v>65</v>
      </c>
      <c r="C2726" s="1">
        <v>16.14</v>
      </c>
      <c r="D2726" s="1">
        <v>665</v>
      </c>
      <c r="E2726" s="1">
        <v>1</v>
      </c>
      <c r="F2726">
        <f t="shared" si="85"/>
        <v>0.82099999999999995</v>
      </c>
      <c r="G2726" s="45">
        <f t="shared" si="86"/>
        <v>-0.1972321695297089</v>
      </c>
    </row>
    <row r="2727" spans="1:7" x14ac:dyDescent="0.25">
      <c r="A2727" s="1">
        <v>1</v>
      </c>
      <c r="B2727" s="1">
        <v>102</v>
      </c>
      <c r="C2727" s="1">
        <v>14.01</v>
      </c>
      <c r="D2727" s="1">
        <v>715</v>
      </c>
      <c r="E2727" s="1">
        <v>1</v>
      </c>
      <c r="F2727">
        <f t="shared" si="85"/>
        <v>0.82099999999999995</v>
      </c>
      <c r="G2727" s="45">
        <f t="shared" si="86"/>
        <v>-0.1972321695297089</v>
      </c>
    </row>
    <row r="2728" spans="1:7" x14ac:dyDescent="0.25">
      <c r="A2728" s="1">
        <v>0</v>
      </c>
      <c r="B2728" s="1">
        <v>90</v>
      </c>
      <c r="C2728" s="1">
        <v>22.07</v>
      </c>
      <c r="D2728" s="1">
        <v>695</v>
      </c>
      <c r="E2728" s="1">
        <v>1</v>
      </c>
      <c r="F2728">
        <f t="shared" si="85"/>
        <v>0.79</v>
      </c>
      <c r="G2728" s="45">
        <f t="shared" si="86"/>
        <v>-0.23572233352106983</v>
      </c>
    </row>
    <row r="2729" spans="1:7" x14ac:dyDescent="0.25">
      <c r="A2729" s="1">
        <v>0</v>
      </c>
      <c r="B2729" s="1">
        <v>54.183999999999997</v>
      </c>
      <c r="C2729" s="1">
        <v>2.5499999999999998</v>
      </c>
      <c r="D2729" s="1">
        <v>660</v>
      </c>
      <c r="E2729" s="1">
        <v>1</v>
      </c>
      <c r="F2729">
        <f t="shared" si="85"/>
        <v>0.72899999999999998</v>
      </c>
      <c r="G2729" s="45">
        <f t="shared" si="86"/>
        <v>-0.31608154697347896</v>
      </c>
    </row>
    <row r="2730" spans="1:7" x14ac:dyDescent="0.25">
      <c r="A2730" s="1">
        <v>0</v>
      </c>
      <c r="B2730" s="1">
        <v>92</v>
      </c>
      <c r="C2730" s="1">
        <v>6.04</v>
      </c>
      <c r="D2730" s="1">
        <v>705</v>
      </c>
      <c r="E2730" s="1">
        <v>1</v>
      </c>
      <c r="F2730">
        <f t="shared" si="85"/>
        <v>0.878</v>
      </c>
      <c r="G2730" s="45">
        <f t="shared" si="86"/>
        <v>-0.13010868534702039</v>
      </c>
    </row>
    <row r="2731" spans="1:7" x14ac:dyDescent="0.25">
      <c r="A2731" s="1">
        <v>0</v>
      </c>
      <c r="B2731" s="1">
        <v>145</v>
      </c>
      <c r="C2731" s="1">
        <v>20.2</v>
      </c>
      <c r="D2731" s="1">
        <v>670</v>
      </c>
      <c r="E2731" s="1">
        <v>1</v>
      </c>
      <c r="F2731">
        <f t="shared" si="85"/>
        <v>0.66100000000000003</v>
      </c>
      <c r="G2731" s="45">
        <f t="shared" si="86"/>
        <v>-0.41400143913045073</v>
      </c>
    </row>
    <row r="2732" spans="1:7" x14ac:dyDescent="0.25">
      <c r="A2732" s="1">
        <v>1</v>
      </c>
      <c r="B2732" s="1">
        <v>54</v>
      </c>
      <c r="C2732" s="1">
        <v>7.1</v>
      </c>
      <c r="D2732" s="1">
        <v>720</v>
      </c>
      <c r="E2732" s="1">
        <v>1</v>
      </c>
      <c r="F2732">
        <f t="shared" si="85"/>
        <v>0.80600000000000005</v>
      </c>
      <c r="G2732" s="45">
        <f t="shared" si="86"/>
        <v>-0.21567153647550871</v>
      </c>
    </row>
    <row r="2733" spans="1:7" x14ac:dyDescent="0.25">
      <c r="A2733" s="1">
        <v>0</v>
      </c>
      <c r="B2733" s="1">
        <v>60</v>
      </c>
      <c r="C2733" s="1">
        <v>27.9</v>
      </c>
      <c r="D2733" s="1">
        <v>695</v>
      </c>
      <c r="E2733" s="1">
        <v>1</v>
      </c>
      <c r="F2733">
        <f t="shared" si="85"/>
        <v>0.79</v>
      </c>
      <c r="G2733" s="45">
        <f t="shared" si="86"/>
        <v>-0.23572233352106983</v>
      </c>
    </row>
    <row r="2734" spans="1:7" x14ac:dyDescent="0.25">
      <c r="A2734" s="1">
        <v>0</v>
      </c>
      <c r="B2734" s="1">
        <v>78</v>
      </c>
      <c r="C2734" s="1">
        <v>17.02</v>
      </c>
      <c r="D2734" s="1">
        <v>710</v>
      </c>
      <c r="E2734" s="1">
        <v>1</v>
      </c>
      <c r="F2734">
        <f t="shared" si="85"/>
        <v>0.82099999999999995</v>
      </c>
      <c r="G2734" s="45">
        <f t="shared" si="86"/>
        <v>-0.1972321695297089</v>
      </c>
    </row>
    <row r="2735" spans="1:7" x14ac:dyDescent="0.25">
      <c r="A2735" s="1">
        <v>1</v>
      </c>
      <c r="B2735" s="1">
        <v>87.995999999999995</v>
      </c>
      <c r="C2735" s="1">
        <v>7.16</v>
      </c>
      <c r="D2735" s="1">
        <v>675</v>
      </c>
      <c r="E2735" s="1">
        <v>1</v>
      </c>
      <c r="F2735">
        <f t="shared" si="85"/>
        <v>0.878</v>
      </c>
      <c r="G2735" s="45">
        <f t="shared" si="86"/>
        <v>-0.13010868534702039</v>
      </c>
    </row>
    <row r="2736" spans="1:7" x14ac:dyDescent="0.25">
      <c r="A2736" s="1">
        <v>1</v>
      </c>
      <c r="B2736" s="1">
        <v>75</v>
      </c>
      <c r="C2736" s="1">
        <v>11.09</v>
      </c>
      <c r="D2736" s="1">
        <v>705</v>
      </c>
      <c r="E2736" s="1">
        <v>1</v>
      </c>
      <c r="F2736">
        <f t="shared" si="85"/>
        <v>0.82099999999999995</v>
      </c>
      <c r="G2736" s="45">
        <f t="shared" si="86"/>
        <v>-0.1972321695297089</v>
      </c>
    </row>
    <row r="2737" spans="1:7" x14ac:dyDescent="0.25">
      <c r="A2737" s="1">
        <v>1</v>
      </c>
      <c r="B2737" s="1">
        <v>54</v>
      </c>
      <c r="C2737" s="1">
        <v>8.84</v>
      </c>
      <c r="D2737" s="1">
        <v>770</v>
      </c>
      <c r="E2737" s="1">
        <v>1</v>
      </c>
      <c r="F2737">
        <f t="shared" si="85"/>
        <v>0.92</v>
      </c>
      <c r="G2737" s="45">
        <f t="shared" si="86"/>
        <v>-8.3381608939051013E-2</v>
      </c>
    </row>
    <row r="2738" spans="1:7" x14ac:dyDescent="0.25">
      <c r="A2738" s="1">
        <v>1</v>
      </c>
      <c r="B2738" s="1">
        <v>90.5</v>
      </c>
      <c r="C2738" s="1">
        <v>12.85</v>
      </c>
      <c r="D2738" s="1">
        <v>690</v>
      </c>
      <c r="E2738" s="1">
        <v>0</v>
      </c>
      <c r="F2738">
        <f t="shared" si="85"/>
        <v>0.82099999999999995</v>
      </c>
      <c r="G2738" s="45">
        <f t="shared" si="86"/>
        <v>-1.7203694731413819</v>
      </c>
    </row>
    <row r="2739" spans="1:7" x14ac:dyDescent="0.25">
      <c r="A2739" s="1">
        <v>0</v>
      </c>
      <c r="B2739" s="1">
        <v>55</v>
      </c>
      <c r="C2739" s="1">
        <v>29.28</v>
      </c>
      <c r="D2739" s="1">
        <v>705</v>
      </c>
      <c r="E2739" s="1">
        <v>1</v>
      </c>
      <c r="F2739">
        <f t="shared" si="85"/>
        <v>0.79</v>
      </c>
      <c r="G2739" s="45">
        <f t="shared" si="86"/>
        <v>-0.23572233352106983</v>
      </c>
    </row>
    <row r="2740" spans="1:7" x14ac:dyDescent="0.25">
      <c r="A2740" s="1">
        <v>0</v>
      </c>
      <c r="B2740" s="1">
        <v>27.143999999999998</v>
      </c>
      <c r="C2740" s="1">
        <v>29.22</v>
      </c>
      <c r="D2740" s="1">
        <v>670</v>
      </c>
      <c r="E2740" s="1">
        <v>1</v>
      </c>
      <c r="F2740">
        <f t="shared" si="85"/>
        <v>0.66100000000000003</v>
      </c>
      <c r="G2740" s="45">
        <f t="shared" si="86"/>
        <v>-0.41400143913045073</v>
      </c>
    </row>
    <row r="2741" spans="1:7" x14ac:dyDescent="0.25">
      <c r="A2741" s="1">
        <v>1</v>
      </c>
      <c r="B2741" s="1">
        <v>69.599999999999994</v>
      </c>
      <c r="C2741" s="1">
        <v>13.91</v>
      </c>
      <c r="D2741" s="1">
        <v>695</v>
      </c>
      <c r="E2741" s="1">
        <v>1</v>
      </c>
      <c r="F2741">
        <f t="shared" si="85"/>
        <v>0.82099999999999995</v>
      </c>
      <c r="G2741" s="45">
        <f t="shared" si="86"/>
        <v>-0.1972321695297089</v>
      </c>
    </row>
    <row r="2742" spans="1:7" x14ac:dyDescent="0.25">
      <c r="A2742" s="1">
        <v>1</v>
      </c>
      <c r="B2742" s="1">
        <v>121</v>
      </c>
      <c r="C2742" s="1">
        <v>27.69</v>
      </c>
      <c r="D2742" s="1">
        <v>730</v>
      </c>
      <c r="E2742" s="1">
        <v>1</v>
      </c>
      <c r="F2742">
        <f t="shared" si="85"/>
        <v>0.85499999999999998</v>
      </c>
      <c r="G2742" s="45">
        <f t="shared" si="86"/>
        <v>-0.15665381004537685</v>
      </c>
    </row>
    <row r="2743" spans="1:7" x14ac:dyDescent="0.25">
      <c r="A2743" s="1">
        <v>1</v>
      </c>
      <c r="B2743" s="1">
        <v>140</v>
      </c>
      <c r="C2743" s="1">
        <v>13.46</v>
      </c>
      <c r="D2743" s="1">
        <v>700</v>
      </c>
      <c r="E2743" s="1">
        <v>1</v>
      </c>
      <c r="F2743">
        <f t="shared" si="85"/>
        <v>0.82099999999999995</v>
      </c>
      <c r="G2743" s="45">
        <f t="shared" si="86"/>
        <v>-0.1972321695297089</v>
      </c>
    </row>
    <row r="2744" spans="1:7" x14ac:dyDescent="0.25">
      <c r="A2744" s="1">
        <v>1</v>
      </c>
      <c r="B2744" s="1">
        <v>40</v>
      </c>
      <c r="C2744" s="1">
        <v>24.75</v>
      </c>
      <c r="D2744" s="1">
        <v>675</v>
      </c>
      <c r="E2744" s="1">
        <v>1</v>
      </c>
      <c r="F2744">
        <f t="shared" si="85"/>
        <v>0.71699999999999997</v>
      </c>
      <c r="G2744" s="45">
        <f t="shared" si="86"/>
        <v>-0.33267943838251673</v>
      </c>
    </row>
    <row r="2745" spans="1:7" x14ac:dyDescent="0.25">
      <c r="A2745" s="1">
        <v>1</v>
      </c>
      <c r="B2745" s="1">
        <v>55</v>
      </c>
      <c r="C2745" s="1">
        <v>17.579999999999998</v>
      </c>
      <c r="D2745" s="1">
        <v>785</v>
      </c>
      <c r="E2745" s="1">
        <v>1</v>
      </c>
      <c r="F2745">
        <f t="shared" si="85"/>
        <v>0.92</v>
      </c>
      <c r="G2745" s="45">
        <f t="shared" si="86"/>
        <v>-8.3381608939051013E-2</v>
      </c>
    </row>
    <row r="2746" spans="1:7" x14ac:dyDescent="0.25">
      <c r="A2746" s="1">
        <v>1</v>
      </c>
      <c r="B2746" s="1">
        <v>79</v>
      </c>
      <c r="C2746" s="1">
        <v>1.61</v>
      </c>
      <c r="D2746" s="1">
        <v>795</v>
      </c>
      <c r="E2746" s="1">
        <v>1</v>
      </c>
      <c r="F2746">
        <f t="shared" si="85"/>
        <v>0.92</v>
      </c>
      <c r="G2746" s="45">
        <f t="shared" si="86"/>
        <v>-8.3381608939051013E-2</v>
      </c>
    </row>
    <row r="2747" spans="1:7" x14ac:dyDescent="0.25">
      <c r="A2747" s="1">
        <v>1</v>
      </c>
      <c r="B2747" s="1">
        <v>115</v>
      </c>
      <c r="C2747" s="1">
        <v>8.81</v>
      </c>
      <c r="D2747" s="1">
        <v>690</v>
      </c>
      <c r="E2747" s="1">
        <v>1</v>
      </c>
      <c r="F2747">
        <f t="shared" si="85"/>
        <v>0.878</v>
      </c>
      <c r="G2747" s="45">
        <f t="shared" si="86"/>
        <v>-0.13010868534702039</v>
      </c>
    </row>
    <row r="2748" spans="1:7" x14ac:dyDescent="0.25">
      <c r="A2748" s="1">
        <v>1</v>
      </c>
      <c r="B2748" s="1">
        <v>40</v>
      </c>
      <c r="C2748" s="1">
        <v>29.31</v>
      </c>
      <c r="D2748" s="1">
        <v>680</v>
      </c>
      <c r="E2748" s="1">
        <v>1</v>
      </c>
      <c r="F2748">
        <f t="shared" si="85"/>
        <v>0.71699999999999997</v>
      </c>
      <c r="G2748" s="45">
        <f t="shared" si="86"/>
        <v>-0.33267943838251673</v>
      </c>
    </row>
    <row r="2749" spans="1:7" x14ac:dyDescent="0.25">
      <c r="A2749" s="1">
        <v>1</v>
      </c>
      <c r="B2749" s="1">
        <v>33</v>
      </c>
      <c r="C2749" s="1">
        <v>5.16</v>
      </c>
      <c r="D2749" s="1">
        <v>680</v>
      </c>
      <c r="E2749" s="1">
        <v>1</v>
      </c>
      <c r="F2749">
        <f t="shared" si="85"/>
        <v>0.80600000000000005</v>
      </c>
      <c r="G2749" s="45">
        <f t="shared" si="86"/>
        <v>-0.21567153647550871</v>
      </c>
    </row>
    <row r="2750" spans="1:7" x14ac:dyDescent="0.25">
      <c r="A2750" s="1">
        <v>1</v>
      </c>
      <c r="B2750" s="1">
        <v>87</v>
      </c>
      <c r="C2750" s="1">
        <v>10.83</v>
      </c>
      <c r="D2750" s="1">
        <v>785</v>
      </c>
      <c r="E2750" s="1">
        <v>1</v>
      </c>
      <c r="F2750">
        <f t="shared" si="85"/>
        <v>0.92</v>
      </c>
      <c r="G2750" s="45">
        <f t="shared" si="86"/>
        <v>-8.3381608939051013E-2</v>
      </c>
    </row>
    <row r="2751" spans="1:7" x14ac:dyDescent="0.25">
      <c r="A2751" s="1">
        <v>1</v>
      </c>
      <c r="B2751" s="1">
        <v>105</v>
      </c>
      <c r="C2751" s="1">
        <v>13.94</v>
      </c>
      <c r="D2751" s="1">
        <v>680</v>
      </c>
      <c r="E2751" s="1">
        <v>1</v>
      </c>
      <c r="F2751">
        <f t="shared" si="85"/>
        <v>0.82099999999999995</v>
      </c>
      <c r="G2751" s="45">
        <f t="shared" si="86"/>
        <v>-0.1972321695297089</v>
      </c>
    </row>
    <row r="2752" spans="1:7" x14ac:dyDescent="0.25">
      <c r="A2752" s="1">
        <v>0</v>
      </c>
      <c r="B2752" s="1">
        <v>8.7959999999999994</v>
      </c>
      <c r="C2752" s="1">
        <v>33.97</v>
      </c>
      <c r="D2752" s="1">
        <v>670</v>
      </c>
      <c r="E2752" s="1">
        <v>1</v>
      </c>
      <c r="F2752">
        <f t="shared" si="85"/>
        <v>0.54600000000000004</v>
      </c>
      <c r="G2752" s="45">
        <f t="shared" si="86"/>
        <v>-0.60513630323723189</v>
      </c>
    </row>
    <row r="2753" spans="1:7" x14ac:dyDescent="0.25">
      <c r="A2753" s="1">
        <v>1</v>
      </c>
      <c r="B2753" s="1">
        <v>40</v>
      </c>
      <c r="C2753" s="1">
        <v>23.85</v>
      </c>
      <c r="D2753" s="1">
        <v>705</v>
      </c>
      <c r="E2753" s="1">
        <v>1</v>
      </c>
      <c r="F2753">
        <f t="shared" si="85"/>
        <v>0.79</v>
      </c>
      <c r="G2753" s="45">
        <f t="shared" si="86"/>
        <v>-0.23572233352106983</v>
      </c>
    </row>
    <row r="2754" spans="1:7" x14ac:dyDescent="0.25">
      <c r="A2754" s="1">
        <v>0</v>
      </c>
      <c r="B2754" s="1">
        <v>73.5</v>
      </c>
      <c r="C2754" s="1">
        <v>24.31</v>
      </c>
      <c r="D2754" s="1">
        <v>695</v>
      </c>
      <c r="E2754" s="1">
        <v>1</v>
      </c>
      <c r="F2754">
        <f t="shared" si="85"/>
        <v>0.79</v>
      </c>
      <c r="G2754" s="45">
        <f t="shared" si="86"/>
        <v>-0.23572233352106983</v>
      </c>
    </row>
    <row r="2755" spans="1:7" x14ac:dyDescent="0.25">
      <c r="A2755" s="1">
        <v>0</v>
      </c>
      <c r="B2755" s="1">
        <v>52</v>
      </c>
      <c r="C2755" s="1">
        <v>11.26</v>
      </c>
      <c r="D2755" s="1">
        <v>665</v>
      </c>
      <c r="E2755" s="1">
        <v>0</v>
      </c>
      <c r="F2755">
        <f t="shared" si="85"/>
        <v>0.72899999999999998</v>
      </c>
      <c r="G2755" s="45">
        <f t="shared" si="86"/>
        <v>-1.305636458102436</v>
      </c>
    </row>
    <row r="2756" spans="1:7" x14ac:dyDescent="0.25">
      <c r="A2756" s="1">
        <v>1</v>
      </c>
      <c r="B2756" s="1">
        <v>40</v>
      </c>
      <c r="C2756" s="1">
        <v>24.51</v>
      </c>
      <c r="D2756" s="1">
        <v>710</v>
      </c>
      <c r="E2756" s="1">
        <v>1</v>
      </c>
      <c r="F2756">
        <f t="shared" si="85"/>
        <v>0.79</v>
      </c>
      <c r="G2756" s="45">
        <f t="shared" si="86"/>
        <v>-0.23572233352106983</v>
      </c>
    </row>
    <row r="2757" spans="1:7" x14ac:dyDescent="0.25">
      <c r="A2757" s="1">
        <v>1</v>
      </c>
      <c r="B2757" s="1">
        <v>126</v>
      </c>
      <c r="C2757" s="1">
        <v>22.64</v>
      </c>
      <c r="D2757" s="1">
        <v>710</v>
      </c>
      <c r="E2757" s="1">
        <v>1</v>
      </c>
      <c r="F2757">
        <f t="shared" si="85"/>
        <v>0.79</v>
      </c>
      <c r="G2757" s="45">
        <f t="shared" si="86"/>
        <v>-0.23572233352106983</v>
      </c>
    </row>
    <row r="2758" spans="1:7" x14ac:dyDescent="0.25">
      <c r="A2758" s="1">
        <v>1</v>
      </c>
      <c r="B2758" s="1">
        <v>140</v>
      </c>
      <c r="C2758" s="1">
        <v>14.98</v>
      </c>
      <c r="D2758" s="1">
        <v>725</v>
      </c>
      <c r="E2758" s="1">
        <v>1</v>
      </c>
      <c r="F2758">
        <f t="shared" ref="F2758:F2821" si="87">IF(C2758&lt;=19.85,IF(D2758&lt;=722.5,IF(B2758&lt;=60.41,IF(D2758&lt;=667.5,0.729,0.806),IF(C2758&lt;=9.905,0.878,0.821)),0.92),IF(D2758&lt;=687.5,IF(C2758&lt;=31.375,IF(A2758&lt;=0.5,0.661,0.717),0.546),IF(D2758&lt;=727.5,IF(C2758&lt;=29.88,0.79,0.693),0.855)))</f>
        <v>0.92</v>
      </c>
      <c r="G2758" s="45">
        <f t="shared" ref="G2758:G2821" si="88">IF(E2758=1,LN(F2758),LN(1-F2758))</f>
        <v>-8.3381608939051013E-2</v>
      </c>
    </row>
    <row r="2759" spans="1:7" x14ac:dyDescent="0.25">
      <c r="A2759" s="1">
        <v>0</v>
      </c>
      <c r="B2759" s="1">
        <v>90</v>
      </c>
      <c r="C2759" s="1">
        <v>5.87</v>
      </c>
      <c r="D2759" s="1">
        <v>670</v>
      </c>
      <c r="E2759" s="1">
        <v>1</v>
      </c>
      <c r="F2759">
        <f t="shared" si="87"/>
        <v>0.878</v>
      </c>
      <c r="G2759" s="45">
        <f t="shared" si="88"/>
        <v>-0.13010868534702039</v>
      </c>
    </row>
    <row r="2760" spans="1:7" x14ac:dyDescent="0.25">
      <c r="A2760" s="1">
        <v>1</v>
      </c>
      <c r="B2760" s="1">
        <v>62</v>
      </c>
      <c r="C2760" s="1">
        <v>26.69</v>
      </c>
      <c r="D2760" s="1">
        <v>665</v>
      </c>
      <c r="E2760" s="1">
        <v>1</v>
      </c>
      <c r="F2760">
        <f t="shared" si="87"/>
        <v>0.71699999999999997</v>
      </c>
      <c r="G2760" s="45">
        <f t="shared" si="88"/>
        <v>-0.33267943838251673</v>
      </c>
    </row>
    <row r="2761" spans="1:7" x14ac:dyDescent="0.25">
      <c r="A2761" s="1">
        <v>1</v>
      </c>
      <c r="B2761" s="1">
        <v>58</v>
      </c>
      <c r="C2761" s="1">
        <v>37.76</v>
      </c>
      <c r="D2761" s="1">
        <v>670</v>
      </c>
      <c r="E2761" s="1">
        <v>1</v>
      </c>
      <c r="F2761">
        <f t="shared" si="87"/>
        <v>0.54600000000000004</v>
      </c>
      <c r="G2761" s="45">
        <f t="shared" si="88"/>
        <v>-0.60513630323723189</v>
      </c>
    </row>
    <row r="2762" spans="1:7" x14ac:dyDescent="0.25">
      <c r="A2762" s="1">
        <v>1</v>
      </c>
      <c r="B2762" s="1">
        <v>61</v>
      </c>
      <c r="C2762" s="1">
        <v>11.15</v>
      </c>
      <c r="D2762" s="1">
        <v>685</v>
      </c>
      <c r="E2762" s="1">
        <v>1</v>
      </c>
      <c r="F2762">
        <f t="shared" si="87"/>
        <v>0.82099999999999995</v>
      </c>
      <c r="G2762" s="45">
        <f t="shared" si="88"/>
        <v>-0.1972321695297089</v>
      </c>
    </row>
    <row r="2763" spans="1:7" x14ac:dyDescent="0.25">
      <c r="A2763" s="1">
        <v>0</v>
      </c>
      <c r="B2763" s="1">
        <v>56</v>
      </c>
      <c r="C2763" s="1">
        <v>25.27</v>
      </c>
      <c r="D2763" s="1">
        <v>700</v>
      </c>
      <c r="E2763" s="1">
        <v>1</v>
      </c>
      <c r="F2763">
        <f t="shared" si="87"/>
        <v>0.79</v>
      </c>
      <c r="G2763" s="45">
        <f t="shared" si="88"/>
        <v>-0.23572233352106983</v>
      </c>
    </row>
    <row r="2764" spans="1:7" x14ac:dyDescent="0.25">
      <c r="A2764" s="1">
        <v>0</v>
      </c>
      <c r="B2764" s="1">
        <v>35</v>
      </c>
      <c r="C2764" s="1">
        <v>12.55</v>
      </c>
      <c r="D2764" s="1">
        <v>670</v>
      </c>
      <c r="E2764" s="1">
        <v>1</v>
      </c>
      <c r="F2764">
        <f t="shared" si="87"/>
        <v>0.80600000000000005</v>
      </c>
      <c r="G2764" s="45">
        <f t="shared" si="88"/>
        <v>-0.21567153647550871</v>
      </c>
    </row>
    <row r="2765" spans="1:7" x14ac:dyDescent="0.25">
      <c r="A2765" s="1">
        <v>1</v>
      </c>
      <c r="B2765" s="1">
        <v>85</v>
      </c>
      <c r="C2765" s="1">
        <v>7.78</v>
      </c>
      <c r="D2765" s="1">
        <v>670</v>
      </c>
      <c r="E2765" s="1">
        <v>1</v>
      </c>
      <c r="F2765">
        <f t="shared" si="87"/>
        <v>0.878</v>
      </c>
      <c r="G2765" s="45">
        <f t="shared" si="88"/>
        <v>-0.13010868534702039</v>
      </c>
    </row>
    <row r="2766" spans="1:7" x14ac:dyDescent="0.25">
      <c r="A2766" s="1">
        <v>0</v>
      </c>
      <c r="B2766" s="1">
        <v>125</v>
      </c>
      <c r="C2766" s="1">
        <v>19.39</v>
      </c>
      <c r="D2766" s="1">
        <v>705</v>
      </c>
      <c r="E2766" s="1">
        <v>1</v>
      </c>
      <c r="F2766">
        <f t="shared" si="87"/>
        <v>0.82099999999999995</v>
      </c>
      <c r="G2766" s="45">
        <f t="shared" si="88"/>
        <v>-0.1972321695297089</v>
      </c>
    </row>
    <row r="2767" spans="1:7" x14ac:dyDescent="0.25">
      <c r="A2767" s="1">
        <v>1</v>
      </c>
      <c r="B2767" s="1">
        <v>42</v>
      </c>
      <c r="C2767" s="1">
        <v>25.29</v>
      </c>
      <c r="D2767" s="1">
        <v>680</v>
      </c>
      <c r="E2767" s="1">
        <v>1</v>
      </c>
      <c r="F2767">
        <f t="shared" si="87"/>
        <v>0.71699999999999997</v>
      </c>
      <c r="G2767" s="45">
        <f t="shared" si="88"/>
        <v>-0.33267943838251673</v>
      </c>
    </row>
    <row r="2768" spans="1:7" x14ac:dyDescent="0.25">
      <c r="A2768" s="1">
        <v>1</v>
      </c>
      <c r="B2768" s="1">
        <v>148</v>
      </c>
      <c r="C2768" s="1">
        <v>14.34</v>
      </c>
      <c r="D2768" s="1">
        <v>730</v>
      </c>
      <c r="E2768" s="1">
        <v>1</v>
      </c>
      <c r="F2768">
        <f t="shared" si="87"/>
        <v>0.92</v>
      </c>
      <c r="G2768" s="45">
        <f t="shared" si="88"/>
        <v>-8.3381608939051013E-2</v>
      </c>
    </row>
    <row r="2769" spans="1:7" x14ac:dyDescent="0.25">
      <c r="A2769" s="1">
        <v>0</v>
      </c>
      <c r="B2769" s="1">
        <v>70.358999999999995</v>
      </c>
      <c r="C2769" s="1">
        <v>0.73</v>
      </c>
      <c r="D2769" s="1">
        <v>765</v>
      </c>
      <c r="E2769" s="1">
        <v>1</v>
      </c>
      <c r="F2769">
        <f t="shared" si="87"/>
        <v>0.92</v>
      </c>
      <c r="G2769" s="45">
        <f t="shared" si="88"/>
        <v>-8.3381608939051013E-2</v>
      </c>
    </row>
    <row r="2770" spans="1:7" x14ac:dyDescent="0.25">
      <c r="A2770" s="1">
        <v>1</v>
      </c>
      <c r="B2770" s="1">
        <v>35</v>
      </c>
      <c r="C2770" s="1">
        <v>30.41</v>
      </c>
      <c r="D2770" s="1">
        <v>730</v>
      </c>
      <c r="E2770" s="1">
        <v>1</v>
      </c>
      <c r="F2770">
        <f t="shared" si="87"/>
        <v>0.85499999999999998</v>
      </c>
      <c r="G2770" s="45">
        <f t="shared" si="88"/>
        <v>-0.15665381004537685</v>
      </c>
    </row>
    <row r="2771" spans="1:7" x14ac:dyDescent="0.25">
      <c r="A2771" s="1">
        <v>0</v>
      </c>
      <c r="B2771" s="1">
        <v>40</v>
      </c>
      <c r="C2771" s="1">
        <v>34.049999999999997</v>
      </c>
      <c r="D2771" s="1">
        <v>710</v>
      </c>
      <c r="E2771" s="1">
        <v>1</v>
      </c>
      <c r="F2771">
        <f t="shared" si="87"/>
        <v>0.69299999999999995</v>
      </c>
      <c r="G2771" s="45">
        <f t="shared" si="88"/>
        <v>-0.3667252797922339</v>
      </c>
    </row>
    <row r="2772" spans="1:7" x14ac:dyDescent="0.25">
      <c r="A2772" s="1">
        <v>0</v>
      </c>
      <c r="B2772" s="1">
        <v>25</v>
      </c>
      <c r="C2772" s="1">
        <v>33.700000000000003</v>
      </c>
      <c r="D2772" s="1">
        <v>665</v>
      </c>
      <c r="E2772" s="1">
        <v>1</v>
      </c>
      <c r="F2772">
        <f t="shared" si="87"/>
        <v>0.54600000000000004</v>
      </c>
      <c r="G2772" s="45">
        <f t="shared" si="88"/>
        <v>-0.60513630323723189</v>
      </c>
    </row>
    <row r="2773" spans="1:7" x14ac:dyDescent="0.25">
      <c r="A2773" s="1">
        <v>0</v>
      </c>
      <c r="B2773" s="1">
        <v>150</v>
      </c>
      <c r="C2773" s="1">
        <v>8.83</v>
      </c>
      <c r="D2773" s="1">
        <v>695</v>
      </c>
      <c r="E2773" s="1">
        <v>0</v>
      </c>
      <c r="F2773">
        <f t="shared" si="87"/>
        <v>0.878</v>
      </c>
      <c r="G2773" s="45">
        <f t="shared" si="88"/>
        <v>-2.1037342342488805</v>
      </c>
    </row>
    <row r="2774" spans="1:7" x14ac:dyDescent="0.25">
      <c r="A2774" s="1">
        <v>1</v>
      </c>
      <c r="B2774" s="1">
        <v>83.195999999999998</v>
      </c>
      <c r="C2774" s="1">
        <v>31.2</v>
      </c>
      <c r="D2774" s="1">
        <v>695</v>
      </c>
      <c r="E2774" s="1">
        <v>1</v>
      </c>
      <c r="F2774">
        <f t="shared" si="87"/>
        <v>0.69299999999999995</v>
      </c>
      <c r="G2774" s="45">
        <f t="shared" si="88"/>
        <v>-0.3667252797922339</v>
      </c>
    </row>
    <row r="2775" spans="1:7" x14ac:dyDescent="0.25">
      <c r="A2775" s="1">
        <v>1</v>
      </c>
      <c r="B2775" s="1">
        <v>63</v>
      </c>
      <c r="C2775" s="1">
        <v>37.75</v>
      </c>
      <c r="D2775" s="1">
        <v>730</v>
      </c>
      <c r="E2775" s="1">
        <v>1</v>
      </c>
      <c r="F2775">
        <f t="shared" si="87"/>
        <v>0.85499999999999998</v>
      </c>
      <c r="G2775" s="45">
        <f t="shared" si="88"/>
        <v>-0.15665381004537685</v>
      </c>
    </row>
    <row r="2776" spans="1:7" x14ac:dyDescent="0.25">
      <c r="A2776" s="1">
        <v>0</v>
      </c>
      <c r="B2776" s="1">
        <v>160</v>
      </c>
      <c r="C2776" s="1">
        <v>7.84</v>
      </c>
      <c r="D2776" s="1">
        <v>670</v>
      </c>
      <c r="E2776" s="1">
        <v>1</v>
      </c>
      <c r="F2776">
        <f t="shared" si="87"/>
        <v>0.878</v>
      </c>
      <c r="G2776" s="45">
        <f t="shared" si="88"/>
        <v>-0.13010868534702039</v>
      </c>
    </row>
    <row r="2777" spans="1:7" x14ac:dyDescent="0.25">
      <c r="A2777" s="1">
        <v>1</v>
      </c>
      <c r="B2777" s="1">
        <v>87</v>
      </c>
      <c r="C2777" s="1">
        <v>5.28</v>
      </c>
      <c r="D2777" s="1">
        <v>680</v>
      </c>
      <c r="E2777" s="1">
        <v>1</v>
      </c>
      <c r="F2777">
        <f t="shared" si="87"/>
        <v>0.878</v>
      </c>
      <c r="G2777" s="45">
        <f t="shared" si="88"/>
        <v>-0.13010868534702039</v>
      </c>
    </row>
    <row r="2778" spans="1:7" x14ac:dyDescent="0.25">
      <c r="A2778" s="1">
        <v>1</v>
      </c>
      <c r="B2778" s="1">
        <v>30</v>
      </c>
      <c r="C2778" s="1">
        <v>51.56</v>
      </c>
      <c r="D2778" s="1">
        <v>665</v>
      </c>
      <c r="E2778" s="1">
        <v>1</v>
      </c>
      <c r="F2778">
        <f t="shared" si="87"/>
        <v>0.54600000000000004</v>
      </c>
      <c r="G2778" s="45">
        <f t="shared" si="88"/>
        <v>-0.60513630323723189</v>
      </c>
    </row>
    <row r="2779" spans="1:7" x14ac:dyDescent="0.25">
      <c r="A2779" s="1">
        <v>1</v>
      </c>
      <c r="B2779" s="1">
        <v>45</v>
      </c>
      <c r="C2779" s="1">
        <v>32.93</v>
      </c>
      <c r="D2779" s="1">
        <v>675</v>
      </c>
      <c r="E2779" s="1">
        <v>0</v>
      </c>
      <c r="F2779">
        <f t="shared" si="87"/>
        <v>0.54600000000000004</v>
      </c>
      <c r="G2779" s="45">
        <f t="shared" si="88"/>
        <v>-0.78965808094078915</v>
      </c>
    </row>
    <row r="2780" spans="1:7" x14ac:dyDescent="0.25">
      <c r="A2780" s="1">
        <v>0</v>
      </c>
      <c r="B2780" s="1">
        <v>77</v>
      </c>
      <c r="C2780" s="1">
        <v>23.52</v>
      </c>
      <c r="D2780" s="1">
        <v>680</v>
      </c>
      <c r="E2780" s="1">
        <v>1</v>
      </c>
      <c r="F2780">
        <f t="shared" si="87"/>
        <v>0.66100000000000003</v>
      </c>
      <c r="G2780" s="45">
        <f t="shared" si="88"/>
        <v>-0.41400143913045073</v>
      </c>
    </row>
    <row r="2781" spans="1:7" x14ac:dyDescent="0.25">
      <c r="A2781" s="1">
        <v>1</v>
      </c>
      <c r="B2781" s="1">
        <v>30</v>
      </c>
      <c r="C2781" s="1">
        <v>28</v>
      </c>
      <c r="D2781" s="1">
        <v>675</v>
      </c>
      <c r="E2781" s="1">
        <v>1</v>
      </c>
      <c r="F2781">
        <f t="shared" si="87"/>
        <v>0.71699999999999997</v>
      </c>
      <c r="G2781" s="45">
        <f t="shared" si="88"/>
        <v>-0.33267943838251673</v>
      </c>
    </row>
    <row r="2782" spans="1:7" x14ac:dyDescent="0.25">
      <c r="A2782" s="1">
        <v>1</v>
      </c>
      <c r="B2782" s="1">
        <v>95</v>
      </c>
      <c r="C2782" s="1">
        <v>15.07</v>
      </c>
      <c r="D2782" s="1">
        <v>665</v>
      </c>
      <c r="E2782" s="1">
        <v>0</v>
      </c>
      <c r="F2782">
        <f t="shared" si="87"/>
        <v>0.82099999999999995</v>
      </c>
      <c r="G2782" s="45">
        <f t="shared" si="88"/>
        <v>-1.7203694731413819</v>
      </c>
    </row>
    <row r="2783" spans="1:7" x14ac:dyDescent="0.25">
      <c r="A2783" s="1">
        <v>1</v>
      </c>
      <c r="B2783" s="1">
        <v>40</v>
      </c>
      <c r="C2783" s="1">
        <v>6.03</v>
      </c>
      <c r="D2783" s="1">
        <v>685</v>
      </c>
      <c r="E2783" s="1">
        <v>1</v>
      </c>
      <c r="F2783">
        <f t="shared" si="87"/>
        <v>0.80600000000000005</v>
      </c>
      <c r="G2783" s="45">
        <f t="shared" si="88"/>
        <v>-0.21567153647550871</v>
      </c>
    </row>
    <row r="2784" spans="1:7" x14ac:dyDescent="0.25">
      <c r="A2784" s="1">
        <v>0</v>
      </c>
      <c r="B2784" s="1">
        <v>220</v>
      </c>
      <c r="C2784" s="1">
        <v>14.78</v>
      </c>
      <c r="D2784" s="1">
        <v>760</v>
      </c>
      <c r="E2784" s="1">
        <v>1</v>
      </c>
      <c r="F2784">
        <f t="shared" si="87"/>
        <v>0.92</v>
      </c>
      <c r="G2784" s="45">
        <f t="shared" si="88"/>
        <v>-8.3381608939051013E-2</v>
      </c>
    </row>
    <row r="2785" spans="1:7" x14ac:dyDescent="0.25">
      <c r="A2785" s="1">
        <v>0</v>
      </c>
      <c r="B2785" s="1">
        <v>30</v>
      </c>
      <c r="C2785" s="1">
        <v>26.04</v>
      </c>
      <c r="D2785" s="1">
        <v>670</v>
      </c>
      <c r="E2785" s="1">
        <v>1</v>
      </c>
      <c r="F2785">
        <f t="shared" si="87"/>
        <v>0.66100000000000003</v>
      </c>
      <c r="G2785" s="45">
        <f t="shared" si="88"/>
        <v>-0.41400143913045073</v>
      </c>
    </row>
    <row r="2786" spans="1:7" x14ac:dyDescent="0.25">
      <c r="A2786" s="1">
        <v>1</v>
      </c>
      <c r="B2786" s="1">
        <v>65</v>
      </c>
      <c r="C2786" s="1">
        <v>27.2</v>
      </c>
      <c r="D2786" s="1">
        <v>670</v>
      </c>
      <c r="E2786" s="1">
        <v>1</v>
      </c>
      <c r="F2786">
        <f t="shared" si="87"/>
        <v>0.71699999999999997</v>
      </c>
      <c r="G2786" s="45">
        <f t="shared" si="88"/>
        <v>-0.33267943838251673</v>
      </c>
    </row>
    <row r="2787" spans="1:7" x14ac:dyDescent="0.25">
      <c r="A2787" s="1">
        <v>0</v>
      </c>
      <c r="B2787" s="1">
        <v>42</v>
      </c>
      <c r="C2787" s="1">
        <v>22.11</v>
      </c>
      <c r="D2787" s="1">
        <v>715</v>
      </c>
      <c r="E2787" s="1">
        <v>1</v>
      </c>
      <c r="F2787">
        <f t="shared" si="87"/>
        <v>0.79</v>
      </c>
      <c r="G2787" s="45">
        <f t="shared" si="88"/>
        <v>-0.23572233352106983</v>
      </c>
    </row>
    <row r="2788" spans="1:7" x14ac:dyDescent="0.25">
      <c r="A2788" s="1">
        <v>1</v>
      </c>
      <c r="B2788" s="1">
        <v>120</v>
      </c>
      <c r="C2788" s="1">
        <v>19.600000000000001</v>
      </c>
      <c r="D2788" s="1">
        <v>715</v>
      </c>
      <c r="E2788" s="1">
        <v>1</v>
      </c>
      <c r="F2788">
        <f t="shared" si="87"/>
        <v>0.82099999999999995</v>
      </c>
      <c r="G2788" s="45">
        <f t="shared" si="88"/>
        <v>-0.1972321695297089</v>
      </c>
    </row>
    <row r="2789" spans="1:7" x14ac:dyDescent="0.25">
      <c r="A2789" s="1">
        <v>0</v>
      </c>
      <c r="B2789" s="1">
        <v>105</v>
      </c>
      <c r="C2789" s="1">
        <v>19.079999999999998</v>
      </c>
      <c r="D2789" s="1">
        <v>690</v>
      </c>
      <c r="E2789" s="1">
        <v>1</v>
      </c>
      <c r="F2789">
        <f t="shared" si="87"/>
        <v>0.82099999999999995</v>
      </c>
      <c r="G2789" s="45">
        <f t="shared" si="88"/>
        <v>-0.1972321695297089</v>
      </c>
    </row>
    <row r="2790" spans="1:7" x14ac:dyDescent="0.25">
      <c r="A2790" s="1">
        <v>1</v>
      </c>
      <c r="B2790" s="1">
        <v>45</v>
      </c>
      <c r="C2790" s="1">
        <v>24.21</v>
      </c>
      <c r="D2790" s="1">
        <v>685</v>
      </c>
      <c r="E2790" s="1">
        <v>1</v>
      </c>
      <c r="F2790">
        <f t="shared" si="87"/>
        <v>0.71699999999999997</v>
      </c>
      <c r="G2790" s="45">
        <f t="shared" si="88"/>
        <v>-0.33267943838251673</v>
      </c>
    </row>
    <row r="2791" spans="1:7" x14ac:dyDescent="0.25">
      <c r="A2791" s="1">
        <v>1</v>
      </c>
      <c r="B2791" s="1">
        <v>48</v>
      </c>
      <c r="C2791" s="1">
        <v>19.7</v>
      </c>
      <c r="D2791" s="1">
        <v>695</v>
      </c>
      <c r="E2791" s="1">
        <v>1</v>
      </c>
      <c r="F2791">
        <f t="shared" si="87"/>
        <v>0.80600000000000005</v>
      </c>
      <c r="G2791" s="45">
        <f t="shared" si="88"/>
        <v>-0.21567153647550871</v>
      </c>
    </row>
    <row r="2792" spans="1:7" x14ac:dyDescent="0.25">
      <c r="A2792" s="1">
        <v>1</v>
      </c>
      <c r="B2792" s="1">
        <v>475</v>
      </c>
      <c r="C2792" s="1">
        <v>11.92</v>
      </c>
      <c r="D2792" s="1">
        <v>695</v>
      </c>
      <c r="E2792" s="1">
        <v>1</v>
      </c>
      <c r="F2792">
        <f t="shared" si="87"/>
        <v>0.82099999999999995</v>
      </c>
      <c r="G2792" s="45">
        <f t="shared" si="88"/>
        <v>-0.1972321695297089</v>
      </c>
    </row>
    <row r="2793" spans="1:7" x14ac:dyDescent="0.25">
      <c r="A2793" s="1">
        <v>1</v>
      </c>
      <c r="B2793" s="1">
        <v>26.532</v>
      </c>
      <c r="C2793" s="1">
        <v>16.87</v>
      </c>
      <c r="D2793" s="1">
        <v>695</v>
      </c>
      <c r="E2793" s="1">
        <v>1</v>
      </c>
      <c r="F2793">
        <f t="shared" si="87"/>
        <v>0.80600000000000005</v>
      </c>
      <c r="G2793" s="45">
        <f t="shared" si="88"/>
        <v>-0.21567153647550871</v>
      </c>
    </row>
    <row r="2794" spans="1:7" x14ac:dyDescent="0.25">
      <c r="A2794" s="1">
        <v>1</v>
      </c>
      <c r="B2794" s="1">
        <v>80</v>
      </c>
      <c r="C2794" s="1">
        <v>14.25</v>
      </c>
      <c r="D2794" s="1">
        <v>720</v>
      </c>
      <c r="E2794" s="1">
        <v>1</v>
      </c>
      <c r="F2794">
        <f t="shared" si="87"/>
        <v>0.82099999999999995</v>
      </c>
      <c r="G2794" s="45">
        <f t="shared" si="88"/>
        <v>-0.1972321695297089</v>
      </c>
    </row>
    <row r="2795" spans="1:7" x14ac:dyDescent="0.25">
      <c r="A2795" s="1">
        <v>1</v>
      </c>
      <c r="B2795" s="1">
        <v>65</v>
      </c>
      <c r="C2795" s="1">
        <v>6.2</v>
      </c>
      <c r="D2795" s="1">
        <v>660</v>
      </c>
      <c r="E2795" s="1">
        <v>1</v>
      </c>
      <c r="F2795">
        <f t="shared" si="87"/>
        <v>0.878</v>
      </c>
      <c r="G2795" s="45">
        <f t="shared" si="88"/>
        <v>-0.13010868534702039</v>
      </c>
    </row>
    <row r="2796" spans="1:7" x14ac:dyDescent="0.25">
      <c r="A2796" s="1">
        <v>1</v>
      </c>
      <c r="B2796" s="1">
        <v>87</v>
      </c>
      <c r="C2796" s="1">
        <v>3.45</v>
      </c>
      <c r="D2796" s="1">
        <v>680</v>
      </c>
      <c r="E2796" s="1">
        <v>1</v>
      </c>
      <c r="F2796">
        <f t="shared" si="87"/>
        <v>0.878</v>
      </c>
      <c r="G2796" s="45">
        <f t="shared" si="88"/>
        <v>-0.13010868534702039</v>
      </c>
    </row>
    <row r="2797" spans="1:7" x14ac:dyDescent="0.25">
      <c r="A2797" s="1">
        <v>1</v>
      </c>
      <c r="B2797" s="1">
        <v>102</v>
      </c>
      <c r="C2797" s="1">
        <v>9.66</v>
      </c>
      <c r="D2797" s="1">
        <v>720</v>
      </c>
      <c r="E2797" s="1">
        <v>1</v>
      </c>
      <c r="F2797">
        <f t="shared" si="87"/>
        <v>0.878</v>
      </c>
      <c r="G2797" s="45">
        <f t="shared" si="88"/>
        <v>-0.13010868534702039</v>
      </c>
    </row>
    <row r="2798" spans="1:7" x14ac:dyDescent="0.25">
      <c r="A2798" s="1">
        <v>0</v>
      </c>
      <c r="B2798" s="1">
        <v>185</v>
      </c>
      <c r="C2798" s="1">
        <v>10.050000000000001</v>
      </c>
      <c r="D2798" s="1">
        <v>685</v>
      </c>
      <c r="E2798" s="1">
        <v>0</v>
      </c>
      <c r="F2798">
        <f t="shared" si="87"/>
        <v>0.82099999999999995</v>
      </c>
      <c r="G2798" s="45">
        <f t="shared" si="88"/>
        <v>-1.7203694731413819</v>
      </c>
    </row>
    <row r="2799" spans="1:7" x14ac:dyDescent="0.25">
      <c r="A2799" s="1">
        <v>1</v>
      </c>
      <c r="B2799" s="1">
        <v>69</v>
      </c>
      <c r="C2799" s="1">
        <v>16.350000000000001</v>
      </c>
      <c r="D2799" s="1">
        <v>725</v>
      </c>
      <c r="E2799" s="1">
        <v>1</v>
      </c>
      <c r="F2799">
        <f t="shared" si="87"/>
        <v>0.92</v>
      </c>
      <c r="G2799" s="45">
        <f t="shared" si="88"/>
        <v>-8.3381608939051013E-2</v>
      </c>
    </row>
    <row r="2800" spans="1:7" x14ac:dyDescent="0.25">
      <c r="A2800" s="1">
        <v>1</v>
      </c>
      <c r="B2800" s="1">
        <v>90</v>
      </c>
      <c r="C2800" s="1">
        <v>22.47</v>
      </c>
      <c r="D2800" s="1">
        <v>710</v>
      </c>
      <c r="E2800" s="1">
        <v>0</v>
      </c>
      <c r="F2800">
        <f t="shared" si="87"/>
        <v>0.79</v>
      </c>
      <c r="G2800" s="45">
        <f t="shared" si="88"/>
        <v>-1.5606477482646686</v>
      </c>
    </row>
    <row r="2801" spans="1:7" x14ac:dyDescent="0.25">
      <c r="A2801" s="1">
        <v>1</v>
      </c>
      <c r="B2801" s="1">
        <v>20.952000000000002</v>
      </c>
      <c r="C2801" s="1">
        <v>13.69</v>
      </c>
      <c r="D2801" s="1">
        <v>695</v>
      </c>
      <c r="E2801" s="1">
        <v>0</v>
      </c>
      <c r="F2801">
        <f t="shared" si="87"/>
        <v>0.80600000000000005</v>
      </c>
      <c r="G2801" s="45">
        <f t="shared" si="88"/>
        <v>-1.6398971199188093</v>
      </c>
    </row>
    <row r="2802" spans="1:7" x14ac:dyDescent="0.25">
      <c r="A2802" s="1">
        <v>1</v>
      </c>
      <c r="B2802" s="1">
        <v>45.4</v>
      </c>
      <c r="C2802" s="1">
        <v>23.42</v>
      </c>
      <c r="D2802" s="1">
        <v>690</v>
      </c>
      <c r="E2802" s="1">
        <v>1</v>
      </c>
      <c r="F2802">
        <f t="shared" si="87"/>
        <v>0.79</v>
      </c>
      <c r="G2802" s="45">
        <f t="shared" si="88"/>
        <v>-0.23572233352106983</v>
      </c>
    </row>
    <row r="2803" spans="1:7" x14ac:dyDescent="0.25">
      <c r="A2803" s="1">
        <v>1</v>
      </c>
      <c r="B2803" s="1">
        <v>62</v>
      </c>
      <c r="C2803" s="1">
        <v>9.31</v>
      </c>
      <c r="D2803" s="1">
        <v>660</v>
      </c>
      <c r="E2803" s="1">
        <v>1</v>
      </c>
      <c r="F2803">
        <f t="shared" si="87"/>
        <v>0.878</v>
      </c>
      <c r="G2803" s="45">
        <f t="shared" si="88"/>
        <v>-0.13010868534702039</v>
      </c>
    </row>
    <row r="2804" spans="1:7" x14ac:dyDescent="0.25">
      <c r="A2804" s="1">
        <v>0</v>
      </c>
      <c r="B2804" s="1">
        <v>87</v>
      </c>
      <c r="C2804" s="1">
        <v>31.86</v>
      </c>
      <c r="D2804" s="1">
        <v>700</v>
      </c>
      <c r="E2804" s="1">
        <v>1</v>
      </c>
      <c r="F2804">
        <f t="shared" si="87"/>
        <v>0.69299999999999995</v>
      </c>
      <c r="G2804" s="45">
        <f t="shared" si="88"/>
        <v>-0.3667252797922339</v>
      </c>
    </row>
    <row r="2805" spans="1:7" x14ac:dyDescent="0.25">
      <c r="A2805" s="1">
        <v>0</v>
      </c>
      <c r="B2805" s="1">
        <v>50</v>
      </c>
      <c r="C2805" s="1">
        <v>31.35</v>
      </c>
      <c r="D2805" s="1">
        <v>695</v>
      </c>
      <c r="E2805" s="1">
        <v>0</v>
      </c>
      <c r="F2805">
        <f t="shared" si="87"/>
        <v>0.69299999999999995</v>
      </c>
      <c r="G2805" s="45">
        <f t="shared" si="88"/>
        <v>-1.1809075313949398</v>
      </c>
    </row>
    <row r="2806" spans="1:7" x14ac:dyDescent="0.25">
      <c r="A2806" s="1">
        <v>0</v>
      </c>
      <c r="B2806" s="1">
        <v>64</v>
      </c>
      <c r="C2806" s="1">
        <v>16.440000000000001</v>
      </c>
      <c r="D2806" s="1">
        <v>675</v>
      </c>
      <c r="E2806" s="1">
        <v>1</v>
      </c>
      <c r="F2806">
        <f t="shared" si="87"/>
        <v>0.82099999999999995</v>
      </c>
      <c r="G2806" s="45">
        <f t="shared" si="88"/>
        <v>-0.1972321695297089</v>
      </c>
    </row>
    <row r="2807" spans="1:7" x14ac:dyDescent="0.25">
      <c r="A2807" s="1">
        <v>0</v>
      </c>
      <c r="B2807" s="1">
        <v>55</v>
      </c>
      <c r="C2807" s="1">
        <v>19.920000000000002</v>
      </c>
      <c r="D2807" s="1">
        <v>690</v>
      </c>
      <c r="E2807" s="1">
        <v>0</v>
      </c>
      <c r="F2807">
        <f t="shared" si="87"/>
        <v>0.79</v>
      </c>
      <c r="G2807" s="45">
        <f t="shared" si="88"/>
        <v>-1.5606477482646686</v>
      </c>
    </row>
    <row r="2808" spans="1:7" x14ac:dyDescent="0.25">
      <c r="A2808" s="1">
        <v>1</v>
      </c>
      <c r="B2808" s="1">
        <v>30</v>
      </c>
      <c r="C2808" s="1">
        <v>19.440000000000001</v>
      </c>
      <c r="D2808" s="1">
        <v>670</v>
      </c>
      <c r="E2808" s="1">
        <v>1</v>
      </c>
      <c r="F2808">
        <f t="shared" si="87"/>
        <v>0.80600000000000005</v>
      </c>
      <c r="G2808" s="45">
        <f t="shared" si="88"/>
        <v>-0.21567153647550871</v>
      </c>
    </row>
    <row r="2809" spans="1:7" x14ac:dyDescent="0.25">
      <c r="A2809" s="1">
        <v>1</v>
      </c>
      <c r="B2809" s="1">
        <v>60</v>
      </c>
      <c r="C2809" s="1">
        <v>11.76</v>
      </c>
      <c r="D2809" s="1">
        <v>690</v>
      </c>
      <c r="E2809" s="1">
        <v>1</v>
      </c>
      <c r="F2809">
        <f t="shared" si="87"/>
        <v>0.80600000000000005</v>
      </c>
      <c r="G2809" s="45">
        <f t="shared" si="88"/>
        <v>-0.21567153647550871</v>
      </c>
    </row>
    <row r="2810" spans="1:7" x14ac:dyDescent="0.25">
      <c r="A2810" s="1">
        <v>1</v>
      </c>
      <c r="B2810" s="1">
        <v>70.221000000000004</v>
      </c>
      <c r="C2810" s="1">
        <v>10.46</v>
      </c>
      <c r="D2810" s="1">
        <v>735</v>
      </c>
      <c r="E2810" s="1">
        <v>1</v>
      </c>
      <c r="F2810">
        <f t="shared" si="87"/>
        <v>0.92</v>
      </c>
      <c r="G2810" s="45">
        <f t="shared" si="88"/>
        <v>-8.3381608939051013E-2</v>
      </c>
    </row>
    <row r="2811" spans="1:7" x14ac:dyDescent="0.25">
      <c r="A2811" s="1">
        <v>1</v>
      </c>
      <c r="B2811" s="1">
        <v>70</v>
      </c>
      <c r="C2811" s="1">
        <v>14.11</v>
      </c>
      <c r="D2811" s="1">
        <v>775</v>
      </c>
      <c r="E2811" s="1">
        <v>1</v>
      </c>
      <c r="F2811">
        <f t="shared" si="87"/>
        <v>0.92</v>
      </c>
      <c r="G2811" s="45">
        <f t="shared" si="88"/>
        <v>-8.3381608939051013E-2</v>
      </c>
    </row>
    <row r="2812" spans="1:7" x14ac:dyDescent="0.25">
      <c r="A2812" s="1">
        <v>1</v>
      </c>
      <c r="B2812" s="1">
        <v>75</v>
      </c>
      <c r="C2812" s="1">
        <v>19.010000000000002</v>
      </c>
      <c r="D2812" s="1">
        <v>680</v>
      </c>
      <c r="E2812" s="1">
        <v>1</v>
      </c>
      <c r="F2812">
        <f t="shared" si="87"/>
        <v>0.82099999999999995</v>
      </c>
      <c r="G2812" s="45">
        <f t="shared" si="88"/>
        <v>-0.1972321695297089</v>
      </c>
    </row>
    <row r="2813" spans="1:7" x14ac:dyDescent="0.25">
      <c r="A2813" s="1">
        <v>1</v>
      </c>
      <c r="B2813" s="1">
        <v>35.207999999999998</v>
      </c>
      <c r="C2813" s="1">
        <v>12.13</v>
      </c>
      <c r="D2813" s="1">
        <v>680</v>
      </c>
      <c r="E2813" s="1">
        <v>0</v>
      </c>
      <c r="F2813">
        <f t="shared" si="87"/>
        <v>0.80600000000000005</v>
      </c>
      <c r="G2813" s="45">
        <f t="shared" si="88"/>
        <v>-1.6398971199188093</v>
      </c>
    </row>
    <row r="2814" spans="1:7" x14ac:dyDescent="0.25">
      <c r="A2814" s="1">
        <v>0</v>
      </c>
      <c r="B2814" s="1">
        <v>48</v>
      </c>
      <c r="C2814" s="1">
        <v>29.45</v>
      </c>
      <c r="D2814" s="1">
        <v>720</v>
      </c>
      <c r="E2814" s="1">
        <v>1</v>
      </c>
      <c r="F2814">
        <f t="shared" si="87"/>
        <v>0.79</v>
      </c>
      <c r="G2814" s="45">
        <f t="shared" si="88"/>
        <v>-0.23572233352106983</v>
      </c>
    </row>
    <row r="2815" spans="1:7" x14ac:dyDescent="0.25">
      <c r="A2815" s="1">
        <v>1</v>
      </c>
      <c r="B2815" s="1">
        <v>41</v>
      </c>
      <c r="C2815" s="1">
        <v>25.56</v>
      </c>
      <c r="D2815" s="1">
        <v>665</v>
      </c>
      <c r="E2815" s="1">
        <v>1</v>
      </c>
      <c r="F2815">
        <f t="shared" si="87"/>
        <v>0.71699999999999997</v>
      </c>
      <c r="G2815" s="45">
        <f t="shared" si="88"/>
        <v>-0.33267943838251673</v>
      </c>
    </row>
    <row r="2816" spans="1:7" x14ac:dyDescent="0.25">
      <c r="A2816" s="1">
        <v>1</v>
      </c>
      <c r="B2816" s="1">
        <v>56.5</v>
      </c>
      <c r="C2816" s="1">
        <v>27.61</v>
      </c>
      <c r="D2816" s="1">
        <v>670</v>
      </c>
      <c r="E2816" s="1">
        <v>0</v>
      </c>
      <c r="F2816">
        <f t="shared" si="87"/>
        <v>0.71699999999999997</v>
      </c>
      <c r="G2816" s="45">
        <f t="shared" si="88"/>
        <v>-1.2623083813388993</v>
      </c>
    </row>
    <row r="2817" spans="1:7" x14ac:dyDescent="0.25">
      <c r="A2817" s="1">
        <v>1</v>
      </c>
      <c r="B2817" s="1">
        <v>37</v>
      </c>
      <c r="C2817" s="1">
        <v>19.72</v>
      </c>
      <c r="D2817" s="1">
        <v>705</v>
      </c>
      <c r="E2817" s="1">
        <v>1</v>
      </c>
      <c r="F2817">
        <f t="shared" si="87"/>
        <v>0.80600000000000005</v>
      </c>
      <c r="G2817" s="45">
        <f t="shared" si="88"/>
        <v>-0.21567153647550871</v>
      </c>
    </row>
    <row r="2818" spans="1:7" x14ac:dyDescent="0.25">
      <c r="A2818" s="1">
        <v>0</v>
      </c>
      <c r="B2818" s="1">
        <v>75.19</v>
      </c>
      <c r="C2818" s="1">
        <v>26.16</v>
      </c>
      <c r="D2818" s="1">
        <v>670</v>
      </c>
      <c r="E2818" s="1">
        <v>0</v>
      </c>
      <c r="F2818">
        <f t="shared" si="87"/>
        <v>0.66100000000000003</v>
      </c>
      <c r="G2818" s="45">
        <f t="shared" si="88"/>
        <v>-1.0817551716016869</v>
      </c>
    </row>
    <row r="2819" spans="1:7" x14ac:dyDescent="0.25">
      <c r="A2819" s="1">
        <v>0</v>
      </c>
      <c r="B2819" s="1">
        <v>50</v>
      </c>
      <c r="C2819" s="1">
        <v>3.55</v>
      </c>
      <c r="D2819" s="1">
        <v>760</v>
      </c>
      <c r="E2819" s="1">
        <v>1</v>
      </c>
      <c r="F2819">
        <f t="shared" si="87"/>
        <v>0.92</v>
      </c>
      <c r="G2819" s="45">
        <f t="shared" si="88"/>
        <v>-8.3381608939051013E-2</v>
      </c>
    </row>
    <row r="2820" spans="1:7" x14ac:dyDescent="0.25">
      <c r="A2820" s="1">
        <v>0</v>
      </c>
      <c r="B2820" s="1">
        <v>52</v>
      </c>
      <c r="C2820" s="1">
        <v>27.3</v>
      </c>
      <c r="D2820" s="1">
        <v>705</v>
      </c>
      <c r="E2820" s="1">
        <v>0</v>
      </c>
      <c r="F2820">
        <f t="shared" si="87"/>
        <v>0.79</v>
      </c>
      <c r="G2820" s="45">
        <f t="shared" si="88"/>
        <v>-1.5606477482646686</v>
      </c>
    </row>
    <row r="2821" spans="1:7" x14ac:dyDescent="0.25">
      <c r="A2821" s="1">
        <v>1</v>
      </c>
      <c r="B2821" s="1">
        <v>31</v>
      </c>
      <c r="C2821" s="1">
        <v>18.71</v>
      </c>
      <c r="D2821" s="1">
        <v>710</v>
      </c>
      <c r="E2821" s="1">
        <v>1</v>
      </c>
      <c r="F2821">
        <f t="shared" si="87"/>
        <v>0.80600000000000005</v>
      </c>
      <c r="G2821" s="45">
        <f t="shared" si="88"/>
        <v>-0.21567153647550871</v>
      </c>
    </row>
    <row r="2822" spans="1:7" x14ac:dyDescent="0.25">
      <c r="A2822" s="1">
        <v>1</v>
      </c>
      <c r="B2822" s="1">
        <v>42</v>
      </c>
      <c r="C2822" s="1">
        <v>29.4</v>
      </c>
      <c r="D2822" s="1">
        <v>685</v>
      </c>
      <c r="E2822" s="1">
        <v>0</v>
      </c>
      <c r="F2822">
        <f t="shared" ref="F2822:F2885" si="89">IF(C2822&lt;=19.85,IF(D2822&lt;=722.5,IF(B2822&lt;=60.41,IF(D2822&lt;=667.5,0.729,0.806),IF(C2822&lt;=9.905,0.878,0.821)),0.92),IF(D2822&lt;=687.5,IF(C2822&lt;=31.375,IF(A2822&lt;=0.5,0.661,0.717),0.546),IF(D2822&lt;=727.5,IF(C2822&lt;=29.88,0.79,0.693),0.855)))</f>
        <v>0.71699999999999997</v>
      </c>
      <c r="G2822" s="45">
        <f t="shared" ref="G2822:G2885" si="90">IF(E2822=1,LN(F2822),LN(1-F2822))</f>
        <v>-1.2623083813388993</v>
      </c>
    </row>
    <row r="2823" spans="1:7" x14ac:dyDescent="0.25">
      <c r="A2823" s="1">
        <v>0</v>
      </c>
      <c r="B2823" s="1">
        <v>120</v>
      </c>
      <c r="C2823" s="1">
        <v>21.36</v>
      </c>
      <c r="D2823" s="1">
        <v>700</v>
      </c>
      <c r="E2823" s="1">
        <v>1</v>
      </c>
      <c r="F2823">
        <f t="shared" si="89"/>
        <v>0.79</v>
      </c>
      <c r="G2823" s="45">
        <f t="shared" si="90"/>
        <v>-0.23572233352106983</v>
      </c>
    </row>
    <row r="2824" spans="1:7" x14ac:dyDescent="0.25">
      <c r="A2824" s="1">
        <v>1</v>
      </c>
      <c r="B2824" s="1">
        <v>33.799999999999997</v>
      </c>
      <c r="C2824" s="1">
        <v>20.95</v>
      </c>
      <c r="D2824" s="1">
        <v>685</v>
      </c>
      <c r="E2824" s="1">
        <v>1</v>
      </c>
      <c r="F2824">
        <f t="shared" si="89"/>
        <v>0.71699999999999997</v>
      </c>
      <c r="G2824" s="45">
        <f t="shared" si="90"/>
        <v>-0.33267943838251673</v>
      </c>
    </row>
    <row r="2825" spans="1:7" x14ac:dyDescent="0.25">
      <c r="A2825" s="1">
        <v>1</v>
      </c>
      <c r="B2825" s="1">
        <v>106</v>
      </c>
      <c r="C2825" s="1">
        <v>29.82</v>
      </c>
      <c r="D2825" s="1">
        <v>685</v>
      </c>
      <c r="E2825" s="1">
        <v>1</v>
      </c>
      <c r="F2825">
        <f t="shared" si="89"/>
        <v>0.71699999999999997</v>
      </c>
      <c r="G2825" s="45">
        <f t="shared" si="90"/>
        <v>-0.33267943838251673</v>
      </c>
    </row>
    <row r="2826" spans="1:7" x14ac:dyDescent="0.25">
      <c r="A2826" s="1">
        <v>0</v>
      </c>
      <c r="B2826" s="1">
        <v>100</v>
      </c>
      <c r="C2826" s="1">
        <v>14.4</v>
      </c>
      <c r="D2826" s="1">
        <v>670</v>
      </c>
      <c r="E2826" s="1">
        <v>0</v>
      </c>
      <c r="F2826">
        <f t="shared" si="89"/>
        <v>0.82099999999999995</v>
      </c>
      <c r="G2826" s="45">
        <f t="shared" si="90"/>
        <v>-1.7203694731413819</v>
      </c>
    </row>
    <row r="2827" spans="1:7" x14ac:dyDescent="0.25">
      <c r="A2827" s="1">
        <v>0</v>
      </c>
      <c r="B2827" s="1">
        <v>72</v>
      </c>
      <c r="C2827" s="1">
        <v>13.96</v>
      </c>
      <c r="D2827" s="1">
        <v>680</v>
      </c>
      <c r="E2827" s="1">
        <v>1</v>
      </c>
      <c r="F2827">
        <f t="shared" si="89"/>
        <v>0.82099999999999995</v>
      </c>
      <c r="G2827" s="45">
        <f t="shared" si="90"/>
        <v>-0.1972321695297089</v>
      </c>
    </row>
    <row r="2828" spans="1:7" x14ac:dyDescent="0.25">
      <c r="A2828" s="1">
        <v>0</v>
      </c>
      <c r="B2828" s="1">
        <v>150</v>
      </c>
      <c r="C2828" s="1">
        <v>20.38</v>
      </c>
      <c r="D2828" s="1">
        <v>685</v>
      </c>
      <c r="E2828" s="1">
        <v>1</v>
      </c>
      <c r="F2828">
        <f t="shared" si="89"/>
        <v>0.66100000000000003</v>
      </c>
      <c r="G2828" s="45">
        <f t="shared" si="90"/>
        <v>-0.41400143913045073</v>
      </c>
    </row>
    <row r="2829" spans="1:7" x14ac:dyDescent="0.25">
      <c r="A2829" s="1">
        <v>1</v>
      </c>
      <c r="B2829" s="1">
        <v>48.515999999999998</v>
      </c>
      <c r="C2829" s="1">
        <v>25.97</v>
      </c>
      <c r="D2829" s="1">
        <v>680</v>
      </c>
      <c r="E2829" s="1">
        <v>1</v>
      </c>
      <c r="F2829">
        <f t="shared" si="89"/>
        <v>0.71699999999999997</v>
      </c>
      <c r="G2829" s="45">
        <f t="shared" si="90"/>
        <v>-0.33267943838251673</v>
      </c>
    </row>
    <row r="2830" spans="1:7" x14ac:dyDescent="0.25">
      <c r="A2830" s="1">
        <v>0</v>
      </c>
      <c r="B2830" s="1">
        <v>50</v>
      </c>
      <c r="C2830" s="1">
        <v>30.94</v>
      </c>
      <c r="D2830" s="1">
        <v>715</v>
      </c>
      <c r="E2830" s="1">
        <v>1</v>
      </c>
      <c r="F2830">
        <f t="shared" si="89"/>
        <v>0.69299999999999995</v>
      </c>
      <c r="G2830" s="45">
        <f t="shared" si="90"/>
        <v>-0.3667252797922339</v>
      </c>
    </row>
    <row r="2831" spans="1:7" x14ac:dyDescent="0.25">
      <c r="A2831" s="1">
        <v>1</v>
      </c>
      <c r="B2831" s="1">
        <v>90</v>
      </c>
      <c r="C2831" s="1">
        <v>14.15</v>
      </c>
      <c r="D2831" s="1">
        <v>790</v>
      </c>
      <c r="E2831" s="1">
        <v>1</v>
      </c>
      <c r="F2831">
        <f t="shared" si="89"/>
        <v>0.92</v>
      </c>
      <c r="G2831" s="45">
        <f t="shared" si="90"/>
        <v>-8.3381608939051013E-2</v>
      </c>
    </row>
    <row r="2832" spans="1:7" x14ac:dyDescent="0.25">
      <c r="A2832" s="1">
        <v>0</v>
      </c>
      <c r="B2832" s="1">
        <v>50</v>
      </c>
      <c r="C2832" s="1">
        <v>16.22</v>
      </c>
      <c r="D2832" s="1">
        <v>675</v>
      </c>
      <c r="E2832" s="1">
        <v>1</v>
      </c>
      <c r="F2832">
        <f t="shared" si="89"/>
        <v>0.80600000000000005</v>
      </c>
      <c r="G2832" s="45">
        <f t="shared" si="90"/>
        <v>-0.21567153647550871</v>
      </c>
    </row>
    <row r="2833" spans="1:7" x14ac:dyDescent="0.25">
      <c r="A2833" s="1">
        <v>1</v>
      </c>
      <c r="B2833" s="1">
        <v>110</v>
      </c>
      <c r="C2833" s="1">
        <v>37.04</v>
      </c>
      <c r="D2833" s="1">
        <v>685</v>
      </c>
      <c r="E2833" s="1">
        <v>1</v>
      </c>
      <c r="F2833">
        <f t="shared" si="89"/>
        <v>0.54600000000000004</v>
      </c>
      <c r="G2833" s="45">
        <f t="shared" si="90"/>
        <v>-0.60513630323723189</v>
      </c>
    </row>
    <row r="2834" spans="1:7" x14ac:dyDescent="0.25">
      <c r="A2834" s="1">
        <v>1</v>
      </c>
      <c r="B2834" s="1">
        <v>160</v>
      </c>
      <c r="C2834" s="1">
        <v>2.46</v>
      </c>
      <c r="D2834" s="1">
        <v>780</v>
      </c>
      <c r="E2834" s="1">
        <v>1</v>
      </c>
      <c r="F2834">
        <f t="shared" si="89"/>
        <v>0.92</v>
      </c>
      <c r="G2834" s="45">
        <f t="shared" si="90"/>
        <v>-8.3381608939051013E-2</v>
      </c>
    </row>
    <row r="2835" spans="1:7" x14ac:dyDescent="0.25">
      <c r="A2835" s="1">
        <v>0</v>
      </c>
      <c r="B2835" s="1">
        <v>100</v>
      </c>
      <c r="C2835" s="1">
        <v>13.9</v>
      </c>
      <c r="D2835" s="1">
        <v>680</v>
      </c>
      <c r="E2835" s="1">
        <v>0</v>
      </c>
      <c r="F2835">
        <f t="shared" si="89"/>
        <v>0.82099999999999995</v>
      </c>
      <c r="G2835" s="45">
        <f t="shared" si="90"/>
        <v>-1.7203694731413819</v>
      </c>
    </row>
    <row r="2836" spans="1:7" x14ac:dyDescent="0.25">
      <c r="A2836" s="1">
        <v>0</v>
      </c>
      <c r="B2836" s="1">
        <v>85</v>
      </c>
      <c r="C2836" s="1">
        <v>33.6</v>
      </c>
      <c r="D2836" s="1">
        <v>685</v>
      </c>
      <c r="E2836" s="1">
        <v>1</v>
      </c>
      <c r="F2836">
        <f t="shared" si="89"/>
        <v>0.54600000000000004</v>
      </c>
      <c r="G2836" s="45">
        <f t="shared" si="90"/>
        <v>-0.60513630323723189</v>
      </c>
    </row>
    <row r="2837" spans="1:7" x14ac:dyDescent="0.25">
      <c r="A2837" s="1">
        <v>1</v>
      </c>
      <c r="B2837" s="1">
        <v>50</v>
      </c>
      <c r="C2837" s="1">
        <v>26.4</v>
      </c>
      <c r="D2837" s="1">
        <v>680</v>
      </c>
      <c r="E2837" s="1">
        <v>0</v>
      </c>
      <c r="F2837">
        <f t="shared" si="89"/>
        <v>0.71699999999999997</v>
      </c>
      <c r="G2837" s="45">
        <f t="shared" si="90"/>
        <v>-1.2623083813388993</v>
      </c>
    </row>
    <row r="2838" spans="1:7" x14ac:dyDescent="0.25">
      <c r="A2838" s="1">
        <v>1</v>
      </c>
      <c r="B2838" s="1">
        <v>100</v>
      </c>
      <c r="C2838" s="1">
        <v>17.8</v>
      </c>
      <c r="D2838" s="1">
        <v>690</v>
      </c>
      <c r="E2838" s="1">
        <v>1</v>
      </c>
      <c r="F2838">
        <f t="shared" si="89"/>
        <v>0.82099999999999995</v>
      </c>
      <c r="G2838" s="45">
        <f t="shared" si="90"/>
        <v>-0.1972321695297089</v>
      </c>
    </row>
    <row r="2839" spans="1:7" x14ac:dyDescent="0.25">
      <c r="A2839" s="1">
        <v>1</v>
      </c>
      <c r="B2839" s="1">
        <v>85</v>
      </c>
      <c r="C2839" s="1">
        <v>13.4</v>
      </c>
      <c r="D2839" s="1">
        <v>680</v>
      </c>
      <c r="E2839" s="1">
        <v>0</v>
      </c>
      <c r="F2839">
        <f t="shared" si="89"/>
        <v>0.82099999999999995</v>
      </c>
      <c r="G2839" s="45">
        <f t="shared" si="90"/>
        <v>-1.7203694731413819</v>
      </c>
    </row>
    <row r="2840" spans="1:7" x14ac:dyDescent="0.25">
      <c r="A2840" s="1">
        <v>1</v>
      </c>
      <c r="B2840" s="1">
        <v>48</v>
      </c>
      <c r="C2840" s="1">
        <v>16.48</v>
      </c>
      <c r="D2840" s="1">
        <v>660</v>
      </c>
      <c r="E2840" s="1">
        <v>1</v>
      </c>
      <c r="F2840">
        <f t="shared" si="89"/>
        <v>0.72899999999999998</v>
      </c>
      <c r="G2840" s="45">
        <f t="shared" si="90"/>
        <v>-0.31608154697347896</v>
      </c>
    </row>
    <row r="2841" spans="1:7" x14ac:dyDescent="0.25">
      <c r="A2841" s="1">
        <v>0</v>
      </c>
      <c r="B2841" s="1">
        <v>38.5</v>
      </c>
      <c r="C2841" s="1">
        <v>20.6</v>
      </c>
      <c r="D2841" s="1">
        <v>670</v>
      </c>
      <c r="E2841" s="1">
        <v>1</v>
      </c>
      <c r="F2841">
        <f t="shared" si="89"/>
        <v>0.66100000000000003</v>
      </c>
      <c r="G2841" s="45">
        <f t="shared" si="90"/>
        <v>-0.41400143913045073</v>
      </c>
    </row>
    <row r="2842" spans="1:7" x14ac:dyDescent="0.25">
      <c r="A2842" s="1">
        <v>0</v>
      </c>
      <c r="B2842" s="1">
        <v>30</v>
      </c>
      <c r="C2842" s="1">
        <v>22.4</v>
      </c>
      <c r="D2842" s="1">
        <v>660</v>
      </c>
      <c r="E2842" s="1">
        <v>1</v>
      </c>
      <c r="F2842">
        <f t="shared" si="89"/>
        <v>0.66100000000000003</v>
      </c>
      <c r="G2842" s="45">
        <f t="shared" si="90"/>
        <v>-0.41400143913045073</v>
      </c>
    </row>
    <row r="2843" spans="1:7" x14ac:dyDescent="0.25">
      <c r="A2843" s="1">
        <v>1</v>
      </c>
      <c r="B2843" s="1">
        <v>80</v>
      </c>
      <c r="C2843" s="1">
        <v>18.809999999999999</v>
      </c>
      <c r="D2843" s="1">
        <v>695</v>
      </c>
      <c r="E2843" s="1">
        <v>1</v>
      </c>
      <c r="F2843">
        <f t="shared" si="89"/>
        <v>0.82099999999999995</v>
      </c>
      <c r="G2843" s="45">
        <f t="shared" si="90"/>
        <v>-0.1972321695297089</v>
      </c>
    </row>
    <row r="2844" spans="1:7" x14ac:dyDescent="0.25">
      <c r="A2844" s="1">
        <v>0</v>
      </c>
      <c r="B2844" s="1">
        <v>85</v>
      </c>
      <c r="C2844" s="1">
        <v>18.420000000000002</v>
      </c>
      <c r="D2844" s="1">
        <v>660</v>
      </c>
      <c r="E2844" s="1">
        <v>1</v>
      </c>
      <c r="F2844">
        <f t="shared" si="89"/>
        <v>0.82099999999999995</v>
      </c>
      <c r="G2844" s="45">
        <f t="shared" si="90"/>
        <v>-0.1972321695297089</v>
      </c>
    </row>
    <row r="2845" spans="1:7" x14ac:dyDescent="0.25">
      <c r="A2845" s="1">
        <v>0</v>
      </c>
      <c r="B2845" s="1">
        <v>110</v>
      </c>
      <c r="C2845" s="1">
        <v>23.35</v>
      </c>
      <c r="D2845" s="1">
        <v>675</v>
      </c>
      <c r="E2845" s="1">
        <v>0</v>
      </c>
      <c r="F2845">
        <f t="shared" si="89"/>
        <v>0.66100000000000003</v>
      </c>
      <c r="G2845" s="45">
        <f t="shared" si="90"/>
        <v>-1.0817551716016869</v>
      </c>
    </row>
    <row r="2846" spans="1:7" x14ac:dyDescent="0.25">
      <c r="A2846" s="1">
        <v>0</v>
      </c>
      <c r="B2846" s="1">
        <v>68.181440000000009</v>
      </c>
      <c r="C2846" s="1">
        <v>29.34</v>
      </c>
      <c r="D2846" s="1">
        <v>700</v>
      </c>
      <c r="E2846" s="1">
        <v>0</v>
      </c>
      <c r="F2846">
        <f t="shared" si="89"/>
        <v>0.79</v>
      </c>
      <c r="G2846" s="45">
        <f t="shared" si="90"/>
        <v>-1.5606477482646686</v>
      </c>
    </row>
    <row r="2847" spans="1:7" x14ac:dyDescent="0.25">
      <c r="A2847" s="1">
        <v>1</v>
      </c>
      <c r="B2847" s="1">
        <v>42</v>
      </c>
      <c r="C2847" s="1">
        <v>6.06</v>
      </c>
      <c r="D2847" s="1">
        <v>695</v>
      </c>
      <c r="E2847" s="1">
        <v>0</v>
      </c>
      <c r="F2847">
        <f t="shared" si="89"/>
        <v>0.80600000000000005</v>
      </c>
      <c r="G2847" s="45">
        <f t="shared" si="90"/>
        <v>-1.6398971199188093</v>
      </c>
    </row>
    <row r="2848" spans="1:7" x14ac:dyDescent="0.25">
      <c r="A2848" s="1">
        <v>1</v>
      </c>
      <c r="B2848" s="1">
        <v>106.839</v>
      </c>
      <c r="C2848" s="1">
        <v>21.54</v>
      </c>
      <c r="D2848" s="1">
        <v>740</v>
      </c>
      <c r="E2848" s="1">
        <v>0</v>
      </c>
      <c r="F2848">
        <f t="shared" si="89"/>
        <v>0.85499999999999998</v>
      </c>
      <c r="G2848" s="45">
        <f t="shared" si="90"/>
        <v>-1.9310215365615626</v>
      </c>
    </row>
    <row r="2849" spans="1:7" x14ac:dyDescent="0.25">
      <c r="A2849" s="1">
        <v>0</v>
      </c>
      <c r="B2849" s="1">
        <v>62</v>
      </c>
      <c r="C2849" s="1">
        <v>6.23</v>
      </c>
      <c r="D2849" s="1">
        <v>720</v>
      </c>
      <c r="E2849" s="1">
        <v>0</v>
      </c>
      <c r="F2849">
        <f t="shared" si="89"/>
        <v>0.878</v>
      </c>
      <c r="G2849" s="45">
        <f t="shared" si="90"/>
        <v>-2.1037342342488805</v>
      </c>
    </row>
    <row r="2850" spans="1:7" x14ac:dyDescent="0.25">
      <c r="A2850" s="1">
        <v>0</v>
      </c>
      <c r="B2850" s="1">
        <v>18</v>
      </c>
      <c r="C2850" s="1">
        <v>15.87</v>
      </c>
      <c r="D2850" s="1">
        <v>660</v>
      </c>
      <c r="E2850" s="1">
        <v>1</v>
      </c>
      <c r="F2850">
        <f t="shared" si="89"/>
        <v>0.72899999999999998</v>
      </c>
      <c r="G2850" s="45">
        <f t="shared" si="90"/>
        <v>-0.31608154697347896</v>
      </c>
    </row>
    <row r="2851" spans="1:7" x14ac:dyDescent="0.25">
      <c r="A2851" s="1">
        <v>0</v>
      </c>
      <c r="B2851" s="1">
        <v>45</v>
      </c>
      <c r="C2851" s="1">
        <v>23.04</v>
      </c>
      <c r="D2851" s="1">
        <v>685</v>
      </c>
      <c r="E2851" s="1">
        <v>1</v>
      </c>
      <c r="F2851">
        <f t="shared" si="89"/>
        <v>0.66100000000000003</v>
      </c>
      <c r="G2851" s="45">
        <f t="shared" si="90"/>
        <v>-0.41400143913045073</v>
      </c>
    </row>
    <row r="2852" spans="1:7" x14ac:dyDescent="0.25">
      <c r="A2852" s="1">
        <v>1</v>
      </c>
      <c r="B2852" s="1">
        <v>75</v>
      </c>
      <c r="C2852" s="1">
        <v>19.600000000000001</v>
      </c>
      <c r="D2852" s="1">
        <v>700</v>
      </c>
      <c r="E2852" s="1">
        <v>0</v>
      </c>
      <c r="F2852">
        <f t="shared" si="89"/>
        <v>0.82099999999999995</v>
      </c>
      <c r="G2852" s="45">
        <f t="shared" si="90"/>
        <v>-1.7203694731413819</v>
      </c>
    </row>
    <row r="2853" spans="1:7" x14ac:dyDescent="0.25">
      <c r="A2853" s="1">
        <v>0</v>
      </c>
      <c r="B2853" s="1">
        <v>80</v>
      </c>
      <c r="C2853" s="1">
        <v>4.47</v>
      </c>
      <c r="D2853" s="1">
        <v>665</v>
      </c>
      <c r="E2853" s="1">
        <v>1</v>
      </c>
      <c r="F2853">
        <f t="shared" si="89"/>
        <v>0.878</v>
      </c>
      <c r="G2853" s="45">
        <f t="shared" si="90"/>
        <v>-0.13010868534702039</v>
      </c>
    </row>
    <row r="2854" spans="1:7" x14ac:dyDescent="0.25">
      <c r="A2854" s="1">
        <v>1</v>
      </c>
      <c r="B2854" s="1">
        <v>95</v>
      </c>
      <c r="C2854" s="1">
        <v>14.6</v>
      </c>
      <c r="D2854" s="1">
        <v>725</v>
      </c>
      <c r="E2854" s="1">
        <v>1</v>
      </c>
      <c r="F2854">
        <f t="shared" si="89"/>
        <v>0.92</v>
      </c>
      <c r="G2854" s="45">
        <f t="shared" si="90"/>
        <v>-8.3381608939051013E-2</v>
      </c>
    </row>
    <row r="2855" spans="1:7" x14ac:dyDescent="0.25">
      <c r="A2855" s="1">
        <v>0</v>
      </c>
      <c r="B2855" s="1">
        <v>125</v>
      </c>
      <c r="C2855" s="1">
        <v>6.29</v>
      </c>
      <c r="D2855" s="1">
        <v>670</v>
      </c>
      <c r="E2855" s="1">
        <v>0</v>
      </c>
      <c r="F2855">
        <f t="shared" si="89"/>
        <v>0.878</v>
      </c>
      <c r="G2855" s="45">
        <f t="shared" si="90"/>
        <v>-2.1037342342488805</v>
      </c>
    </row>
    <row r="2856" spans="1:7" x14ac:dyDescent="0.25">
      <c r="A2856" s="1">
        <v>0</v>
      </c>
      <c r="B2856" s="1">
        <v>15</v>
      </c>
      <c r="C2856" s="1">
        <v>38.880000000000003</v>
      </c>
      <c r="D2856" s="1">
        <v>705</v>
      </c>
      <c r="E2856" s="1">
        <v>1</v>
      </c>
      <c r="F2856">
        <f t="shared" si="89"/>
        <v>0.69299999999999995</v>
      </c>
      <c r="G2856" s="45">
        <f t="shared" si="90"/>
        <v>-0.3667252797922339</v>
      </c>
    </row>
    <row r="2857" spans="1:7" x14ac:dyDescent="0.25">
      <c r="A2857" s="1">
        <v>1</v>
      </c>
      <c r="B2857" s="1">
        <v>45</v>
      </c>
      <c r="C2857" s="1">
        <v>28.76</v>
      </c>
      <c r="D2857" s="1">
        <v>660</v>
      </c>
      <c r="E2857" s="1">
        <v>1</v>
      </c>
      <c r="F2857">
        <f t="shared" si="89"/>
        <v>0.71699999999999997</v>
      </c>
      <c r="G2857" s="45">
        <f t="shared" si="90"/>
        <v>-0.33267943838251673</v>
      </c>
    </row>
    <row r="2858" spans="1:7" x14ac:dyDescent="0.25">
      <c r="A2858" s="1">
        <v>1</v>
      </c>
      <c r="B2858" s="1">
        <v>45</v>
      </c>
      <c r="C2858" s="1">
        <v>33.76</v>
      </c>
      <c r="D2858" s="1">
        <v>700</v>
      </c>
      <c r="E2858" s="1">
        <v>1</v>
      </c>
      <c r="F2858">
        <f t="shared" si="89"/>
        <v>0.69299999999999995</v>
      </c>
      <c r="G2858" s="45">
        <f t="shared" si="90"/>
        <v>-0.3667252797922339</v>
      </c>
    </row>
    <row r="2859" spans="1:7" x14ac:dyDescent="0.25">
      <c r="A2859" s="1">
        <v>1</v>
      </c>
      <c r="B2859" s="1">
        <v>44.1</v>
      </c>
      <c r="C2859" s="1">
        <v>12</v>
      </c>
      <c r="D2859" s="1">
        <v>660</v>
      </c>
      <c r="E2859" s="1">
        <v>1</v>
      </c>
      <c r="F2859">
        <f t="shared" si="89"/>
        <v>0.72899999999999998</v>
      </c>
      <c r="G2859" s="45">
        <f t="shared" si="90"/>
        <v>-0.31608154697347896</v>
      </c>
    </row>
    <row r="2860" spans="1:7" x14ac:dyDescent="0.25">
      <c r="A2860" s="1">
        <v>1</v>
      </c>
      <c r="B2860" s="1">
        <v>83</v>
      </c>
      <c r="C2860" s="1">
        <v>25.39</v>
      </c>
      <c r="D2860" s="1">
        <v>675</v>
      </c>
      <c r="E2860" s="1">
        <v>1</v>
      </c>
      <c r="F2860">
        <f t="shared" si="89"/>
        <v>0.71699999999999997</v>
      </c>
      <c r="G2860" s="45">
        <f t="shared" si="90"/>
        <v>-0.33267943838251673</v>
      </c>
    </row>
    <row r="2861" spans="1:7" x14ac:dyDescent="0.25">
      <c r="A2861" s="1">
        <v>0</v>
      </c>
      <c r="B2861" s="1">
        <v>37</v>
      </c>
      <c r="C2861" s="1">
        <v>9.67</v>
      </c>
      <c r="D2861" s="1">
        <v>665</v>
      </c>
      <c r="E2861" s="1">
        <v>0</v>
      </c>
      <c r="F2861">
        <f t="shared" si="89"/>
        <v>0.72899999999999998</v>
      </c>
      <c r="G2861" s="45">
        <f t="shared" si="90"/>
        <v>-1.305636458102436</v>
      </c>
    </row>
    <row r="2862" spans="1:7" x14ac:dyDescent="0.25">
      <c r="A2862" s="1">
        <v>1</v>
      </c>
      <c r="B2862" s="1">
        <v>62</v>
      </c>
      <c r="C2862" s="1">
        <v>34.96</v>
      </c>
      <c r="D2862" s="1">
        <v>670</v>
      </c>
      <c r="E2862" s="1">
        <v>0</v>
      </c>
      <c r="F2862">
        <f t="shared" si="89"/>
        <v>0.54600000000000004</v>
      </c>
      <c r="G2862" s="45">
        <f t="shared" si="90"/>
        <v>-0.78965808094078915</v>
      </c>
    </row>
    <row r="2863" spans="1:7" x14ac:dyDescent="0.25">
      <c r="A2863" s="1">
        <v>1</v>
      </c>
      <c r="B2863" s="1">
        <v>90</v>
      </c>
      <c r="C2863" s="1">
        <v>5.6</v>
      </c>
      <c r="D2863" s="1">
        <v>685</v>
      </c>
      <c r="E2863" s="1">
        <v>1</v>
      </c>
      <c r="F2863">
        <f t="shared" si="89"/>
        <v>0.878</v>
      </c>
      <c r="G2863" s="45">
        <f t="shared" si="90"/>
        <v>-0.13010868534702039</v>
      </c>
    </row>
    <row r="2864" spans="1:7" x14ac:dyDescent="0.25">
      <c r="A2864" s="1">
        <v>1</v>
      </c>
      <c r="B2864" s="1">
        <v>35</v>
      </c>
      <c r="C2864" s="1">
        <v>4.22</v>
      </c>
      <c r="D2864" s="1">
        <v>725</v>
      </c>
      <c r="E2864" s="1">
        <v>1</v>
      </c>
      <c r="F2864">
        <f t="shared" si="89"/>
        <v>0.92</v>
      </c>
      <c r="G2864" s="45">
        <f t="shared" si="90"/>
        <v>-8.3381608939051013E-2</v>
      </c>
    </row>
    <row r="2865" spans="1:7" x14ac:dyDescent="0.25">
      <c r="A2865" s="1">
        <v>1</v>
      </c>
      <c r="B2865" s="1">
        <v>124</v>
      </c>
      <c r="C2865" s="1">
        <v>16.420000000000002</v>
      </c>
      <c r="D2865" s="1">
        <v>710</v>
      </c>
      <c r="E2865" s="1">
        <v>1</v>
      </c>
      <c r="F2865">
        <f t="shared" si="89"/>
        <v>0.82099999999999995</v>
      </c>
      <c r="G2865" s="45">
        <f t="shared" si="90"/>
        <v>-0.1972321695297089</v>
      </c>
    </row>
    <row r="2866" spans="1:7" x14ac:dyDescent="0.25">
      <c r="A2866" s="1">
        <v>0</v>
      </c>
      <c r="B2866" s="1">
        <v>47</v>
      </c>
      <c r="C2866" s="1">
        <v>15.6</v>
      </c>
      <c r="D2866" s="1">
        <v>730</v>
      </c>
      <c r="E2866" s="1">
        <v>1</v>
      </c>
      <c r="F2866">
        <f t="shared" si="89"/>
        <v>0.92</v>
      </c>
      <c r="G2866" s="45">
        <f t="shared" si="90"/>
        <v>-8.3381608939051013E-2</v>
      </c>
    </row>
    <row r="2867" spans="1:7" x14ac:dyDescent="0.25">
      <c r="A2867" s="1">
        <v>1</v>
      </c>
      <c r="B2867" s="1">
        <v>75.8</v>
      </c>
      <c r="C2867" s="1">
        <v>15.63</v>
      </c>
      <c r="D2867" s="1">
        <v>685</v>
      </c>
      <c r="E2867" s="1">
        <v>1</v>
      </c>
      <c r="F2867">
        <f t="shared" si="89"/>
        <v>0.82099999999999995</v>
      </c>
      <c r="G2867" s="45">
        <f t="shared" si="90"/>
        <v>-0.1972321695297089</v>
      </c>
    </row>
    <row r="2868" spans="1:7" x14ac:dyDescent="0.25">
      <c r="A2868" s="1">
        <v>0</v>
      </c>
      <c r="B2868" s="1">
        <v>68</v>
      </c>
      <c r="C2868" s="1">
        <v>16.34</v>
      </c>
      <c r="D2868" s="1">
        <v>675</v>
      </c>
      <c r="E2868" s="1">
        <v>1</v>
      </c>
      <c r="F2868">
        <f t="shared" si="89"/>
        <v>0.82099999999999995</v>
      </c>
      <c r="G2868" s="45">
        <f t="shared" si="90"/>
        <v>-0.1972321695297089</v>
      </c>
    </row>
    <row r="2869" spans="1:7" x14ac:dyDescent="0.25">
      <c r="A2869" s="1">
        <v>1</v>
      </c>
      <c r="B2869" s="1">
        <v>75</v>
      </c>
      <c r="C2869" s="1">
        <v>20.350000000000001</v>
      </c>
      <c r="D2869" s="1">
        <v>730</v>
      </c>
      <c r="E2869" s="1">
        <v>1</v>
      </c>
      <c r="F2869">
        <f t="shared" si="89"/>
        <v>0.85499999999999998</v>
      </c>
      <c r="G2869" s="45">
        <f t="shared" si="90"/>
        <v>-0.15665381004537685</v>
      </c>
    </row>
    <row r="2870" spans="1:7" x14ac:dyDescent="0.25">
      <c r="A2870" s="1">
        <v>1</v>
      </c>
      <c r="B2870" s="1">
        <v>65</v>
      </c>
      <c r="C2870" s="1">
        <v>25.74</v>
      </c>
      <c r="D2870" s="1">
        <v>705</v>
      </c>
      <c r="E2870" s="1">
        <v>1</v>
      </c>
      <c r="F2870">
        <f t="shared" si="89"/>
        <v>0.79</v>
      </c>
      <c r="G2870" s="45">
        <f t="shared" si="90"/>
        <v>-0.23572233352106983</v>
      </c>
    </row>
    <row r="2871" spans="1:7" x14ac:dyDescent="0.25">
      <c r="A2871" s="1">
        <v>1</v>
      </c>
      <c r="B2871" s="1">
        <v>70</v>
      </c>
      <c r="C2871" s="1">
        <v>24.83</v>
      </c>
      <c r="D2871" s="1">
        <v>675</v>
      </c>
      <c r="E2871" s="1">
        <v>1</v>
      </c>
      <c r="F2871">
        <f t="shared" si="89"/>
        <v>0.71699999999999997</v>
      </c>
      <c r="G2871" s="45">
        <f t="shared" si="90"/>
        <v>-0.33267943838251673</v>
      </c>
    </row>
    <row r="2872" spans="1:7" x14ac:dyDescent="0.25">
      <c r="A2872" s="1">
        <v>0</v>
      </c>
      <c r="B2872" s="1">
        <v>26.58324</v>
      </c>
      <c r="C2872" s="1">
        <v>24.6</v>
      </c>
      <c r="D2872" s="1">
        <v>660</v>
      </c>
      <c r="E2872" s="1">
        <v>1</v>
      </c>
      <c r="F2872">
        <f t="shared" si="89"/>
        <v>0.66100000000000003</v>
      </c>
      <c r="G2872" s="45">
        <f t="shared" si="90"/>
        <v>-0.41400143913045073</v>
      </c>
    </row>
    <row r="2873" spans="1:7" x14ac:dyDescent="0.25">
      <c r="A2873" s="1">
        <v>0</v>
      </c>
      <c r="B2873" s="1">
        <v>50</v>
      </c>
      <c r="C2873" s="1">
        <v>21.65</v>
      </c>
      <c r="D2873" s="1">
        <v>685</v>
      </c>
      <c r="E2873" s="1">
        <v>0</v>
      </c>
      <c r="F2873">
        <f t="shared" si="89"/>
        <v>0.66100000000000003</v>
      </c>
      <c r="G2873" s="45">
        <f t="shared" si="90"/>
        <v>-1.0817551716016869</v>
      </c>
    </row>
    <row r="2874" spans="1:7" x14ac:dyDescent="0.25">
      <c r="A2874" s="1">
        <v>1</v>
      </c>
      <c r="B2874" s="1">
        <v>105</v>
      </c>
      <c r="C2874" s="1">
        <v>9.34</v>
      </c>
      <c r="D2874" s="1">
        <v>785</v>
      </c>
      <c r="E2874" s="1">
        <v>1</v>
      </c>
      <c r="F2874">
        <f t="shared" si="89"/>
        <v>0.92</v>
      </c>
      <c r="G2874" s="45">
        <f t="shared" si="90"/>
        <v>-8.3381608939051013E-2</v>
      </c>
    </row>
    <row r="2875" spans="1:7" x14ac:dyDescent="0.25">
      <c r="A2875" s="1">
        <v>0</v>
      </c>
      <c r="B2875" s="1">
        <v>80</v>
      </c>
      <c r="C2875" s="1">
        <v>6.74</v>
      </c>
      <c r="D2875" s="1">
        <v>685</v>
      </c>
      <c r="E2875" s="1">
        <v>1</v>
      </c>
      <c r="F2875">
        <f t="shared" si="89"/>
        <v>0.878</v>
      </c>
      <c r="G2875" s="45">
        <f t="shared" si="90"/>
        <v>-0.13010868534702039</v>
      </c>
    </row>
    <row r="2876" spans="1:7" x14ac:dyDescent="0.25">
      <c r="A2876" s="1">
        <v>1</v>
      </c>
      <c r="B2876" s="1">
        <v>51</v>
      </c>
      <c r="C2876" s="1">
        <v>10.38</v>
      </c>
      <c r="D2876" s="1">
        <v>715</v>
      </c>
      <c r="E2876" s="1">
        <v>1</v>
      </c>
      <c r="F2876">
        <f t="shared" si="89"/>
        <v>0.80600000000000005</v>
      </c>
      <c r="G2876" s="45">
        <f t="shared" si="90"/>
        <v>-0.21567153647550871</v>
      </c>
    </row>
    <row r="2877" spans="1:7" x14ac:dyDescent="0.25">
      <c r="A2877" s="1">
        <v>1</v>
      </c>
      <c r="B2877" s="1">
        <v>40</v>
      </c>
      <c r="C2877" s="1">
        <v>13.38</v>
      </c>
      <c r="D2877" s="1">
        <v>675</v>
      </c>
      <c r="E2877" s="1">
        <v>1</v>
      </c>
      <c r="F2877">
        <f t="shared" si="89"/>
        <v>0.80600000000000005</v>
      </c>
      <c r="G2877" s="45">
        <f t="shared" si="90"/>
        <v>-0.21567153647550871</v>
      </c>
    </row>
    <row r="2878" spans="1:7" x14ac:dyDescent="0.25">
      <c r="A2878" s="1">
        <v>1</v>
      </c>
      <c r="B2878" s="1">
        <v>125</v>
      </c>
      <c r="C2878" s="1">
        <v>31.61</v>
      </c>
      <c r="D2878" s="1">
        <v>685</v>
      </c>
      <c r="E2878" s="1">
        <v>1</v>
      </c>
      <c r="F2878">
        <f t="shared" si="89"/>
        <v>0.54600000000000004</v>
      </c>
      <c r="G2878" s="45">
        <f t="shared" si="90"/>
        <v>-0.60513630323723189</v>
      </c>
    </row>
    <row r="2879" spans="1:7" x14ac:dyDescent="0.25">
      <c r="A2879" s="1">
        <v>0</v>
      </c>
      <c r="B2879" s="1">
        <v>34</v>
      </c>
      <c r="C2879" s="1">
        <v>24.71</v>
      </c>
      <c r="D2879" s="1">
        <v>690</v>
      </c>
      <c r="E2879" s="1">
        <v>0</v>
      </c>
      <c r="F2879">
        <f t="shared" si="89"/>
        <v>0.79</v>
      </c>
      <c r="G2879" s="45">
        <f t="shared" si="90"/>
        <v>-1.5606477482646686</v>
      </c>
    </row>
    <row r="2880" spans="1:7" x14ac:dyDescent="0.25">
      <c r="A2880" s="1">
        <v>1</v>
      </c>
      <c r="B2880" s="1">
        <v>58</v>
      </c>
      <c r="C2880" s="1">
        <v>24.08</v>
      </c>
      <c r="D2880" s="1">
        <v>665</v>
      </c>
      <c r="E2880" s="1">
        <v>1</v>
      </c>
      <c r="F2880">
        <f t="shared" si="89"/>
        <v>0.71699999999999997</v>
      </c>
      <c r="G2880" s="45">
        <f t="shared" si="90"/>
        <v>-0.33267943838251673</v>
      </c>
    </row>
    <row r="2881" spans="1:7" x14ac:dyDescent="0.25">
      <c r="A2881" s="1">
        <v>1</v>
      </c>
      <c r="B2881" s="1">
        <v>100</v>
      </c>
      <c r="C2881" s="1">
        <v>9.73</v>
      </c>
      <c r="D2881" s="1">
        <v>725</v>
      </c>
      <c r="E2881" s="1">
        <v>1</v>
      </c>
      <c r="F2881">
        <f t="shared" si="89"/>
        <v>0.92</v>
      </c>
      <c r="G2881" s="45">
        <f t="shared" si="90"/>
        <v>-8.3381608939051013E-2</v>
      </c>
    </row>
    <row r="2882" spans="1:7" x14ac:dyDescent="0.25">
      <c r="A2882" s="1">
        <v>1</v>
      </c>
      <c r="B2882" s="1">
        <v>47.6</v>
      </c>
      <c r="C2882" s="1">
        <v>7.97</v>
      </c>
      <c r="D2882" s="1">
        <v>725</v>
      </c>
      <c r="E2882" s="1">
        <v>1</v>
      </c>
      <c r="F2882">
        <f t="shared" si="89"/>
        <v>0.92</v>
      </c>
      <c r="G2882" s="45">
        <f t="shared" si="90"/>
        <v>-8.3381608939051013E-2</v>
      </c>
    </row>
    <row r="2883" spans="1:7" x14ac:dyDescent="0.25">
      <c r="A2883" s="1">
        <v>0</v>
      </c>
      <c r="B2883" s="1">
        <v>55</v>
      </c>
      <c r="C2883" s="1">
        <v>2.0299999999999998</v>
      </c>
      <c r="D2883" s="1">
        <v>670</v>
      </c>
      <c r="E2883" s="1">
        <v>1</v>
      </c>
      <c r="F2883">
        <f t="shared" si="89"/>
        <v>0.80600000000000005</v>
      </c>
      <c r="G2883" s="45">
        <f t="shared" si="90"/>
        <v>-0.21567153647550871</v>
      </c>
    </row>
    <row r="2884" spans="1:7" x14ac:dyDescent="0.25">
      <c r="A2884" s="1">
        <v>0</v>
      </c>
      <c r="B2884" s="1">
        <v>82.676000000000002</v>
      </c>
      <c r="C2884" s="1">
        <v>12.46</v>
      </c>
      <c r="D2884" s="1">
        <v>775</v>
      </c>
      <c r="E2884" s="1">
        <v>1</v>
      </c>
      <c r="F2884">
        <f t="shared" si="89"/>
        <v>0.92</v>
      </c>
      <c r="G2884" s="45">
        <f t="shared" si="90"/>
        <v>-8.3381608939051013E-2</v>
      </c>
    </row>
    <row r="2885" spans="1:7" x14ac:dyDescent="0.25">
      <c r="A2885" s="1">
        <v>0</v>
      </c>
      <c r="B2885" s="1">
        <v>30</v>
      </c>
      <c r="C2885" s="1">
        <v>8.68</v>
      </c>
      <c r="D2885" s="1">
        <v>665</v>
      </c>
      <c r="E2885" s="1">
        <v>1</v>
      </c>
      <c r="F2885">
        <f t="shared" si="89"/>
        <v>0.72899999999999998</v>
      </c>
      <c r="G2885" s="45">
        <f t="shared" si="90"/>
        <v>-0.31608154697347896</v>
      </c>
    </row>
    <row r="2886" spans="1:7" x14ac:dyDescent="0.25">
      <c r="A2886" s="1">
        <v>1</v>
      </c>
      <c r="B2886" s="1">
        <v>80</v>
      </c>
      <c r="C2886" s="1">
        <v>20.23</v>
      </c>
      <c r="D2886" s="1">
        <v>670</v>
      </c>
      <c r="E2886" s="1">
        <v>1</v>
      </c>
      <c r="F2886">
        <f t="shared" ref="F2886:F2949" si="91">IF(C2886&lt;=19.85,IF(D2886&lt;=722.5,IF(B2886&lt;=60.41,IF(D2886&lt;=667.5,0.729,0.806),IF(C2886&lt;=9.905,0.878,0.821)),0.92),IF(D2886&lt;=687.5,IF(C2886&lt;=31.375,IF(A2886&lt;=0.5,0.661,0.717),0.546),IF(D2886&lt;=727.5,IF(C2886&lt;=29.88,0.79,0.693),0.855)))</f>
        <v>0.71699999999999997</v>
      </c>
      <c r="G2886" s="45">
        <f t="shared" ref="G2886:G2949" si="92">IF(E2886=1,LN(F2886),LN(1-F2886))</f>
        <v>-0.33267943838251673</v>
      </c>
    </row>
    <row r="2887" spans="1:7" x14ac:dyDescent="0.25">
      <c r="A2887" s="1">
        <v>0</v>
      </c>
      <c r="B2887" s="1">
        <v>68.665999999999997</v>
      </c>
      <c r="C2887" s="1">
        <v>14</v>
      </c>
      <c r="D2887" s="1">
        <v>700</v>
      </c>
      <c r="E2887" s="1">
        <v>1</v>
      </c>
      <c r="F2887">
        <f t="shared" si="91"/>
        <v>0.82099999999999995</v>
      </c>
      <c r="G2887" s="45">
        <f t="shared" si="92"/>
        <v>-0.1972321695297089</v>
      </c>
    </row>
    <row r="2888" spans="1:7" x14ac:dyDescent="0.25">
      <c r="A2888" s="1">
        <v>0</v>
      </c>
      <c r="B2888" s="1">
        <v>52</v>
      </c>
      <c r="C2888" s="1">
        <v>10.43</v>
      </c>
      <c r="D2888" s="1">
        <v>660</v>
      </c>
      <c r="E2888" s="1">
        <v>1</v>
      </c>
      <c r="F2888">
        <f t="shared" si="91"/>
        <v>0.72899999999999998</v>
      </c>
      <c r="G2888" s="45">
        <f t="shared" si="92"/>
        <v>-0.31608154697347896</v>
      </c>
    </row>
    <row r="2889" spans="1:7" x14ac:dyDescent="0.25">
      <c r="A2889" s="1">
        <v>0</v>
      </c>
      <c r="B2889" s="1">
        <v>67</v>
      </c>
      <c r="C2889" s="1">
        <v>18.86</v>
      </c>
      <c r="D2889" s="1">
        <v>680</v>
      </c>
      <c r="E2889" s="1">
        <v>1</v>
      </c>
      <c r="F2889">
        <f t="shared" si="91"/>
        <v>0.82099999999999995</v>
      </c>
      <c r="G2889" s="45">
        <f t="shared" si="92"/>
        <v>-0.1972321695297089</v>
      </c>
    </row>
    <row r="2890" spans="1:7" x14ac:dyDescent="0.25">
      <c r="A2890" s="1">
        <v>0</v>
      </c>
      <c r="B2890" s="1">
        <v>170</v>
      </c>
      <c r="C2890" s="1">
        <v>4.6399999999999997</v>
      </c>
      <c r="D2890" s="1">
        <v>665</v>
      </c>
      <c r="E2890" s="1">
        <v>1</v>
      </c>
      <c r="F2890">
        <f t="shared" si="91"/>
        <v>0.878</v>
      </c>
      <c r="G2890" s="45">
        <f t="shared" si="92"/>
        <v>-0.13010868534702039</v>
      </c>
    </row>
    <row r="2891" spans="1:7" x14ac:dyDescent="0.25">
      <c r="A2891" s="1">
        <v>1</v>
      </c>
      <c r="B2891" s="1">
        <v>50</v>
      </c>
      <c r="C2891" s="1">
        <v>7.37</v>
      </c>
      <c r="D2891" s="1">
        <v>660</v>
      </c>
      <c r="E2891" s="1">
        <v>1</v>
      </c>
      <c r="F2891">
        <f t="shared" si="91"/>
        <v>0.72899999999999998</v>
      </c>
      <c r="G2891" s="45">
        <f t="shared" si="92"/>
        <v>-0.31608154697347896</v>
      </c>
    </row>
    <row r="2892" spans="1:7" x14ac:dyDescent="0.25">
      <c r="A2892" s="1">
        <v>0</v>
      </c>
      <c r="B2892" s="1">
        <v>77</v>
      </c>
      <c r="C2892" s="1">
        <v>18.97</v>
      </c>
      <c r="D2892" s="1">
        <v>690</v>
      </c>
      <c r="E2892" s="1">
        <v>1</v>
      </c>
      <c r="F2892">
        <f t="shared" si="91"/>
        <v>0.82099999999999995</v>
      </c>
      <c r="G2892" s="45">
        <f t="shared" si="92"/>
        <v>-0.1972321695297089</v>
      </c>
    </row>
    <row r="2893" spans="1:7" x14ac:dyDescent="0.25">
      <c r="A2893" s="1">
        <v>0</v>
      </c>
      <c r="B2893" s="1">
        <v>70</v>
      </c>
      <c r="C2893" s="1">
        <v>29.73</v>
      </c>
      <c r="D2893" s="1">
        <v>710</v>
      </c>
      <c r="E2893" s="1">
        <v>1</v>
      </c>
      <c r="F2893">
        <f t="shared" si="91"/>
        <v>0.79</v>
      </c>
      <c r="G2893" s="45">
        <f t="shared" si="92"/>
        <v>-0.23572233352106983</v>
      </c>
    </row>
    <row r="2894" spans="1:7" x14ac:dyDescent="0.25">
      <c r="A2894" s="1">
        <v>0</v>
      </c>
      <c r="B2894" s="1">
        <v>62</v>
      </c>
      <c r="C2894" s="1">
        <v>15.06</v>
      </c>
      <c r="D2894" s="1">
        <v>670</v>
      </c>
      <c r="E2894" s="1">
        <v>1</v>
      </c>
      <c r="F2894">
        <f t="shared" si="91"/>
        <v>0.82099999999999995</v>
      </c>
      <c r="G2894" s="45">
        <f t="shared" si="92"/>
        <v>-0.1972321695297089</v>
      </c>
    </row>
    <row r="2895" spans="1:7" x14ac:dyDescent="0.25">
      <c r="A2895" s="1">
        <v>0</v>
      </c>
      <c r="B2895" s="1">
        <v>48</v>
      </c>
      <c r="C2895" s="1">
        <v>20.079999999999998</v>
      </c>
      <c r="D2895" s="1">
        <v>680</v>
      </c>
      <c r="E2895" s="1">
        <v>0</v>
      </c>
      <c r="F2895">
        <f t="shared" si="91"/>
        <v>0.66100000000000003</v>
      </c>
      <c r="G2895" s="45">
        <f t="shared" si="92"/>
        <v>-1.0817551716016869</v>
      </c>
    </row>
    <row r="2896" spans="1:7" x14ac:dyDescent="0.25">
      <c r="A2896" s="1">
        <v>1</v>
      </c>
      <c r="B2896" s="1">
        <v>25</v>
      </c>
      <c r="C2896" s="1">
        <v>18.87</v>
      </c>
      <c r="D2896" s="1">
        <v>680</v>
      </c>
      <c r="E2896" s="1">
        <v>0</v>
      </c>
      <c r="F2896">
        <f t="shared" si="91"/>
        <v>0.80600000000000005</v>
      </c>
      <c r="G2896" s="45">
        <f t="shared" si="92"/>
        <v>-1.6398971199188093</v>
      </c>
    </row>
    <row r="2897" spans="1:7" x14ac:dyDescent="0.25">
      <c r="A2897" s="1">
        <v>0</v>
      </c>
      <c r="B2897" s="1">
        <v>26</v>
      </c>
      <c r="C2897" s="1">
        <v>12.83</v>
      </c>
      <c r="D2897" s="1">
        <v>740</v>
      </c>
      <c r="E2897" s="1">
        <v>1</v>
      </c>
      <c r="F2897">
        <f t="shared" si="91"/>
        <v>0.92</v>
      </c>
      <c r="G2897" s="45">
        <f t="shared" si="92"/>
        <v>-8.3381608939051013E-2</v>
      </c>
    </row>
    <row r="2898" spans="1:7" x14ac:dyDescent="0.25">
      <c r="A2898" s="1">
        <v>0</v>
      </c>
      <c r="B2898" s="1">
        <v>56</v>
      </c>
      <c r="C2898" s="1">
        <v>6.56</v>
      </c>
      <c r="D2898" s="1">
        <v>695</v>
      </c>
      <c r="E2898" s="1">
        <v>0</v>
      </c>
      <c r="F2898">
        <f t="shared" si="91"/>
        <v>0.80600000000000005</v>
      </c>
      <c r="G2898" s="45">
        <f t="shared" si="92"/>
        <v>-1.6398971199188093</v>
      </c>
    </row>
    <row r="2899" spans="1:7" x14ac:dyDescent="0.25">
      <c r="A2899" s="1">
        <v>0</v>
      </c>
      <c r="B2899" s="1">
        <v>60</v>
      </c>
      <c r="C2899" s="1">
        <v>9.8800000000000008</v>
      </c>
      <c r="D2899" s="1">
        <v>665</v>
      </c>
      <c r="E2899" s="1">
        <v>1</v>
      </c>
      <c r="F2899">
        <f t="shared" si="91"/>
        <v>0.72899999999999998</v>
      </c>
      <c r="G2899" s="45">
        <f t="shared" si="92"/>
        <v>-0.31608154697347896</v>
      </c>
    </row>
    <row r="2900" spans="1:7" x14ac:dyDescent="0.25">
      <c r="A2900" s="1">
        <v>0</v>
      </c>
      <c r="B2900" s="1">
        <v>75</v>
      </c>
      <c r="C2900" s="1">
        <v>27.62</v>
      </c>
      <c r="D2900" s="1">
        <v>685</v>
      </c>
      <c r="E2900" s="1">
        <v>0</v>
      </c>
      <c r="F2900">
        <f t="shared" si="91"/>
        <v>0.66100000000000003</v>
      </c>
      <c r="G2900" s="45">
        <f t="shared" si="92"/>
        <v>-1.0817551716016869</v>
      </c>
    </row>
    <row r="2901" spans="1:7" x14ac:dyDescent="0.25">
      <c r="A2901" s="1">
        <v>0</v>
      </c>
      <c r="B2901" s="1">
        <v>73</v>
      </c>
      <c r="C2901" s="1">
        <v>6.48</v>
      </c>
      <c r="D2901" s="1">
        <v>695</v>
      </c>
      <c r="E2901" s="1">
        <v>1</v>
      </c>
      <c r="F2901">
        <f t="shared" si="91"/>
        <v>0.878</v>
      </c>
      <c r="G2901" s="45">
        <f t="shared" si="92"/>
        <v>-0.13010868534702039</v>
      </c>
    </row>
    <row r="2902" spans="1:7" x14ac:dyDescent="0.25">
      <c r="A2902" s="1">
        <v>0</v>
      </c>
      <c r="B2902" s="1">
        <v>22</v>
      </c>
      <c r="C2902" s="1">
        <v>17.239999999999998</v>
      </c>
      <c r="D2902" s="1">
        <v>670</v>
      </c>
      <c r="E2902" s="1">
        <v>1</v>
      </c>
      <c r="F2902">
        <f t="shared" si="91"/>
        <v>0.80600000000000005</v>
      </c>
      <c r="G2902" s="45">
        <f t="shared" si="92"/>
        <v>-0.21567153647550871</v>
      </c>
    </row>
    <row r="2903" spans="1:7" x14ac:dyDescent="0.25">
      <c r="A2903" s="1">
        <v>0</v>
      </c>
      <c r="B2903" s="1">
        <v>27.78</v>
      </c>
      <c r="C2903" s="1">
        <v>12.61</v>
      </c>
      <c r="D2903" s="1">
        <v>710</v>
      </c>
      <c r="E2903" s="1">
        <v>0</v>
      </c>
      <c r="F2903">
        <f t="shared" si="91"/>
        <v>0.80600000000000005</v>
      </c>
      <c r="G2903" s="45">
        <f t="shared" si="92"/>
        <v>-1.6398971199188093</v>
      </c>
    </row>
    <row r="2904" spans="1:7" x14ac:dyDescent="0.25">
      <c r="A2904" s="1">
        <v>1</v>
      </c>
      <c r="B2904" s="1">
        <v>87</v>
      </c>
      <c r="C2904" s="1">
        <v>15.88</v>
      </c>
      <c r="D2904" s="1">
        <v>690</v>
      </c>
      <c r="E2904" s="1">
        <v>1</v>
      </c>
      <c r="F2904">
        <f t="shared" si="91"/>
        <v>0.82099999999999995</v>
      </c>
      <c r="G2904" s="45">
        <f t="shared" si="92"/>
        <v>-0.1972321695297089</v>
      </c>
    </row>
    <row r="2905" spans="1:7" x14ac:dyDescent="0.25">
      <c r="A2905" s="1">
        <v>1</v>
      </c>
      <c r="B2905" s="1">
        <v>170</v>
      </c>
      <c r="C2905" s="1">
        <v>18.79</v>
      </c>
      <c r="D2905" s="1">
        <v>725</v>
      </c>
      <c r="E2905" s="1">
        <v>1</v>
      </c>
      <c r="F2905">
        <f t="shared" si="91"/>
        <v>0.92</v>
      </c>
      <c r="G2905" s="45">
        <f t="shared" si="92"/>
        <v>-8.3381608939051013E-2</v>
      </c>
    </row>
    <row r="2906" spans="1:7" x14ac:dyDescent="0.25">
      <c r="A2906" s="1">
        <v>1</v>
      </c>
      <c r="B2906" s="1">
        <v>80</v>
      </c>
      <c r="C2906" s="1">
        <v>10.53</v>
      </c>
      <c r="D2906" s="1">
        <v>665</v>
      </c>
      <c r="E2906" s="1">
        <v>1</v>
      </c>
      <c r="F2906">
        <f t="shared" si="91"/>
        <v>0.82099999999999995</v>
      </c>
      <c r="G2906" s="45">
        <f t="shared" si="92"/>
        <v>-0.1972321695297089</v>
      </c>
    </row>
    <row r="2907" spans="1:7" x14ac:dyDescent="0.25">
      <c r="A2907" s="1">
        <v>0</v>
      </c>
      <c r="B2907" s="1">
        <v>63</v>
      </c>
      <c r="C2907" s="1">
        <v>14</v>
      </c>
      <c r="D2907" s="1">
        <v>685</v>
      </c>
      <c r="E2907" s="1">
        <v>1</v>
      </c>
      <c r="F2907">
        <f t="shared" si="91"/>
        <v>0.82099999999999995</v>
      </c>
      <c r="G2907" s="45">
        <f t="shared" si="92"/>
        <v>-0.1972321695297089</v>
      </c>
    </row>
    <row r="2908" spans="1:7" x14ac:dyDescent="0.25">
      <c r="A2908" s="1">
        <v>1</v>
      </c>
      <c r="B2908" s="1">
        <v>160</v>
      </c>
      <c r="C2908" s="1">
        <v>7.76</v>
      </c>
      <c r="D2908" s="1">
        <v>710</v>
      </c>
      <c r="E2908" s="1">
        <v>1</v>
      </c>
      <c r="F2908">
        <f t="shared" si="91"/>
        <v>0.878</v>
      </c>
      <c r="G2908" s="45">
        <f t="shared" si="92"/>
        <v>-0.13010868534702039</v>
      </c>
    </row>
    <row r="2909" spans="1:7" x14ac:dyDescent="0.25">
      <c r="A2909" s="1">
        <v>0</v>
      </c>
      <c r="B2909" s="1">
        <v>56</v>
      </c>
      <c r="C2909" s="1">
        <v>25.95</v>
      </c>
      <c r="D2909" s="1">
        <v>665</v>
      </c>
      <c r="E2909" s="1">
        <v>1</v>
      </c>
      <c r="F2909">
        <f t="shared" si="91"/>
        <v>0.66100000000000003</v>
      </c>
      <c r="G2909" s="45">
        <f t="shared" si="92"/>
        <v>-0.41400143913045073</v>
      </c>
    </row>
    <row r="2910" spans="1:7" x14ac:dyDescent="0.25">
      <c r="A2910" s="1">
        <v>1</v>
      </c>
      <c r="B2910" s="1">
        <v>115</v>
      </c>
      <c r="C2910" s="1">
        <v>23.01</v>
      </c>
      <c r="D2910" s="1">
        <v>685</v>
      </c>
      <c r="E2910" s="1">
        <v>1</v>
      </c>
      <c r="F2910">
        <f t="shared" si="91"/>
        <v>0.71699999999999997</v>
      </c>
      <c r="G2910" s="45">
        <f t="shared" si="92"/>
        <v>-0.33267943838251673</v>
      </c>
    </row>
    <row r="2911" spans="1:7" x14ac:dyDescent="0.25">
      <c r="A2911" s="1">
        <v>1</v>
      </c>
      <c r="B2911" s="1">
        <v>71</v>
      </c>
      <c r="C2911" s="1">
        <v>27.27</v>
      </c>
      <c r="D2911" s="1">
        <v>720</v>
      </c>
      <c r="E2911" s="1">
        <v>1</v>
      </c>
      <c r="F2911">
        <f t="shared" si="91"/>
        <v>0.79</v>
      </c>
      <c r="G2911" s="45">
        <f t="shared" si="92"/>
        <v>-0.23572233352106983</v>
      </c>
    </row>
    <row r="2912" spans="1:7" x14ac:dyDescent="0.25">
      <c r="A2912" s="1">
        <v>1</v>
      </c>
      <c r="B2912" s="1">
        <v>108.355</v>
      </c>
      <c r="C2912" s="1">
        <v>2.88</v>
      </c>
      <c r="D2912" s="1">
        <v>775</v>
      </c>
      <c r="E2912" s="1">
        <v>1</v>
      </c>
      <c r="F2912">
        <f t="shared" si="91"/>
        <v>0.92</v>
      </c>
      <c r="G2912" s="45">
        <f t="shared" si="92"/>
        <v>-8.3381608939051013E-2</v>
      </c>
    </row>
    <row r="2913" spans="1:7" x14ac:dyDescent="0.25">
      <c r="A2913" s="1">
        <v>0</v>
      </c>
      <c r="B2913" s="1">
        <v>24</v>
      </c>
      <c r="C2913" s="1">
        <v>20.95</v>
      </c>
      <c r="D2913" s="1">
        <v>680</v>
      </c>
      <c r="E2913" s="1">
        <v>1</v>
      </c>
      <c r="F2913">
        <f t="shared" si="91"/>
        <v>0.66100000000000003</v>
      </c>
      <c r="G2913" s="45">
        <f t="shared" si="92"/>
        <v>-0.41400143913045073</v>
      </c>
    </row>
    <row r="2914" spans="1:7" x14ac:dyDescent="0.25">
      <c r="A2914" s="1">
        <v>0</v>
      </c>
      <c r="B2914" s="1">
        <v>42</v>
      </c>
      <c r="C2914" s="1">
        <v>11.57</v>
      </c>
      <c r="D2914" s="1">
        <v>670</v>
      </c>
      <c r="E2914" s="1">
        <v>0</v>
      </c>
      <c r="F2914">
        <f t="shared" si="91"/>
        <v>0.80600000000000005</v>
      </c>
      <c r="G2914" s="45">
        <f t="shared" si="92"/>
        <v>-1.6398971199188093</v>
      </c>
    </row>
    <row r="2915" spans="1:7" x14ac:dyDescent="0.25">
      <c r="A2915" s="1">
        <v>0</v>
      </c>
      <c r="B2915" s="1">
        <v>105</v>
      </c>
      <c r="C2915" s="1">
        <v>11.15</v>
      </c>
      <c r="D2915" s="1">
        <v>725</v>
      </c>
      <c r="E2915" s="1">
        <v>1</v>
      </c>
      <c r="F2915">
        <f t="shared" si="91"/>
        <v>0.92</v>
      </c>
      <c r="G2915" s="45">
        <f t="shared" si="92"/>
        <v>-8.3381608939051013E-2</v>
      </c>
    </row>
    <row r="2916" spans="1:7" x14ac:dyDescent="0.25">
      <c r="A2916" s="1">
        <v>0</v>
      </c>
      <c r="B2916" s="1">
        <v>40</v>
      </c>
      <c r="C2916" s="1">
        <v>8.49</v>
      </c>
      <c r="D2916" s="1">
        <v>675</v>
      </c>
      <c r="E2916" s="1">
        <v>0</v>
      </c>
      <c r="F2916">
        <f t="shared" si="91"/>
        <v>0.80600000000000005</v>
      </c>
      <c r="G2916" s="45">
        <f t="shared" si="92"/>
        <v>-1.6398971199188093</v>
      </c>
    </row>
    <row r="2917" spans="1:7" x14ac:dyDescent="0.25">
      <c r="A2917" s="1">
        <v>0</v>
      </c>
      <c r="B2917" s="1">
        <v>22</v>
      </c>
      <c r="C2917" s="1">
        <v>30.66</v>
      </c>
      <c r="D2917" s="1">
        <v>695</v>
      </c>
      <c r="E2917" s="1">
        <v>1</v>
      </c>
      <c r="F2917">
        <f t="shared" si="91"/>
        <v>0.69299999999999995</v>
      </c>
      <c r="G2917" s="45">
        <f t="shared" si="92"/>
        <v>-0.3667252797922339</v>
      </c>
    </row>
    <row r="2918" spans="1:7" x14ac:dyDescent="0.25">
      <c r="A2918" s="1">
        <v>0</v>
      </c>
      <c r="B2918" s="1">
        <v>36</v>
      </c>
      <c r="C2918" s="1">
        <v>16.73</v>
      </c>
      <c r="D2918" s="1">
        <v>660</v>
      </c>
      <c r="E2918" s="1">
        <v>1</v>
      </c>
      <c r="F2918">
        <f t="shared" si="91"/>
        <v>0.72899999999999998</v>
      </c>
      <c r="G2918" s="45">
        <f t="shared" si="92"/>
        <v>-0.31608154697347896</v>
      </c>
    </row>
    <row r="2919" spans="1:7" x14ac:dyDescent="0.25">
      <c r="A2919" s="1">
        <v>1</v>
      </c>
      <c r="B2919" s="1">
        <v>58</v>
      </c>
      <c r="C2919" s="1">
        <v>9.6</v>
      </c>
      <c r="D2919" s="1">
        <v>665</v>
      </c>
      <c r="E2919" s="1">
        <v>0</v>
      </c>
      <c r="F2919">
        <f t="shared" si="91"/>
        <v>0.72899999999999998</v>
      </c>
      <c r="G2919" s="45">
        <f t="shared" si="92"/>
        <v>-1.305636458102436</v>
      </c>
    </row>
    <row r="2920" spans="1:7" x14ac:dyDescent="0.25">
      <c r="A2920" s="1">
        <v>1</v>
      </c>
      <c r="B2920" s="1">
        <v>140</v>
      </c>
      <c r="C2920" s="1">
        <v>13.94</v>
      </c>
      <c r="D2920" s="1">
        <v>685</v>
      </c>
      <c r="E2920" s="1">
        <v>1</v>
      </c>
      <c r="F2920">
        <f t="shared" si="91"/>
        <v>0.82099999999999995</v>
      </c>
      <c r="G2920" s="45">
        <f t="shared" si="92"/>
        <v>-0.1972321695297089</v>
      </c>
    </row>
    <row r="2921" spans="1:7" x14ac:dyDescent="0.25">
      <c r="A2921" s="1">
        <v>0</v>
      </c>
      <c r="B2921" s="1">
        <v>34</v>
      </c>
      <c r="C2921" s="1">
        <v>17.440000000000001</v>
      </c>
      <c r="D2921" s="1">
        <v>725</v>
      </c>
      <c r="E2921" s="1">
        <v>1</v>
      </c>
      <c r="F2921">
        <f t="shared" si="91"/>
        <v>0.92</v>
      </c>
      <c r="G2921" s="45">
        <f t="shared" si="92"/>
        <v>-8.3381608939051013E-2</v>
      </c>
    </row>
    <row r="2922" spans="1:7" x14ac:dyDescent="0.25">
      <c r="A2922" s="1">
        <v>0</v>
      </c>
      <c r="B2922" s="1">
        <v>30.6</v>
      </c>
      <c r="C2922" s="1">
        <v>10.55</v>
      </c>
      <c r="D2922" s="1">
        <v>735</v>
      </c>
      <c r="E2922" s="1">
        <v>1</v>
      </c>
      <c r="F2922">
        <f t="shared" si="91"/>
        <v>0.92</v>
      </c>
      <c r="G2922" s="45">
        <f t="shared" si="92"/>
        <v>-8.3381608939051013E-2</v>
      </c>
    </row>
    <row r="2923" spans="1:7" x14ac:dyDescent="0.25">
      <c r="A2923" s="1">
        <v>0</v>
      </c>
      <c r="B2923" s="1">
        <v>27</v>
      </c>
      <c r="C2923" s="1">
        <v>9.6</v>
      </c>
      <c r="D2923" s="1">
        <v>725</v>
      </c>
      <c r="E2923" s="1">
        <v>1</v>
      </c>
      <c r="F2923">
        <f t="shared" si="91"/>
        <v>0.92</v>
      </c>
      <c r="G2923" s="45">
        <f t="shared" si="92"/>
        <v>-8.3381608939051013E-2</v>
      </c>
    </row>
    <row r="2924" spans="1:7" x14ac:dyDescent="0.25">
      <c r="A2924" s="1">
        <v>1</v>
      </c>
      <c r="B2924" s="1">
        <v>80</v>
      </c>
      <c r="C2924" s="1">
        <v>20.48</v>
      </c>
      <c r="D2924" s="1">
        <v>660</v>
      </c>
      <c r="E2924" s="1">
        <v>1</v>
      </c>
      <c r="F2924">
        <f t="shared" si="91"/>
        <v>0.71699999999999997</v>
      </c>
      <c r="G2924" s="45">
        <f t="shared" si="92"/>
        <v>-0.33267943838251673</v>
      </c>
    </row>
    <row r="2925" spans="1:7" x14ac:dyDescent="0.25">
      <c r="A2925" s="1">
        <v>1</v>
      </c>
      <c r="B2925" s="1">
        <v>75</v>
      </c>
      <c r="C2925" s="1">
        <v>14.72</v>
      </c>
      <c r="D2925" s="1">
        <v>700</v>
      </c>
      <c r="E2925" s="1">
        <v>1</v>
      </c>
      <c r="F2925">
        <f t="shared" si="91"/>
        <v>0.82099999999999995</v>
      </c>
      <c r="G2925" s="45">
        <f t="shared" si="92"/>
        <v>-0.1972321695297089</v>
      </c>
    </row>
    <row r="2926" spans="1:7" x14ac:dyDescent="0.25">
      <c r="A2926" s="1">
        <v>1</v>
      </c>
      <c r="B2926" s="1">
        <v>104</v>
      </c>
      <c r="C2926" s="1">
        <v>9.61</v>
      </c>
      <c r="D2926" s="1">
        <v>740</v>
      </c>
      <c r="E2926" s="1">
        <v>1</v>
      </c>
      <c r="F2926">
        <f t="shared" si="91"/>
        <v>0.92</v>
      </c>
      <c r="G2926" s="45">
        <f t="shared" si="92"/>
        <v>-8.3381608939051013E-2</v>
      </c>
    </row>
    <row r="2927" spans="1:7" x14ac:dyDescent="0.25">
      <c r="A2927" s="1">
        <v>0</v>
      </c>
      <c r="B2927" s="1">
        <v>34</v>
      </c>
      <c r="C2927" s="1">
        <v>9.81</v>
      </c>
      <c r="D2927" s="1">
        <v>720</v>
      </c>
      <c r="E2927" s="1">
        <v>1</v>
      </c>
      <c r="F2927">
        <f t="shared" si="91"/>
        <v>0.80600000000000005</v>
      </c>
      <c r="G2927" s="45">
        <f t="shared" si="92"/>
        <v>-0.21567153647550871</v>
      </c>
    </row>
    <row r="2928" spans="1:7" x14ac:dyDescent="0.25">
      <c r="A2928" s="1">
        <v>0</v>
      </c>
      <c r="B2928" s="1">
        <v>26</v>
      </c>
      <c r="C2928" s="1">
        <v>17.54</v>
      </c>
      <c r="D2928" s="1">
        <v>675</v>
      </c>
      <c r="E2928" s="1">
        <v>1</v>
      </c>
      <c r="F2928">
        <f t="shared" si="91"/>
        <v>0.80600000000000005</v>
      </c>
      <c r="G2928" s="45">
        <f t="shared" si="92"/>
        <v>-0.21567153647550871</v>
      </c>
    </row>
    <row r="2929" spans="1:7" x14ac:dyDescent="0.25">
      <c r="A2929" s="1">
        <v>0</v>
      </c>
      <c r="B2929" s="1">
        <v>65</v>
      </c>
      <c r="C2929" s="1">
        <v>7.9</v>
      </c>
      <c r="D2929" s="1">
        <v>670</v>
      </c>
      <c r="E2929" s="1">
        <v>1</v>
      </c>
      <c r="F2929">
        <f t="shared" si="91"/>
        <v>0.878</v>
      </c>
      <c r="G2929" s="45">
        <f t="shared" si="92"/>
        <v>-0.13010868534702039</v>
      </c>
    </row>
    <row r="2930" spans="1:7" x14ac:dyDescent="0.25">
      <c r="A2930" s="1">
        <v>0</v>
      </c>
      <c r="B2930" s="1">
        <v>80</v>
      </c>
      <c r="C2930" s="1">
        <v>11.04</v>
      </c>
      <c r="D2930" s="1">
        <v>685</v>
      </c>
      <c r="E2930" s="1">
        <v>0</v>
      </c>
      <c r="F2930">
        <f t="shared" si="91"/>
        <v>0.82099999999999995</v>
      </c>
      <c r="G2930" s="45">
        <f t="shared" si="92"/>
        <v>-1.7203694731413819</v>
      </c>
    </row>
    <row r="2931" spans="1:7" x14ac:dyDescent="0.25">
      <c r="A2931" s="1">
        <v>0</v>
      </c>
      <c r="B2931" s="1">
        <v>70</v>
      </c>
      <c r="C2931" s="1">
        <v>21.77</v>
      </c>
      <c r="D2931" s="1">
        <v>680</v>
      </c>
      <c r="E2931" s="1">
        <v>1</v>
      </c>
      <c r="F2931">
        <f t="shared" si="91"/>
        <v>0.66100000000000003</v>
      </c>
      <c r="G2931" s="45">
        <f t="shared" si="92"/>
        <v>-0.41400143913045073</v>
      </c>
    </row>
    <row r="2932" spans="1:7" x14ac:dyDescent="0.25">
      <c r="A2932" s="1">
        <v>1</v>
      </c>
      <c r="B2932" s="1">
        <v>97</v>
      </c>
      <c r="C2932" s="1">
        <v>4.05</v>
      </c>
      <c r="D2932" s="1">
        <v>670</v>
      </c>
      <c r="E2932" s="1">
        <v>1</v>
      </c>
      <c r="F2932">
        <f t="shared" si="91"/>
        <v>0.878</v>
      </c>
      <c r="G2932" s="45">
        <f t="shared" si="92"/>
        <v>-0.13010868534702039</v>
      </c>
    </row>
    <row r="2933" spans="1:7" x14ac:dyDescent="0.25">
      <c r="A2933" s="1">
        <v>1</v>
      </c>
      <c r="B2933" s="1">
        <v>125</v>
      </c>
      <c r="C2933" s="1">
        <v>10.77</v>
      </c>
      <c r="D2933" s="1">
        <v>665</v>
      </c>
      <c r="E2933" s="1">
        <v>0</v>
      </c>
      <c r="F2933">
        <f t="shared" si="91"/>
        <v>0.82099999999999995</v>
      </c>
      <c r="G2933" s="45">
        <f t="shared" si="92"/>
        <v>-1.7203694731413819</v>
      </c>
    </row>
    <row r="2934" spans="1:7" x14ac:dyDescent="0.25">
      <c r="A2934" s="1">
        <v>0</v>
      </c>
      <c r="B2934" s="1">
        <v>275</v>
      </c>
      <c r="C2934" s="1">
        <v>15.63</v>
      </c>
      <c r="D2934" s="1">
        <v>710</v>
      </c>
      <c r="E2934" s="1">
        <v>1</v>
      </c>
      <c r="F2934">
        <f t="shared" si="91"/>
        <v>0.82099999999999995</v>
      </c>
      <c r="G2934" s="45">
        <f t="shared" si="92"/>
        <v>-0.1972321695297089</v>
      </c>
    </row>
    <row r="2935" spans="1:7" x14ac:dyDescent="0.25">
      <c r="A2935" s="1">
        <v>1</v>
      </c>
      <c r="B2935" s="1">
        <v>65</v>
      </c>
      <c r="C2935" s="1">
        <v>33.15</v>
      </c>
      <c r="D2935" s="1">
        <v>685</v>
      </c>
      <c r="E2935" s="1">
        <v>1</v>
      </c>
      <c r="F2935">
        <f t="shared" si="91"/>
        <v>0.54600000000000004</v>
      </c>
      <c r="G2935" s="45">
        <f t="shared" si="92"/>
        <v>-0.60513630323723189</v>
      </c>
    </row>
    <row r="2936" spans="1:7" x14ac:dyDescent="0.25">
      <c r="A2936" s="1">
        <v>1</v>
      </c>
      <c r="B2936" s="1">
        <v>48</v>
      </c>
      <c r="C2936" s="1">
        <v>39.53</v>
      </c>
      <c r="D2936" s="1">
        <v>660</v>
      </c>
      <c r="E2936" s="1">
        <v>1</v>
      </c>
      <c r="F2936">
        <f t="shared" si="91"/>
        <v>0.54600000000000004</v>
      </c>
      <c r="G2936" s="45">
        <f t="shared" si="92"/>
        <v>-0.60513630323723189</v>
      </c>
    </row>
    <row r="2937" spans="1:7" x14ac:dyDescent="0.25">
      <c r="A2937" s="1">
        <v>1</v>
      </c>
      <c r="B2937" s="1">
        <v>48.1</v>
      </c>
      <c r="C2937" s="1">
        <v>13.3</v>
      </c>
      <c r="D2937" s="1">
        <v>685</v>
      </c>
      <c r="E2937" s="1">
        <v>1</v>
      </c>
      <c r="F2937">
        <f t="shared" si="91"/>
        <v>0.80600000000000005</v>
      </c>
      <c r="G2937" s="45">
        <f t="shared" si="92"/>
        <v>-0.21567153647550871</v>
      </c>
    </row>
    <row r="2938" spans="1:7" x14ac:dyDescent="0.25">
      <c r="A2938" s="1">
        <v>1</v>
      </c>
      <c r="B2938" s="1">
        <v>120</v>
      </c>
      <c r="C2938" s="1">
        <v>0.8</v>
      </c>
      <c r="D2938" s="1">
        <v>740</v>
      </c>
      <c r="E2938" s="1">
        <v>1</v>
      </c>
      <c r="F2938">
        <f t="shared" si="91"/>
        <v>0.92</v>
      </c>
      <c r="G2938" s="45">
        <f t="shared" si="92"/>
        <v>-8.3381608939051013E-2</v>
      </c>
    </row>
    <row r="2939" spans="1:7" x14ac:dyDescent="0.25">
      <c r="A2939" s="1">
        <v>1</v>
      </c>
      <c r="B2939" s="1">
        <v>87</v>
      </c>
      <c r="C2939" s="1">
        <v>14.3</v>
      </c>
      <c r="D2939" s="1">
        <v>705</v>
      </c>
      <c r="E2939" s="1">
        <v>0</v>
      </c>
      <c r="F2939">
        <f t="shared" si="91"/>
        <v>0.82099999999999995</v>
      </c>
      <c r="G2939" s="45">
        <f t="shared" si="92"/>
        <v>-1.7203694731413819</v>
      </c>
    </row>
    <row r="2940" spans="1:7" x14ac:dyDescent="0.25">
      <c r="A2940" s="1">
        <v>1</v>
      </c>
      <c r="B2940" s="1">
        <v>90</v>
      </c>
      <c r="C2940" s="1">
        <v>16.649999999999999</v>
      </c>
      <c r="D2940" s="1">
        <v>660</v>
      </c>
      <c r="E2940" s="1">
        <v>1</v>
      </c>
      <c r="F2940">
        <f t="shared" si="91"/>
        <v>0.82099999999999995</v>
      </c>
      <c r="G2940" s="45">
        <f t="shared" si="92"/>
        <v>-0.1972321695297089</v>
      </c>
    </row>
    <row r="2941" spans="1:7" x14ac:dyDescent="0.25">
      <c r="A2941" s="1">
        <v>0</v>
      </c>
      <c r="B2941" s="1">
        <v>27.995999999999999</v>
      </c>
      <c r="C2941" s="1">
        <v>0.81</v>
      </c>
      <c r="D2941" s="1">
        <v>755</v>
      </c>
      <c r="E2941" s="1">
        <v>1</v>
      </c>
      <c r="F2941">
        <f t="shared" si="91"/>
        <v>0.92</v>
      </c>
      <c r="G2941" s="45">
        <f t="shared" si="92"/>
        <v>-8.3381608939051013E-2</v>
      </c>
    </row>
    <row r="2942" spans="1:7" x14ac:dyDescent="0.25">
      <c r="A2942" s="1">
        <v>1</v>
      </c>
      <c r="B2942" s="1">
        <v>95</v>
      </c>
      <c r="C2942" s="1">
        <v>30.43</v>
      </c>
      <c r="D2942" s="1">
        <v>685</v>
      </c>
      <c r="E2942" s="1">
        <v>1</v>
      </c>
      <c r="F2942">
        <f t="shared" si="91"/>
        <v>0.71699999999999997</v>
      </c>
      <c r="G2942" s="45">
        <f t="shared" si="92"/>
        <v>-0.33267943838251673</v>
      </c>
    </row>
    <row r="2943" spans="1:7" x14ac:dyDescent="0.25">
      <c r="A2943" s="1">
        <v>0</v>
      </c>
      <c r="B2943" s="1">
        <v>41.08</v>
      </c>
      <c r="C2943" s="1">
        <v>19.37</v>
      </c>
      <c r="D2943" s="1">
        <v>685</v>
      </c>
      <c r="E2943" s="1">
        <v>1</v>
      </c>
      <c r="F2943">
        <f t="shared" si="91"/>
        <v>0.80600000000000005</v>
      </c>
      <c r="G2943" s="45">
        <f t="shared" si="92"/>
        <v>-0.21567153647550871</v>
      </c>
    </row>
    <row r="2944" spans="1:7" x14ac:dyDescent="0.25">
      <c r="A2944" s="1">
        <v>1</v>
      </c>
      <c r="B2944" s="1">
        <v>45</v>
      </c>
      <c r="C2944" s="1">
        <v>27.28</v>
      </c>
      <c r="D2944" s="1">
        <v>695</v>
      </c>
      <c r="E2944" s="1">
        <v>1</v>
      </c>
      <c r="F2944">
        <f t="shared" si="91"/>
        <v>0.79</v>
      </c>
      <c r="G2944" s="45">
        <f t="shared" si="92"/>
        <v>-0.23572233352106983</v>
      </c>
    </row>
    <row r="2945" spans="1:7" x14ac:dyDescent="0.25">
      <c r="A2945" s="1">
        <v>0</v>
      </c>
      <c r="B2945" s="1">
        <v>47</v>
      </c>
      <c r="C2945" s="1">
        <v>23.2</v>
      </c>
      <c r="D2945" s="1">
        <v>765</v>
      </c>
      <c r="E2945" s="1">
        <v>1</v>
      </c>
      <c r="F2945">
        <f t="shared" si="91"/>
        <v>0.85499999999999998</v>
      </c>
      <c r="G2945" s="45">
        <f t="shared" si="92"/>
        <v>-0.15665381004537685</v>
      </c>
    </row>
    <row r="2946" spans="1:7" x14ac:dyDescent="0.25">
      <c r="A2946" s="1">
        <v>0</v>
      </c>
      <c r="B2946" s="1">
        <v>35</v>
      </c>
      <c r="C2946" s="1">
        <v>30.28</v>
      </c>
      <c r="D2946" s="1">
        <v>660</v>
      </c>
      <c r="E2946" s="1">
        <v>1</v>
      </c>
      <c r="F2946">
        <f t="shared" si="91"/>
        <v>0.66100000000000003</v>
      </c>
      <c r="G2946" s="45">
        <f t="shared" si="92"/>
        <v>-0.41400143913045073</v>
      </c>
    </row>
    <row r="2947" spans="1:7" x14ac:dyDescent="0.25">
      <c r="A2947" s="1">
        <v>0</v>
      </c>
      <c r="B2947" s="1">
        <v>33</v>
      </c>
      <c r="C2947" s="1">
        <v>13.85</v>
      </c>
      <c r="D2947" s="1">
        <v>730</v>
      </c>
      <c r="E2947" s="1">
        <v>1</v>
      </c>
      <c r="F2947">
        <f t="shared" si="91"/>
        <v>0.92</v>
      </c>
      <c r="G2947" s="45">
        <f t="shared" si="92"/>
        <v>-8.3381608939051013E-2</v>
      </c>
    </row>
    <row r="2948" spans="1:7" x14ac:dyDescent="0.25">
      <c r="A2948" s="1">
        <v>0</v>
      </c>
      <c r="B2948" s="1">
        <v>25</v>
      </c>
      <c r="C2948" s="1">
        <v>23.67</v>
      </c>
      <c r="D2948" s="1">
        <v>700</v>
      </c>
      <c r="E2948" s="1">
        <v>0</v>
      </c>
      <c r="F2948">
        <f t="shared" si="91"/>
        <v>0.79</v>
      </c>
      <c r="G2948" s="45">
        <f t="shared" si="92"/>
        <v>-1.5606477482646686</v>
      </c>
    </row>
    <row r="2949" spans="1:7" x14ac:dyDescent="0.25">
      <c r="A2949" s="1">
        <v>1</v>
      </c>
      <c r="B2949" s="1">
        <v>110</v>
      </c>
      <c r="C2949" s="1">
        <v>11.9</v>
      </c>
      <c r="D2949" s="1">
        <v>665</v>
      </c>
      <c r="E2949" s="1">
        <v>1</v>
      </c>
      <c r="F2949">
        <f t="shared" si="91"/>
        <v>0.82099999999999995</v>
      </c>
      <c r="G2949" s="45">
        <f t="shared" si="92"/>
        <v>-0.1972321695297089</v>
      </c>
    </row>
    <row r="2950" spans="1:7" x14ac:dyDescent="0.25">
      <c r="A2950" s="1">
        <v>0</v>
      </c>
      <c r="B2950" s="1">
        <v>95</v>
      </c>
      <c r="C2950" s="1">
        <v>19.989999999999998</v>
      </c>
      <c r="D2950" s="1">
        <v>675</v>
      </c>
      <c r="E2950" s="1">
        <v>0</v>
      </c>
      <c r="F2950">
        <f t="shared" ref="F2950:F3004" si="93">IF(C2950&lt;=19.85,IF(D2950&lt;=722.5,IF(B2950&lt;=60.41,IF(D2950&lt;=667.5,0.729,0.806),IF(C2950&lt;=9.905,0.878,0.821)),0.92),IF(D2950&lt;=687.5,IF(C2950&lt;=31.375,IF(A2950&lt;=0.5,0.661,0.717),0.546),IF(D2950&lt;=727.5,IF(C2950&lt;=29.88,0.79,0.693),0.855)))</f>
        <v>0.66100000000000003</v>
      </c>
      <c r="G2950" s="45">
        <f t="shared" ref="G2950:G3004" si="94">IF(E2950=1,LN(F2950),LN(1-F2950))</f>
        <v>-1.0817551716016869</v>
      </c>
    </row>
    <row r="2951" spans="1:7" x14ac:dyDescent="0.25">
      <c r="A2951" s="1">
        <v>1</v>
      </c>
      <c r="B2951" s="1">
        <v>26.4</v>
      </c>
      <c r="C2951" s="1">
        <v>21.23</v>
      </c>
      <c r="D2951" s="1">
        <v>700</v>
      </c>
      <c r="E2951" s="1">
        <v>1</v>
      </c>
      <c r="F2951">
        <f t="shared" si="93"/>
        <v>0.79</v>
      </c>
      <c r="G2951" s="45">
        <f t="shared" si="94"/>
        <v>-0.23572233352106983</v>
      </c>
    </row>
    <row r="2952" spans="1:7" x14ac:dyDescent="0.25">
      <c r="A2952" s="1">
        <v>0</v>
      </c>
      <c r="B2952" s="1">
        <v>58</v>
      </c>
      <c r="C2952" s="1">
        <v>29.22</v>
      </c>
      <c r="D2952" s="1">
        <v>680</v>
      </c>
      <c r="E2952" s="1">
        <v>0</v>
      </c>
      <c r="F2952">
        <f t="shared" si="93"/>
        <v>0.66100000000000003</v>
      </c>
      <c r="G2952" s="45">
        <f t="shared" si="94"/>
        <v>-1.0817551716016869</v>
      </c>
    </row>
    <row r="2953" spans="1:7" x14ac:dyDescent="0.25">
      <c r="A2953" s="1">
        <v>0</v>
      </c>
      <c r="B2953" s="1">
        <v>150</v>
      </c>
      <c r="C2953" s="1">
        <v>3.62</v>
      </c>
      <c r="D2953" s="1">
        <v>760</v>
      </c>
      <c r="E2953" s="1">
        <v>1</v>
      </c>
      <c r="F2953">
        <f t="shared" si="93"/>
        <v>0.92</v>
      </c>
      <c r="G2953" s="45">
        <f t="shared" si="94"/>
        <v>-8.3381608939051013E-2</v>
      </c>
    </row>
    <row r="2954" spans="1:7" x14ac:dyDescent="0.25">
      <c r="A2954" s="1">
        <v>1</v>
      </c>
      <c r="B2954" s="1">
        <v>95</v>
      </c>
      <c r="C2954" s="1">
        <v>5.42</v>
      </c>
      <c r="D2954" s="1">
        <v>665</v>
      </c>
      <c r="E2954" s="1">
        <v>1</v>
      </c>
      <c r="F2954">
        <f t="shared" si="93"/>
        <v>0.878</v>
      </c>
      <c r="G2954" s="45">
        <f t="shared" si="94"/>
        <v>-0.13010868534702039</v>
      </c>
    </row>
    <row r="2955" spans="1:7" x14ac:dyDescent="0.25">
      <c r="A2955" s="1">
        <v>0</v>
      </c>
      <c r="B2955" s="1">
        <v>62</v>
      </c>
      <c r="C2955" s="1">
        <v>16.489999999999998</v>
      </c>
      <c r="D2955" s="1">
        <v>665</v>
      </c>
      <c r="E2955" s="1">
        <v>0</v>
      </c>
      <c r="F2955">
        <f t="shared" si="93"/>
        <v>0.82099999999999995</v>
      </c>
      <c r="G2955" s="45">
        <f t="shared" si="94"/>
        <v>-1.7203694731413819</v>
      </c>
    </row>
    <row r="2956" spans="1:7" x14ac:dyDescent="0.25">
      <c r="A2956" s="1">
        <v>1</v>
      </c>
      <c r="B2956" s="1">
        <v>70</v>
      </c>
      <c r="C2956" s="1">
        <v>22.46</v>
      </c>
      <c r="D2956" s="1">
        <v>660</v>
      </c>
      <c r="E2956" s="1">
        <v>1</v>
      </c>
      <c r="F2956">
        <f t="shared" si="93"/>
        <v>0.71699999999999997</v>
      </c>
      <c r="G2956" s="45">
        <f t="shared" si="94"/>
        <v>-0.33267943838251673</v>
      </c>
    </row>
    <row r="2957" spans="1:7" x14ac:dyDescent="0.25">
      <c r="A2957" s="1">
        <v>0</v>
      </c>
      <c r="B2957" s="1">
        <v>35</v>
      </c>
      <c r="C2957" s="1">
        <v>13.37</v>
      </c>
      <c r="D2957" s="1">
        <v>710</v>
      </c>
      <c r="E2957" s="1">
        <v>1</v>
      </c>
      <c r="F2957">
        <f t="shared" si="93"/>
        <v>0.80600000000000005</v>
      </c>
      <c r="G2957" s="45">
        <f t="shared" si="94"/>
        <v>-0.21567153647550871</v>
      </c>
    </row>
    <row r="2958" spans="1:7" x14ac:dyDescent="0.25">
      <c r="A2958" s="1">
        <v>1</v>
      </c>
      <c r="B2958" s="1">
        <v>25.738799999999998</v>
      </c>
      <c r="C2958" s="1">
        <v>15.16</v>
      </c>
      <c r="D2958" s="1">
        <v>710</v>
      </c>
      <c r="E2958" s="1">
        <v>1</v>
      </c>
      <c r="F2958">
        <f t="shared" si="93"/>
        <v>0.80600000000000005</v>
      </c>
      <c r="G2958" s="45">
        <f t="shared" si="94"/>
        <v>-0.21567153647550871</v>
      </c>
    </row>
    <row r="2959" spans="1:7" x14ac:dyDescent="0.25">
      <c r="A2959" s="1">
        <v>0</v>
      </c>
      <c r="B2959" s="1">
        <v>45</v>
      </c>
      <c r="C2959" s="1">
        <v>17.149999999999999</v>
      </c>
      <c r="D2959" s="1">
        <v>700</v>
      </c>
      <c r="E2959" s="1">
        <v>1</v>
      </c>
      <c r="F2959">
        <f t="shared" si="93"/>
        <v>0.80600000000000005</v>
      </c>
      <c r="G2959" s="45">
        <f t="shared" si="94"/>
        <v>-0.21567153647550871</v>
      </c>
    </row>
    <row r="2960" spans="1:7" x14ac:dyDescent="0.25">
      <c r="A2960" s="1">
        <v>1</v>
      </c>
      <c r="B2960" s="1">
        <v>200</v>
      </c>
      <c r="C2960" s="1">
        <v>5.74</v>
      </c>
      <c r="D2960" s="1">
        <v>785</v>
      </c>
      <c r="E2960" s="1">
        <v>1</v>
      </c>
      <c r="F2960">
        <f t="shared" si="93"/>
        <v>0.92</v>
      </c>
      <c r="G2960" s="45">
        <f t="shared" si="94"/>
        <v>-8.3381608939051013E-2</v>
      </c>
    </row>
    <row r="2961" spans="1:7" x14ac:dyDescent="0.25">
      <c r="A2961" s="1">
        <v>0</v>
      </c>
      <c r="B2961" s="1">
        <v>58.9</v>
      </c>
      <c r="C2961" s="1">
        <v>28.05</v>
      </c>
      <c r="D2961" s="1">
        <v>665</v>
      </c>
      <c r="E2961" s="1">
        <v>1</v>
      </c>
      <c r="F2961">
        <f t="shared" si="93"/>
        <v>0.66100000000000003</v>
      </c>
      <c r="G2961" s="45">
        <f t="shared" si="94"/>
        <v>-0.41400143913045073</v>
      </c>
    </row>
    <row r="2962" spans="1:7" x14ac:dyDescent="0.25">
      <c r="A2962" s="1">
        <v>1</v>
      </c>
      <c r="B2962" s="1">
        <v>45.058</v>
      </c>
      <c r="C2962" s="1">
        <v>16.489999999999998</v>
      </c>
      <c r="D2962" s="1">
        <v>665</v>
      </c>
      <c r="E2962" s="1">
        <v>1</v>
      </c>
      <c r="F2962">
        <f t="shared" si="93"/>
        <v>0.72899999999999998</v>
      </c>
      <c r="G2962" s="45">
        <f t="shared" si="94"/>
        <v>-0.31608154697347896</v>
      </c>
    </row>
    <row r="2963" spans="1:7" x14ac:dyDescent="0.25">
      <c r="A2963" s="1">
        <v>1</v>
      </c>
      <c r="B2963" s="1">
        <v>89.5</v>
      </c>
      <c r="C2963" s="1">
        <v>10.65</v>
      </c>
      <c r="D2963" s="1">
        <v>725</v>
      </c>
      <c r="E2963" s="1">
        <v>1</v>
      </c>
      <c r="F2963">
        <f t="shared" si="93"/>
        <v>0.92</v>
      </c>
      <c r="G2963" s="45">
        <f t="shared" si="94"/>
        <v>-8.3381608939051013E-2</v>
      </c>
    </row>
    <row r="2964" spans="1:7" x14ac:dyDescent="0.25">
      <c r="A2964" s="1">
        <v>0</v>
      </c>
      <c r="B2964" s="1">
        <v>80</v>
      </c>
      <c r="C2964" s="1">
        <v>15.59</v>
      </c>
      <c r="D2964" s="1">
        <v>730</v>
      </c>
      <c r="E2964" s="1">
        <v>1</v>
      </c>
      <c r="F2964">
        <f t="shared" si="93"/>
        <v>0.92</v>
      </c>
      <c r="G2964" s="45">
        <f t="shared" si="94"/>
        <v>-8.3381608939051013E-2</v>
      </c>
    </row>
    <row r="2965" spans="1:7" x14ac:dyDescent="0.25">
      <c r="A2965" s="1">
        <v>1</v>
      </c>
      <c r="B2965" s="1">
        <v>45</v>
      </c>
      <c r="C2965" s="1">
        <v>11.44</v>
      </c>
      <c r="D2965" s="1">
        <v>705</v>
      </c>
      <c r="E2965" s="1">
        <v>1</v>
      </c>
      <c r="F2965">
        <f t="shared" si="93"/>
        <v>0.80600000000000005</v>
      </c>
      <c r="G2965" s="45">
        <f t="shared" si="94"/>
        <v>-0.21567153647550871</v>
      </c>
    </row>
    <row r="2966" spans="1:7" x14ac:dyDescent="0.25">
      <c r="A2966" s="1">
        <v>0</v>
      </c>
      <c r="B2966" s="1">
        <v>45</v>
      </c>
      <c r="C2966" s="1">
        <v>9.17</v>
      </c>
      <c r="D2966" s="1">
        <v>680</v>
      </c>
      <c r="E2966" s="1">
        <v>1</v>
      </c>
      <c r="F2966">
        <f t="shared" si="93"/>
        <v>0.80600000000000005</v>
      </c>
      <c r="G2966" s="45">
        <f t="shared" si="94"/>
        <v>-0.21567153647550871</v>
      </c>
    </row>
    <row r="2967" spans="1:7" x14ac:dyDescent="0.25">
      <c r="A2967" s="1">
        <v>1</v>
      </c>
      <c r="B2967" s="1">
        <v>97</v>
      </c>
      <c r="C2967" s="1">
        <v>27.97</v>
      </c>
      <c r="D2967" s="1">
        <v>680</v>
      </c>
      <c r="E2967" s="1">
        <v>1</v>
      </c>
      <c r="F2967">
        <f t="shared" si="93"/>
        <v>0.71699999999999997</v>
      </c>
      <c r="G2967" s="45">
        <f t="shared" si="94"/>
        <v>-0.33267943838251673</v>
      </c>
    </row>
    <row r="2968" spans="1:7" x14ac:dyDescent="0.25">
      <c r="A2968" s="1">
        <v>1</v>
      </c>
      <c r="B2968" s="1">
        <v>104</v>
      </c>
      <c r="C2968" s="1">
        <v>24.65</v>
      </c>
      <c r="D2968" s="1">
        <v>670</v>
      </c>
      <c r="E2968" s="1">
        <v>1</v>
      </c>
      <c r="F2968">
        <f t="shared" si="93"/>
        <v>0.71699999999999997</v>
      </c>
      <c r="G2968" s="45">
        <f t="shared" si="94"/>
        <v>-0.33267943838251673</v>
      </c>
    </row>
    <row r="2969" spans="1:7" x14ac:dyDescent="0.25">
      <c r="A2969" s="1">
        <v>1</v>
      </c>
      <c r="B2969" s="1">
        <v>145</v>
      </c>
      <c r="C2969" s="1">
        <v>16.79</v>
      </c>
      <c r="D2969" s="1">
        <v>660</v>
      </c>
      <c r="E2969" s="1">
        <v>1</v>
      </c>
      <c r="F2969">
        <f t="shared" si="93"/>
        <v>0.82099999999999995</v>
      </c>
      <c r="G2969" s="45">
        <f t="shared" si="94"/>
        <v>-0.1972321695297089</v>
      </c>
    </row>
    <row r="2970" spans="1:7" x14ac:dyDescent="0.25">
      <c r="A2970" s="1">
        <v>1</v>
      </c>
      <c r="B2970" s="1">
        <v>110</v>
      </c>
      <c r="C2970" s="1">
        <v>10.93</v>
      </c>
      <c r="D2970" s="1">
        <v>690</v>
      </c>
      <c r="E2970" s="1">
        <v>1</v>
      </c>
      <c r="F2970">
        <f t="shared" si="93"/>
        <v>0.82099999999999995</v>
      </c>
      <c r="G2970" s="45">
        <f t="shared" si="94"/>
        <v>-0.1972321695297089</v>
      </c>
    </row>
    <row r="2971" spans="1:7" x14ac:dyDescent="0.25">
      <c r="A2971" s="1">
        <v>0</v>
      </c>
      <c r="B2971" s="1">
        <v>90</v>
      </c>
      <c r="C2971" s="1">
        <v>10.130000000000001</v>
      </c>
      <c r="D2971" s="1">
        <v>670</v>
      </c>
      <c r="E2971" s="1">
        <v>1</v>
      </c>
      <c r="F2971">
        <f t="shared" si="93"/>
        <v>0.82099999999999995</v>
      </c>
      <c r="G2971" s="45">
        <f t="shared" si="94"/>
        <v>-0.1972321695297089</v>
      </c>
    </row>
    <row r="2972" spans="1:7" x14ac:dyDescent="0.25">
      <c r="A2972" s="1">
        <v>0</v>
      </c>
      <c r="B2972" s="1">
        <v>70</v>
      </c>
      <c r="C2972" s="1">
        <v>20.190000000000001</v>
      </c>
      <c r="D2972" s="1">
        <v>690</v>
      </c>
      <c r="E2972" s="1">
        <v>1</v>
      </c>
      <c r="F2972">
        <f t="shared" si="93"/>
        <v>0.79</v>
      </c>
      <c r="G2972" s="45">
        <f t="shared" si="94"/>
        <v>-0.23572233352106983</v>
      </c>
    </row>
    <row r="2973" spans="1:7" x14ac:dyDescent="0.25">
      <c r="A2973" s="1">
        <v>0</v>
      </c>
      <c r="B2973" s="1">
        <v>38</v>
      </c>
      <c r="C2973" s="1">
        <v>25.36</v>
      </c>
      <c r="D2973" s="1">
        <v>700</v>
      </c>
      <c r="E2973" s="1">
        <v>0</v>
      </c>
      <c r="F2973">
        <f t="shared" si="93"/>
        <v>0.79</v>
      </c>
      <c r="G2973" s="45">
        <f t="shared" si="94"/>
        <v>-1.5606477482646686</v>
      </c>
    </row>
    <row r="2974" spans="1:7" x14ac:dyDescent="0.25">
      <c r="A2974" s="1">
        <v>0</v>
      </c>
      <c r="B2974" s="1">
        <v>67.3</v>
      </c>
      <c r="C2974" s="1">
        <v>17.440000000000001</v>
      </c>
      <c r="D2974" s="1">
        <v>690</v>
      </c>
      <c r="E2974" s="1">
        <v>1</v>
      </c>
      <c r="F2974">
        <f t="shared" si="93"/>
        <v>0.82099999999999995</v>
      </c>
      <c r="G2974" s="45">
        <f t="shared" si="94"/>
        <v>-0.1972321695297089</v>
      </c>
    </row>
    <row r="2975" spans="1:7" x14ac:dyDescent="0.25">
      <c r="A2975" s="1">
        <v>1</v>
      </c>
      <c r="B2975" s="1">
        <v>106</v>
      </c>
      <c r="C2975" s="1">
        <v>14.33</v>
      </c>
      <c r="D2975" s="1">
        <v>775</v>
      </c>
      <c r="E2975" s="1">
        <v>1</v>
      </c>
      <c r="F2975">
        <f t="shared" si="93"/>
        <v>0.92</v>
      </c>
      <c r="G2975" s="45">
        <f t="shared" si="94"/>
        <v>-8.3381608939051013E-2</v>
      </c>
    </row>
    <row r="2976" spans="1:7" x14ac:dyDescent="0.25">
      <c r="A2976" s="1">
        <v>1</v>
      </c>
      <c r="B2976" s="1">
        <v>90</v>
      </c>
      <c r="C2976" s="1">
        <v>26.88</v>
      </c>
      <c r="D2976" s="1">
        <v>695</v>
      </c>
      <c r="E2976" s="1">
        <v>1</v>
      </c>
      <c r="F2976">
        <f t="shared" si="93"/>
        <v>0.79</v>
      </c>
      <c r="G2976" s="45">
        <f t="shared" si="94"/>
        <v>-0.23572233352106983</v>
      </c>
    </row>
    <row r="2977" spans="1:7" x14ac:dyDescent="0.25">
      <c r="A2977" s="1">
        <v>0</v>
      </c>
      <c r="B2977" s="1">
        <v>70</v>
      </c>
      <c r="C2977" s="1">
        <v>2.64</v>
      </c>
      <c r="D2977" s="1">
        <v>675</v>
      </c>
      <c r="E2977" s="1">
        <v>1</v>
      </c>
      <c r="F2977">
        <f t="shared" si="93"/>
        <v>0.878</v>
      </c>
      <c r="G2977" s="45">
        <f t="shared" si="94"/>
        <v>-0.13010868534702039</v>
      </c>
    </row>
    <row r="2978" spans="1:7" x14ac:dyDescent="0.25">
      <c r="A2978" s="1">
        <v>1</v>
      </c>
      <c r="B2978" s="1">
        <v>36</v>
      </c>
      <c r="C2978" s="1">
        <v>18.43</v>
      </c>
      <c r="D2978" s="1">
        <v>690</v>
      </c>
      <c r="E2978" s="1">
        <v>1</v>
      </c>
      <c r="F2978">
        <f t="shared" si="93"/>
        <v>0.80600000000000005</v>
      </c>
      <c r="G2978" s="45">
        <f t="shared" si="94"/>
        <v>-0.21567153647550871</v>
      </c>
    </row>
    <row r="2979" spans="1:7" x14ac:dyDescent="0.25">
      <c r="A2979" s="1">
        <v>0</v>
      </c>
      <c r="B2979" s="1">
        <v>79.5</v>
      </c>
      <c r="C2979" s="1">
        <v>24.98</v>
      </c>
      <c r="D2979" s="1">
        <v>665</v>
      </c>
      <c r="E2979" s="1">
        <v>0</v>
      </c>
      <c r="F2979">
        <f t="shared" si="93"/>
        <v>0.66100000000000003</v>
      </c>
      <c r="G2979" s="45">
        <f t="shared" si="94"/>
        <v>-1.0817551716016869</v>
      </c>
    </row>
    <row r="2980" spans="1:7" x14ac:dyDescent="0.25">
      <c r="A2980" s="1">
        <v>1</v>
      </c>
      <c r="B2980" s="1">
        <v>70.084000000000003</v>
      </c>
      <c r="C2980" s="1">
        <v>24.26</v>
      </c>
      <c r="D2980" s="1">
        <v>680</v>
      </c>
      <c r="E2980" s="1">
        <v>0</v>
      </c>
      <c r="F2980">
        <f t="shared" si="93"/>
        <v>0.71699999999999997</v>
      </c>
      <c r="G2980" s="45">
        <f t="shared" si="94"/>
        <v>-1.2623083813388993</v>
      </c>
    </row>
    <row r="2981" spans="1:7" x14ac:dyDescent="0.25">
      <c r="A2981" s="1">
        <v>0</v>
      </c>
      <c r="B2981" s="1">
        <v>55</v>
      </c>
      <c r="C2981" s="1">
        <v>29.61</v>
      </c>
      <c r="D2981" s="1">
        <v>670</v>
      </c>
      <c r="E2981" s="1">
        <v>1</v>
      </c>
      <c r="F2981">
        <f t="shared" si="93"/>
        <v>0.66100000000000003</v>
      </c>
      <c r="G2981" s="45">
        <f t="shared" si="94"/>
        <v>-0.41400143913045073</v>
      </c>
    </row>
    <row r="2982" spans="1:7" x14ac:dyDescent="0.25">
      <c r="A2982" s="1">
        <v>0</v>
      </c>
      <c r="B2982" s="1">
        <v>40</v>
      </c>
      <c r="C2982" s="1">
        <v>27.54</v>
      </c>
      <c r="D2982" s="1">
        <v>695</v>
      </c>
      <c r="E2982" s="1">
        <v>0</v>
      </c>
      <c r="F2982">
        <f t="shared" si="93"/>
        <v>0.79</v>
      </c>
      <c r="G2982" s="45">
        <f t="shared" si="94"/>
        <v>-1.5606477482646686</v>
      </c>
    </row>
    <row r="2983" spans="1:7" x14ac:dyDescent="0.25">
      <c r="A2983" s="1">
        <v>1</v>
      </c>
      <c r="B2983" s="1">
        <v>71.522000000000006</v>
      </c>
      <c r="C2983" s="1">
        <v>12.45</v>
      </c>
      <c r="D2983" s="1">
        <v>690</v>
      </c>
      <c r="E2983" s="1">
        <v>1</v>
      </c>
      <c r="F2983">
        <f t="shared" si="93"/>
        <v>0.82099999999999995</v>
      </c>
      <c r="G2983" s="45">
        <f t="shared" si="94"/>
        <v>-0.1972321695297089</v>
      </c>
    </row>
    <row r="2984" spans="1:7" x14ac:dyDescent="0.25">
      <c r="A2984" s="1">
        <v>1</v>
      </c>
      <c r="B2984" s="1">
        <v>60</v>
      </c>
      <c r="C2984" s="1">
        <v>24.64</v>
      </c>
      <c r="D2984" s="1">
        <v>665</v>
      </c>
      <c r="E2984" s="1">
        <v>0</v>
      </c>
      <c r="F2984">
        <f t="shared" si="93"/>
        <v>0.71699999999999997</v>
      </c>
      <c r="G2984" s="45">
        <f t="shared" si="94"/>
        <v>-1.2623083813388993</v>
      </c>
    </row>
    <row r="2985" spans="1:7" x14ac:dyDescent="0.25">
      <c r="A2985" s="1">
        <v>1</v>
      </c>
      <c r="B2985" s="1">
        <v>133.73599999999999</v>
      </c>
      <c r="C2985" s="1">
        <v>24.29</v>
      </c>
      <c r="D2985" s="1">
        <v>695</v>
      </c>
      <c r="E2985" s="1">
        <v>0</v>
      </c>
      <c r="F2985">
        <f t="shared" si="93"/>
        <v>0.79</v>
      </c>
      <c r="G2985" s="45">
        <f t="shared" si="94"/>
        <v>-1.5606477482646686</v>
      </c>
    </row>
    <row r="2986" spans="1:7" x14ac:dyDescent="0.25">
      <c r="A2986" s="1">
        <v>0</v>
      </c>
      <c r="B2986" s="1">
        <v>140</v>
      </c>
      <c r="C2986" s="1">
        <v>12.28</v>
      </c>
      <c r="D2986" s="1">
        <v>675</v>
      </c>
      <c r="E2986" s="1">
        <v>1</v>
      </c>
      <c r="F2986">
        <f t="shared" si="93"/>
        <v>0.82099999999999995</v>
      </c>
      <c r="G2986" s="45">
        <f t="shared" si="94"/>
        <v>-0.1972321695297089</v>
      </c>
    </row>
    <row r="2987" spans="1:7" x14ac:dyDescent="0.25">
      <c r="A2987" s="1">
        <v>1</v>
      </c>
      <c r="B2987" s="1">
        <v>46.02</v>
      </c>
      <c r="C2987" s="1">
        <v>30.4</v>
      </c>
      <c r="D2987" s="1">
        <v>665</v>
      </c>
      <c r="E2987" s="1">
        <v>0</v>
      </c>
      <c r="F2987">
        <f t="shared" si="93"/>
        <v>0.71699999999999997</v>
      </c>
      <c r="G2987" s="45">
        <f t="shared" si="94"/>
        <v>-1.2623083813388993</v>
      </c>
    </row>
    <row r="2988" spans="1:7" x14ac:dyDescent="0.25">
      <c r="A2988" s="1">
        <v>0</v>
      </c>
      <c r="B2988" s="1">
        <v>53.746000000000002</v>
      </c>
      <c r="C2988" s="1">
        <v>34.299999999999997</v>
      </c>
      <c r="D2988" s="1">
        <v>715</v>
      </c>
      <c r="E2988" s="1">
        <v>1</v>
      </c>
      <c r="F2988">
        <f t="shared" si="93"/>
        <v>0.69299999999999995</v>
      </c>
      <c r="G2988" s="45">
        <f t="shared" si="94"/>
        <v>-0.3667252797922339</v>
      </c>
    </row>
    <row r="2989" spans="1:7" x14ac:dyDescent="0.25">
      <c r="A2989" s="1">
        <v>0</v>
      </c>
      <c r="B2989" s="1">
        <v>26.797000000000001</v>
      </c>
      <c r="C2989" s="1">
        <v>1.58</v>
      </c>
      <c r="D2989" s="1">
        <v>810</v>
      </c>
      <c r="E2989" s="1">
        <v>1</v>
      </c>
      <c r="F2989">
        <f t="shared" si="93"/>
        <v>0.92</v>
      </c>
      <c r="G2989" s="45">
        <f t="shared" si="94"/>
        <v>-8.3381608939051013E-2</v>
      </c>
    </row>
    <row r="2990" spans="1:7" x14ac:dyDescent="0.25">
      <c r="A2990" s="1">
        <v>0</v>
      </c>
      <c r="B2990" s="1">
        <v>85</v>
      </c>
      <c r="C2990" s="1">
        <v>10.28</v>
      </c>
      <c r="D2990" s="1">
        <v>665</v>
      </c>
      <c r="E2990" s="1">
        <v>1</v>
      </c>
      <c r="F2990">
        <f t="shared" si="93"/>
        <v>0.82099999999999995</v>
      </c>
      <c r="G2990" s="45">
        <f t="shared" si="94"/>
        <v>-0.1972321695297089</v>
      </c>
    </row>
    <row r="2991" spans="1:7" x14ac:dyDescent="0.25">
      <c r="A2991" s="1">
        <v>1</v>
      </c>
      <c r="B2991" s="1">
        <v>80</v>
      </c>
      <c r="C2991" s="1">
        <v>21.62</v>
      </c>
      <c r="D2991" s="1">
        <v>670</v>
      </c>
      <c r="E2991" s="1">
        <v>0</v>
      </c>
      <c r="F2991">
        <f t="shared" si="93"/>
        <v>0.71699999999999997</v>
      </c>
      <c r="G2991" s="45">
        <f t="shared" si="94"/>
        <v>-1.2623083813388993</v>
      </c>
    </row>
    <row r="2992" spans="1:7" x14ac:dyDescent="0.25">
      <c r="A2992" s="1">
        <v>1</v>
      </c>
      <c r="B2992" s="1">
        <v>103</v>
      </c>
      <c r="C2992" s="1">
        <v>32.79</v>
      </c>
      <c r="D2992" s="1">
        <v>770</v>
      </c>
      <c r="E2992" s="1">
        <v>1</v>
      </c>
      <c r="F2992">
        <f t="shared" si="93"/>
        <v>0.85499999999999998</v>
      </c>
      <c r="G2992" s="45">
        <f t="shared" si="94"/>
        <v>-0.15665381004537685</v>
      </c>
    </row>
    <row r="2993" spans="1:7" x14ac:dyDescent="0.25">
      <c r="A2993" s="1">
        <v>1</v>
      </c>
      <c r="B2993" s="1">
        <v>53</v>
      </c>
      <c r="C2993" s="1">
        <v>20.88</v>
      </c>
      <c r="D2993" s="1">
        <v>660</v>
      </c>
      <c r="E2993" s="1">
        <v>1</v>
      </c>
      <c r="F2993">
        <f t="shared" si="93"/>
        <v>0.71699999999999997</v>
      </c>
      <c r="G2993" s="45">
        <f t="shared" si="94"/>
        <v>-0.33267943838251673</v>
      </c>
    </row>
    <row r="2994" spans="1:7" x14ac:dyDescent="0.25">
      <c r="A2994" s="1">
        <v>1</v>
      </c>
      <c r="B2994" s="1">
        <v>61.5</v>
      </c>
      <c r="C2994" s="1">
        <v>16.79</v>
      </c>
      <c r="D2994" s="1">
        <v>775</v>
      </c>
      <c r="E2994" s="1">
        <v>1</v>
      </c>
      <c r="F2994">
        <f t="shared" si="93"/>
        <v>0.92</v>
      </c>
      <c r="G2994" s="45">
        <f t="shared" si="94"/>
        <v>-8.3381608939051013E-2</v>
      </c>
    </row>
    <row r="2995" spans="1:7" x14ac:dyDescent="0.25">
      <c r="A2995" s="1">
        <v>0</v>
      </c>
      <c r="B2995" s="1">
        <v>38</v>
      </c>
      <c r="C2995" s="1">
        <v>23.47</v>
      </c>
      <c r="D2995" s="1">
        <v>665</v>
      </c>
      <c r="E2995" s="1">
        <v>1</v>
      </c>
      <c r="F2995">
        <f t="shared" si="93"/>
        <v>0.66100000000000003</v>
      </c>
      <c r="G2995" s="45">
        <f t="shared" si="94"/>
        <v>-0.41400143913045073</v>
      </c>
    </row>
    <row r="2996" spans="1:7" x14ac:dyDescent="0.25">
      <c r="A2996" s="1">
        <v>0</v>
      </c>
      <c r="B2996" s="1">
        <v>79</v>
      </c>
      <c r="C2996" s="1">
        <v>19.440000000000001</v>
      </c>
      <c r="D2996" s="1">
        <v>660</v>
      </c>
      <c r="E2996" s="1">
        <v>0</v>
      </c>
      <c r="F2996">
        <f t="shared" si="93"/>
        <v>0.82099999999999995</v>
      </c>
      <c r="G2996" s="45">
        <f t="shared" si="94"/>
        <v>-1.7203694731413819</v>
      </c>
    </row>
    <row r="2997" spans="1:7" x14ac:dyDescent="0.25">
      <c r="A2997" s="1">
        <v>1</v>
      </c>
      <c r="B2997" s="1">
        <v>34</v>
      </c>
      <c r="C2997" s="1">
        <v>35.83</v>
      </c>
      <c r="D2997" s="1">
        <v>660</v>
      </c>
      <c r="E2997" s="1">
        <v>0</v>
      </c>
      <c r="F2997">
        <f t="shared" si="93"/>
        <v>0.54600000000000004</v>
      </c>
      <c r="G2997" s="45">
        <f t="shared" si="94"/>
        <v>-0.78965808094078915</v>
      </c>
    </row>
    <row r="2998" spans="1:7" x14ac:dyDescent="0.25">
      <c r="A2998" s="1">
        <v>0</v>
      </c>
      <c r="B2998" s="1">
        <v>40</v>
      </c>
      <c r="C2998" s="1">
        <v>13.38</v>
      </c>
      <c r="D2998" s="1">
        <v>665</v>
      </c>
      <c r="E2998" s="1">
        <v>0</v>
      </c>
      <c r="F2998">
        <f t="shared" si="93"/>
        <v>0.72899999999999998</v>
      </c>
      <c r="G2998" s="45">
        <f t="shared" si="94"/>
        <v>-1.305636458102436</v>
      </c>
    </row>
    <row r="2999" spans="1:7" x14ac:dyDescent="0.25">
      <c r="A2999" s="1">
        <v>0</v>
      </c>
      <c r="B2999" s="1">
        <v>67.5</v>
      </c>
      <c r="C2999" s="1">
        <v>7.99</v>
      </c>
      <c r="D2999" s="1">
        <v>675</v>
      </c>
      <c r="E2999" s="1">
        <v>1</v>
      </c>
      <c r="F2999">
        <f t="shared" si="93"/>
        <v>0.878</v>
      </c>
      <c r="G2999" s="45">
        <f t="shared" si="94"/>
        <v>-0.13010868534702039</v>
      </c>
    </row>
    <row r="3000" spans="1:7" x14ac:dyDescent="0.25">
      <c r="A3000" s="1">
        <v>1</v>
      </c>
      <c r="B3000" s="1">
        <v>29</v>
      </c>
      <c r="C3000" s="1">
        <v>25.33</v>
      </c>
      <c r="D3000" s="1">
        <v>660</v>
      </c>
      <c r="E3000" s="1">
        <v>1</v>
      </c>
      <c r="F3000">
        <f t="shared" si="93"/>
        <v>0.71699999999999997</v>
      </c>
      <c r="G3000" s="45">
        <f t="shared" si="94"/>
        <v>-0.33267943838251673</v>
      </c>
    </row>
    <row r="3001" spans="1:7" x14ac:dyDescent="0.25">
      <c r="A3001" s="1">
        <v>0</v>
      </c>
      <c r="B3001" s="1">
        <v>109.876</v>
      </c>
      <c r="C3001" s="1">
        <v>10.28</v>
      </c>
      <c r="D3001" s="1">
        <v>680</v>
      </c>
      <c r="E3001" s="1">
        <v>1</v>
      </c>
      <c r="F3001">
        <f t="shared" si="93"/>
        <v>0.82099999999999995</v>
      </c>
      <c r="G3001" s="45">
        <f t="shared" si="94"/>
        <v>-0.1972321695297089</v>
      </c>
    </row>
    <row r="3002" spans="1:7" x14ac:dyDescent="0.25">
      <c r="A3002" s="1">
        <v>1</v>
      </c>
      <c r="B3002" s="1">
        <v>62</v>
      </c>
      <c r="C3002" s="1">
        <v>28.42</v>
      </c>
      <c r="D3002" s="1">
        <v>705</v>
      </c>
      <c r="E3002" s="1">
        <v>1</v>
      </c>
      <c r="F3002">
        <f t="shared" si="93"/>
        <v>0.79</v>
      </c>
      <c r="G3002" s="45">
        <f t="shared" si="94"/>
        <v>-0.23572233352106983</v>
      </c>
    </row>
    <row r="3003" spans="1:7" x14ac:dyDescent="0.25">
      <c r="A3003" s="1">
        <v>0</v>
      </c>
      <c r="B3003" s="1">
        <v>27.21968</v>
      </c>
      <c r="C3003" s="1">
        <v>11.68</v>
      </c>
      <c r="D3003" s="1">
        <v>715</v>
      </c>
      <c r="E3003" s="1">
        <v>1</v>
      </c>
      <c r="F3003">
        <f t="shared" si="93"/>
        <v>0.80600000000000005</v>
      </c>
      <c r="G3003" s="45">
        <f t="shared" si="94"/>
        <v>-0.21567153647550871</v>
      </c>
    </row>
    <row r="3004" spans="1:7" x14ac:dyDescent="0.25">
      <c r="A3004" s="1">
        <v>1</v>
      </c>
      <c r="B3004" s="1">
        <v>96</v>
      </c>
      <c r="C3004" s="1">
        <v>22.69</v>
      </c>
      <c r="D3004" s="1">
        <v>690</v>
      </c>
      <c r="E3004" s="1">
        <v>1</v>
      </c>
      <c r="F3004">
        <f t="shared" si="93"/>
        <v>0.79</v>
      </c>
      <c r="G3004" s="45">
        <f t="shared" si="94"/>
        <v>-0.23572233352106983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296"/>
  <sheetViews>
    <sheetView workbookViewId="0">
      <selection activeCell="C37" sqref="C37"/>
    </sheetView>
  </sheetViews>
  <sheetFormatPr defaultRowHeight="15" x14ac:dyDescent="0.25"/>
  <cols>
    <col min="1" max="1" width="25.140625" style="1" customWidth="1"/>
    <col min="2" max="2" width="20.5703125" style="1" customWidth="1"/>
    <col min="3" max="3" width="9.140625" style="1"/>
    <col min="4" max="4" width="16.7109375" style="1" customWidth="1"/>
    <col min="5" max="5" width="17.140625" style="1" customWidth="1"/>
    <col min="6" max="6" width="12" style="1" customWidth="1"/>
    <col min="8" max="8" width="17.7109375" style="1" customWidth="1"/>
    <col min="9" max="9" width="20.140625" style="1" customWidth="1"/>
    <col min="10" max="10" width="19.140625" style="1" customWidth="1"/>
    <col min="12" max="12" width="15.5703125" customWidth="1"/>
  </cols>
  <sheetData>
    <row r="1" spans="1:17" x14ac:dyDescent="0.25">
      <c r="E1" s="1" t="s">
        <v>62</v>
      </c>
      <c r="F1" s="1">
        <f>-SUM(G7:G2296)/2290</f>
        <v>0.49016850479078633</v>
      </c>
      <c r="H1" s="6"/>
      <c r="I1" s="6" t="s">
        <v>79</v>
      </c>
      <c r="J1" s="6"/>
    </row>
    <row r="2" spans="1:17" x14ac:dyDescent="0.25">
      <c r="G2" s="26" t="s">
        <v>63</v>
      </c>
      <c r="H2" s="6">
        <v>0.75</v>
      </c>
      <c r="I2" s="6">
        <v>0.8</v>
      </c>
      <c r="J2" s="6">
        <v>0.85</v>
      </c>
    </row>
    <row r="3" spans="1:17" x14ac:dyDescent="0.25">
      <c r="F3"/>
      <c r="H3"/>
      <c r="I3"/>
      <c r="J3"/>
      <c r="M3" s="1"/>
      <c r="N3" s="6"/>
      <c r="O3" s="6" t="s">
        <v>64</v>
      </c>
      <c r="P3" s="6"/>
    </row>
    <row r="4" spans="1:17" x14ac:dyDescent="0.25">
      <c r="F4" s="6"/>
      <c r="H4">
        <f>SUM(H7:H2296)</f>
        <v>1668</v>
      </c>
      <c r="I4">
        <f>SUM(I7:I2296)</f>
        <v>1411</v>
      </c>
      <c r="J4">
        <f>SUM(J7:J2296)</f>
        <v>577</v>
      </c>
      <c r="M4" s="6" t="s">
        <v>65</v>
      </c>
      <c r="N4" s="6" t="s">
        <v>66</v>
      </c>
      <c r="O4" s="6" t="s">
        <v>67</v>
      </c>
      <c r="P4" s="6" t="s">
        <v>68</v>
      </c>
      <c r="Q4" s="6" t="s">
        <v>69</v>
      </c>
    </row>
    <row r="5" spans="1:17" x14ac:dyDescent="0.25">
      <c r="F5" s="6" t="s">
        <v>49</v>
      </c>
      <c r="G5" s="6"/>
      <c r="H5"/>
      <c r="I5"/>
      <c r="J5"/>
      <c r="L5" s="1" t="s">
        <v>70</v>
      </c>
      <c r="M5" s="1">
        <f>COUNTIF(E7:E2996,"=1")</f>
        <v>1813</v>
      </c>
      <c r="N5">
        <f>COUNTIFS(H$7:H$2296,"=1",$E$7:$E$2296,"=1")</f>
        <v>1386</v>
      </c>
      <c r="O5">
        <f t="shared" ref="O5:P5" si="0">COUNTIFS(I$7:I$2296,"=1",$E$7:$E$2296,"=1")</f>
        <v>1179</v>
      </c>
      <c r="P5">
        <f t="shared" si="0"/>
        <v>513</v>
      </c>
      <c r="Q5">
        <v>0</v>
      </c>
    </row>
    <row r="6" spans="1:17" x14ac:dyDescent="0.25">
      <c r="A6" s="1" t="s">
        <v>53</v>
      </c>
      <c r="C6" s="1" t="s">
        <v>0</v>
      </c>
      <c r="D6" s="1" t="s">
        <v>54</v>
      </c>
      <c r="E6" s="1" t="s">
        <v>55</v>
      </c>
      <c r="F6" s="6" t="s">
        <v>50</v>
      </c>
      <c r="G6" s="6" t="s">
        <v>59</v>
      </c>
      <c r="H6" s="6"/>
      <c r="I6"/>
      <c r="J6"/>
      <c r="L6" s="1" t="s">
        <v>71</v>
      </c>
      <c r="M6" s="1">
        <v>477</v>
      </c>
      <c r="N6">
        <f>COUNTIFS(H$7:H$2296,"=1",$E$7:$E$2296,"=0")</f>
        <v>282</v>
      </c>
      <c r="O6">
        <f t="shared" ref="O6:P6" si="1">COUNTIFS(I$7:I$2296,"=1",$E$7:$E$2296,"=0")</f>
        <v>232</v>
      </c>
      <c r="P6">
        <f t="shared" si="1"/>
        <v>64</v>
      </c>
      <c r="Q6">
        <v>0</v>
      </c>
    </row>
    <row r="7" spans="1:17" x14ac:dyDescent="0.25">
      <c r="A7" s="1">
        <v>1</v>
      </c>
      <c r="B7" s="1">
        <v>52.4</v>
      </c>
      <c r="C7" s="1">
        <v>24.64</v>
      </c>
      <c r="D7" s="1">
        <v>665</v>
      </c>
      <c r="E7" s="1">
        <v>1</v>
      </c>
      <c r="F7">
        <f t="shared" ref="F7" si="2">IF(C7&lt;=19.85,IF(D7&lt;=722.5,IF(B7&lt;=60.41,IF(D7&lt;=667.5,0.729,0.806),IF(C7&lt;=9.905,0.878,0.821)),0.92),IF(D7&lt;=687.5,IF(C7&lt;=31.375,IF(A7&lt;=0.5,0.661,0.717),0.546),IF(D7&lt;=727.5,IF(C7&lt;=29.88,0.79,0.693),0.855)))</f>
        <v>0.71699999999999997</v>
      </c>
      <c r="G7">
        <f>IF(E7=1,LN(F7),LN(1-F7))</f>
        <v>-0.33267943838251673</v>
      </c>
      <c r="H7" s="1">
        <f>IF($F7&gt;H$2,1,0)</f>
        <v>0</v>
      </c>
      <c r="I7" s="1">
        <f t="shared" ref="I7:J22" si="3">IF($F7&gt;I$2,1,0)</f>
        <v>0</v>
      </c>
      <c r="J7" s="1">
        <f t="shared" si="3"/>
        <v>0</v>
      </c>
      <c r="L7" t="s">
        <v>72</v>
      </c>
      <c r="M7" s="1">
        <v>0</v>
      </c>
      <c r="N7">
        <f>COUNTIFS(H$7:H$2296,"=0",$E$7:$E$2296,"=1")</f>
        <v>427</v>
      </c>
      <c r="O7">
        <f t="shared" ref="O7:P7" si="4">COUNTIFS(I$7:I$2296,"=0",$E$7:$E$2296,"=1")</f>
        <v>634</v>
      </c>
      <c r="P7">
        <f t="shared" si="4"/>
        <v>1300</v>
      </c>
      <c r="Q7">
        <v>1813</v>
      </c>
    </row>
    <row r="8" spans="1:17" x14ac:dyDescent="0.25">
      <c r="A8" s="1">
        <v>1</v>
      </c>
      <c r="B8" s="1">
        <v>150</v>
      </c>
      <c r="C8" s="1">
        <v>17.04</v>
      </c>
      <c r="D8" s="1">
        <v>785</v>
      </c>
      <c r="E8" s="1">
        <v>1</v>
      </c>
      <c r="F8">
        <f t="shared" ref="F8:F71" si="5">IF(C8&lt;=19.85,IF(D8&lt;=722.5,IF(B8&lt;=60.41,IF(D8&lt;=667.5,0.729,0.806),IF(C8&lt;=9.905,0.878,0.821)),0.92),IF(D8&lt;=687.5,IF(C8&lt;=31.375,IF(A8&lt;=0.5,0.661,0.717),0.546),IF(D8&lt;=727.5,IF(C8&lt;=29.88,0.79,0.693),0.855)))</f>
        <v>0.92</v>
      </c>
      <c r="G8">
        <f t="shared" ref="G8:G71" si="6">IF(E8=1,LN(F8),LN(1-F8))</f>
        <v>-8.3381608939051013E-2</v>
      </c>
      <c r="H8" s="1">
        <f t="shared" ref="H8:J71" si="7">IF($F8&gt;H$2,1,0)</f>
        <v>1</v>
      </c>
      <c r="I8" s="1">
        <f t="shared" si="3"/>
        <v>1</v>
      </c>
      <c r="J8" s="1">
        <f t="shared" si="3"/>
        <v>1</v>
      </c>
      <c r="L8" t="s">
        <v>73</v>
      </c>
      <c r="M8" s="1">
        <v>0</v>
      </c>
      <c r="N8">
        <f>COUNTIFS(H$7:H$2296,"=0",$E$7:$E$2296,"=0")</f>
        <v>195</v>
      </c>
      <c r="O8">
        <f t="shared" ref="O8:P8" si="8">COUNTIFS(I$7:I$2296,"=0",$E$7:$E$2296,"=0")</f>
        <v>245</v>
      </c>
      <c r="P8">
        <f t="shared" si="8"/>
        <v>413</v>
      </c>
      <c r="Q8">
        <v>477</v>
      </c>
    </row>
    <row r="9" spans="1:17" x14ac:dyDescent="0.25">
      <c r="A9" s="1">
        <v>1</v>
      </c>
      <c r="B9" s="1">
        <v>100</v>
      </c>
      <c r="C9" s="1">
        <v>20.92</v>
      </c>
      <c r="D9" s="1">
        <v>710</v>
      </c>
      <c r="E9" s="1">
        <v>1</v>
      </c>
      <c r="F9">
        <f t="shared" si="5"/>
        <v>0.79</v>
      </c>
      <c r="G9">
        <f t="shared" si="6"/>
        <v>-0.23572233352106983</v>
      </c>
      <c r="H9" s="1">
        <f t="shared" si="7"/>
        <v>1</v>
      </c>
      <c r="I9" s="1">
        <f t="shared" si="3"/>
        <v>0</v>
      </c>
      <c r="J9" s="1">
        <f t="shared" si="3"/>
        <v>0</v>
      </c>
      <c r="L9" t="s">
        <v>74</v>
      </c>
      <c r="M9" s="24">
        <f>M5/2290</f>
        <v>0.7917030567685589</v>
      </c>
      <c r="N9" s="24">
        <f t="shared" ref="N9:Q12" si="9">N5/2290</f>
        <v>0.60524017467248903</v>
      </c>
      <c r="O9" s="24">
        <f t="shared" si="9"/>
        <v>0.51484716157205235</v>
      </c>
      <c r="P9" s="24">
        <f t="shared" si="9"/>
        <v>0.22401746724890831</v>
      </c>
      <c r="Q9" s="24">
        <f t="shared" si="9"/>
        <v>0</v>
      </c>
    </row>
    <row r="10" spans="1:17" x14ac:dyDescent="0.25">
      <c r="A10" s="1">
        <v>0</v>
      </c>
      <c r="B10" s="1">
        <v>97</v>
      </c>
      <c r="C10" s="1">
        <v>13.11</v>
      </c>
      <c r="D10" s="1">
        <v>705</v>
      </c>
      <c r="E10" s="1">
        <v>1</v>
      </c>
      <c r="F10">
        <f t="shared" si="5"/>
        <v>0.82099999999999995</v>
      </c>
      <c r="G10">
        <f t="shared" si="6"/>
        <v>-0.1972321695297089</v>
      </c>
      <c r="H10" s="1">
        <f t="shared" si="7"/>
        <v>1</v>
      </c>
      <c r="I10" s="1">
        <f t="shared" si="3"/>
        <v>1</v>
      </c>
      <c r="J10" s="1">
        <f t="shared" si="3"/>
        <v>0</v>
      </c>
      <c r="L10" t="s">
        <v>75</v>
      </c>
      <c r="M10" s="24">
        <f>M6/2290</f>
        <v>0.20829694323144105</v>
      </c>
      <c r="N10" s="24">
        <f t="shared" si="9"/>
        <v>0.12314410480349346</v>
      </c>
      <c r="O10" s="24">
        <f t="shared" si="9"/>
        <v>0.10131004366812227</v>
      </c>
      <c r="P10" s="24">
        <f t="shared" si="9"/>
        <v>2.794759825327511E-2</v>
      </c>
      <c r="Q10" s="24">
        <f t="shared" si="9"/>
        <v>0</v>
      </c>
    </row>
    <row r="11" spans="1:17" x14ac:dyDescent="0.25">
      <c r="A11" s="1">
        <v>1</v>
      </c>
      <c r="B11" s="2">
        <v>100</v>
      </c>
      <c r="C11" s="1">
        <v>24.08</v>
      </c>
      <c r="D11" s="1">
        <v>685</v>
      </c>
      <c r="E11" s="1">
        <v>0</v>
      </c>
      <c r="F11">
        <f t="shared" si="5"/>
        <v>0.71699999999999997</v>
      </c>
      <c r="G11">
        <f t="shared" si="6"/>
        <v>-1.2623083813388993</v>
      </c>
      <c r="H11" s="1">
        <f t="shared" si="7"/>
        <v>0</v>
      </c>
      <c r="I11" s="1">
        <f t="shared" si="3"/>
        <v>0</v>
      </c>
      <c r="J11" s="1">
        <f t="shared" si="3"/>
        <v>0</v>
      </c>
      <c r="L11" t="s">
        <v>76</v>
      </c>
      <c r="M11" s="24">
        <f>M7/2290</f>
        <v>0</v>
      </c>
      <c r="N11" s="24">
        <f t="shared" si="9"/>
        <v>0.18646288209606987</v>
      </c>
      <c r="O11" s="24">
        <f t="shared" si="9"/>
        <v>0.27685589519650655</v>
      </c>
      <c r="P11" s="24">
        <f t="shared" si="9"/>
        <v>0.56768558951965065</v>
      </c>
      <c r="Q11" s="24">
        <f t="shared" si="9"/>
        <v>0.7917030567685589</v>
      </c>
    </row>
    <row r="12" spans="1:17" x14ac:dyDescent="0.25">
      <c r="A12" s="1">
        <v>1</v>
      </c>
      <c r="B12" s="1">
        <v>76.513999999999996</v>
      </c>
      <c r="C12" s="1">
        <v>12</v>
      </c>
      <c r="D12" s="1">
        <v>675</v>
      </c>
      <c r="E12" s="1">
        <v>1</v>
      </c>
      <c r="F12">
        <f t="shared" si="5"/>
        <v>0.82099999999999995</v>
      </c>
      <c r="G12">
        <f t="shared" si="6"/>
        <v>-0.1972321695297089</v>
      </c>
      <c r="H12" s="1">
        <f t="shared" si="7"/>
        <v>1</v>
      </c>
      <c r="I12" s="1">
        <f t="shared" si="3"/>
        <v>1</v>
      </c>
      <c r="J12" s="1">
        <f t="shared" si="3"/>
        <v>0</v>
      </c>
      <c r="L12" t="s">
        <v>77</v>
      </c>
      <c r="M12" s="24">
        <f>M8/2290</f>
        <v>0</v>
      </c>
      <c r="N12" s="24">
        <f t="shared" si="9"/>
        <v>8.5152838427947602E-2</v>
      </c>
      <c r="O12" s="24">
        <f t="shared" si="9"/>
        <v>0.10698689956331878</v>
      </c>
      <c r="P12" s="24">
        <f t="shared" si="9"/>
        <v>0.18034934497816593</v>
      </c>
      <c r="Q12" s="24">
        <f t="shared" si="9"/>
        <v>0.20829694323144105</v>
      </c>
    </row>
    <row r="13" spans="1:17" x14ac:dyDescent="0.25">
      <c r="A13" s="1">
        <v>1</v>
      </c>
      <c r="B13" s="1">
        <v>155</v>
      </c>
      <c r="C13" s="1">
        <v>19.29</v>
      </c>
      <c r="D13" s="1">
        <v>700</v>
      </c>
      <c r="E13" s="1">
        <v>1</v>
      </c>
      <c r="F13">
        <f t="shared" si="5"/>
        <v>0.82099999999999995</v>
      </c>
      <c r="G13">
        <f t="shared" si="6"/>
        <v>-0.1972321695297089</v>
      </c>
      <c r="H13" s="1">
        <f t="shared" si="7"/>
        <v>1</v>
      </c>
      <c r="I13" s="1">
        <f t="shared" si="3"/>
        <v>1</v>
      </c>
      <c r="J13" s="1">
        <f t="shared" si="3"/>
        <v>0</v>
      </c>
      <c r="M13" s="1"/>
      <c r="N13" s="24"/>
      <c r="O13" s="24"/>
      <c r="P13" s="24"/>
    </row>
    <row r="14" spans="1:17" x14ac:dyDescent="0.25">
      <c r="A14" s="1">
        <v>1</v>
      </c>
      <c r="B14" s="1">
        <v>86.7</v>
      </c>
      <c r="C14" s="1">
        <v>34.1</v>
      </c>
      <c r="D14" s="1">
        <v>705</v>
      </c>
      <c r="E14" s="1">
        <v>0</v>
      </c>
      <c r="F14">
        <f t="shared" si="5"/>
        <v>0.69299999999999995</v>
      </c>
      <c r="G14">
        <f t="shared" si="6"/>
        <v>-1.1809075313949398</v>
      </c>
      <c r="H14" s="1">
        <f t="shared" si="7"/>
        <v>0</v>
      </c>
      <c r="I14" s="1">
        <f t="shared" si="3"/>
        <v>0</v>
      </c>
      <c r="J14" s="1">
        <f t="shared" si="3"/>
        <v>0</v>
      </c>
      <c r="L14" t="s">
        <v>7</v>
      </c>
      <c r="M14" s="24">
        <f>(M5+M8)/2290</f>
        <v>0.7917030567685589</v>
      </c>
      <c r="N14" s="24">
        <f t="shared" ref="N14:Q14" si="10">(N5+N8)/2290</f>
        <v>0.69039301310043666</v>
      </c>
      <c r="O14" s="24">
        <f t="shared" si="10"/>
        <v>0.62183406113537121</v>
      </c>
      <c r="P14" s="24">
        <f t="shared" si="10"/>
        <v>0.40436681222707421</v>
      </c>
      <c r="Q14" s="24">
        <f t="shared" si="10"/>
        <v>0.20829694323144105</v>
      </c>
    </row>
    <row r="15" spans="1:17" x14ac:dyDescent="0.25">
      <c r="A15" s="1">
        <v>1</v>
      </c>
      <c r="B15" s="1">
        <v>250</v>
      </c>
      <c r="C15" s="1">
        <v>11.47</v>
      </c>
      <c r="D15" s="1">
        <v>725</v>
      </c>
      <c r="E15" s="1">
        <v>1</v>
      </c>
      <c r="F15">
        <f t="shared" si="5"/>
        <v>0.92</v>
      </c>
      <c r="G15">
        <f t="shared" si="6"/>
        <v>-8.3381608939051013E-2</v>
      </c>
      <c r="H15" s="1">
        <f t="shared" si="7"/>
        <v>1</v>
      </c>
      <c r="I15" s="1">
        <f t="shared" si="3"/>
        <v>1</v>
      </c>
      <c r="J15" s="1">
        <f t="shared" si="3"/>
        <v>1</v>
      </c>
      <c r="L15" t="s">
        <v>45</v>
      </c>
      <c r="M15" s="24">
        <f>M5/(M5+M7)</f>
        <v>1</v>
      </c>
      <c r="N15" s="24">
        <f>N5/(N5+N7)</f>
        <v>0.76447876447876451</v>
      </c>
      <c r="O15" s="24">
        <f t="shared" ref="O15:Q15" si="11">O5/(O5+O7)</f>
        <v>0.65030336458907889</v>
      </c>
      <c r="P15" s="24">
        <f t="shared" si="11"/>
        <v>0.28295642581356867</v>
      </c>
      <c r="Q15" s="24">
        <f t="shared" si="11"/>
        <v>0</v>
      </c>
    </row>
    <row r="16" spans="1:17" x14ac:dyDescent="0.25">
      <c r="A16" s="1">
        <v>0</v>
      </c>
      <c r="B16" s="1">
        <v>56</v>
      </c>
      <c r="C16" s="1">
        <v>22.17</v>
      </c>
      <c r="D16" s="1">
        <v>685</v>
      </c>
      <c r="E16" s="1">
        <v>1</v>
      </c>
      <c r="F16">
        <f t="shared" si="5"/>
        <v>0.66100000000000003</v>
      </c>
      <c r="G16">
        <f t="shared" si="6"/>
        <v>-0.41400143913045073</v>
      </c>
      <c r="H16" s="1">
        <f t="shared" si="7"/>
        <v>0</v>
      </c>
      <c r="I16" s="1">
        <f t="shared" si="3"/>
        <v>0</v>
      </c>
      <c r="J16" s="1">
        <f t="shared" si="3"/>
        <v>0</v>
      </c>
      <c r="L16" t="s">
        <v>46</v>
      </c>
      <c r="M16" s="24">
        <f>M8/(M8+M6)</f>
        <v>0</v>
      </c>
      <c r="N16" s="24">
        <f>N8/(N8+N6)</f>
        <v>0.4088050314465409</v>
      </c>
      <c r="O16" s="24">
        <f t="shared" ref="O16:Q16" si="12">O8/(O8+O6)</f>
        <v>0.51362683438155132</v>
      </c>
      <c r="P16" s="24">
        <f t="shared" si="12"/>
        <v>0.86582809224318658</v>
      </c>
      <c r="Q16" s="24">
        <f t="shared" si="12"/>
        <v>1</v>
      </c>
    </row>
    <row r="17" spans="1:17" x14ac:dyDescent="0.25">
      <c r="A17" s="1">
        <v>0</v>
      </c>
      <c r="B17" s="1">
        <v>74</v>
      </c>
      <c r="C17" s="1">
        <v>16.27</v>
      </c>
      <c r="D17" s="1">
        <v>665</v>
      </c>
      <c r="E17" s="1">
        <v>1</v>
      </c>
      <c r="F17">
        <f t="shared" si="5"/>
        <v>0.82099999999999995</v>
      </c>
      <c r="G17">
        <f t="shared" si="6"/>
        <v>-0.1972321695297089</v>
      </c>
      <c r="H17" s="1">
        <f t="shared" si="7"/>
        <v>1</v>
      </c>
      <c r="I17" s="1">
        <f t="shared" si="3"/>
        <v>1</v>
      </c>
      <c r="J17" s="1">
        <f t="shared" si="3"/>
        <v>0</v>
      </c>
      <c r="L17" t="s">
        <v>47</v>
      </c>
      <c r="M17" s="24">
        <f>M6/(M6+M8)</f>
        <v>1</v>
      </c>
      <c r="N17" s="24">
        <f>N6/(N6+N8)</f>
        <v>0.5911949685534591</v>
      </c>
      <c r="O17" s="24">
        <f t="shared" ref="O17:Q17" si="13">O6/(O6+O8)</f>
        <v>0.48637316561844862</v>
      </c>
      <c r="P17" s="24">
        <f t="shared" si="13"/>
        <v>0.13417190775681342</v>
      </c>
      <c r="Q17" s="24">
        <f t="shared" si="13"/>
        <v>0</v>
      </c>
    </row>
    <row r="18" spans="1:17" x14ac:dyDescent="0.25">
      <c r="A18" s="1">
        <v>1</v>
      </c>
      <c r="B18" s="1">
        <v>39.19</v>
      </c>
      <c r="C18" s="1">
        <v>1.56</v>
      </c>
      <c r="D18" s="1">
        <v>695</v>
      </c>
      <c r="E18" s="1">
        <v>0</v>
      </c>
      <c r="F18">
        <f t="shared" si="5"/>
        <v>0.80600000000000005</v>
      </c>
      <c r="G18">
        <f t="shared" si="6"/>
        <v>-1.6398971199188093</v>
      </c>
      <c r="H18" s="1">
        <f t="shared" si="7"/>
        <v>1</v>
      </c>
      <c r="I18" s="1">
        <f t="shared" si="3"/>
        <v>1</v>
      </c>
      <c r="J18" s="1">
        <f t="shared" si="3"/>
        <v>0</v>
      </c>
      <c r="L18" t="s">
        <v>8</v>
      </c>
      <c r="M18" s="24">
        <f>M5/(M5+M6)</f>
        <v>0.7917030567685589</v>
      </c>
      <c r="N18" s="24">
        <f>N5/(N5+N6)</f>
        <v>0.8309352517985612</v>
      </c>
      <c r="O18" s="24">
        <f t="shared" ref="O18:P18" si="14">O5/(O5+O6)</f>
        <v>0.83557760453579022</v>
      </c>
      <c r="P18" s="24">
        <f t="shared" si="14"/>
        <v>0.8890814558058926</v>
      </c>
      <c r="Q18" s="24"/>
    </row>
    <row r="19" spans="1:17" x14ac:dyDescent="0.25">
      <c r="A19" s="1">
        <v>1</v>
      </c>
      <c r="B19" s="1">
        <v>120</v>
      </c>
      <c r="C19" s="1">
        <v>8.6199999999999992</v>
      </c>
      <c r="D19" s="1">
        <v>665</v>
      </c>
      <c r="E19" s="1">
        <v>0</v>
      </c>
      <c r="F19">
        <f t="shared" si="5"/>
        <v>0.878</v>
      </c>
      <c r="G19">
        <f t="shared" si="6"/>
        <v>-2.1037342342488805</v>
      </c>
      <c r="H19" s="1">
        <f t="shared" si="7"/>
        <v>1</v>
      </c>
      <c r="I19" s="1">
        <f t="shared" si="3"/>
        <v>1</v>
      </c>
      <c r="J19" s="1">
        <f t="shared" si="3"/>
        <v>1</v>
      </c>
      <c r="L19" t="s">
        <v>78</v>
      </c>
      <c r="M19" s="24">
        <f>2*M18*M15/(M18+M15)</f>
        <v>0.88374360224226178</v>
      </c>
      <c r="N19" s="24">
        <f>2*N18*N15/(N18+N15)</f>
        <v>0.79632289571962089</v>
      </c>
      <c r="O19" s="24">
        <f t="shared" ref="O19:P19" si="15">2*O18*O15/(O18+O15)</f>
        <v>0.7313895781637717</v>
      </c>
      <c r="P19" s="24">
        <f t="shared" si="15"/>
        <v>0.42928870292887028</v>
      </c>
    </row>
    <row r="20" spans="1:17" x14ac:dyDescent="0.25">
      <c r="A20" s="1">
        <v>1</v>
      </c>
      <c r="B20" s="1">
        <v>110</v>
      </c>
      <c r="C20" s="1">
        <v>13.08</v>
      </c>
      <c r="D20" s="1">
        <v>660</v>
      </c>
      <c r="E20" s="1">
        <v>1</v>
      </c>
      <c r="F20">
        <f t="shared" si="5"/>
        <v>0.82099999999999995</v>
      </c>
      <c r="G20">
        <f t="shared" si="6"/>
        <v>-0.1972321695297089</v>
      </c>
      <c r="H20" s="1">
        <f t="shared" si="7"/>
        <v>1</v>
      </c>
      <c r="I20" s="1">
        <f t="shared" si="3"/>
        <v>1</v>
      </c>
      <c r="J20" s="1">
        <f t="shared" si="3"/>
        <v>0</v>
      </c>
      <c r="M20" s="1"/>
    </row>
    <row r="21" spans="1:17" x14ac:dyDescent="0.25">
      <c r="A21" s="1">
        <v>0</v>
      </c>
      <c r="B21" s="1">
        <v>65</v>
      </c>
      <c r="C21" s="1">
        <v>14.68</v>
      </c>
      <c r="D21" s="1">
        <v>670</v>
      </c>
      <c r="E21" s="1">
        <v>0</v>
      </c>
      <c r="F21">
        <f t="shared" si="5"/>
        <v>0.82099999999999995</v>
      </c>
      <c r="G21">
        <f t="shared" si="6"/>
        <v>-1.7203694731413819</v>
      </c>
      <c r="H21" s="1">
        <f t="shared" si="7"/>
        <v>1</v>
      </c>
      <c r="I21" s="1">
        <f t="shared" si="3"/>
        <v>1</v>
      </c>
      <c r="J21" s="1">
        <f t="shared" si="3"/>
        <v>0</v>
      </c>
      <c r="M21" s="1"/>
    </row>
    <row r="22" spans="1:17" x14ac:dyDescent="0.25">
      <c r="A22" s="1">
        <v>1</v>
      </c>
      <c r="B22" s="1">
        <v>40.6</v>
      </c>
      <c r="C22" s="1">
        <v>8.9</v>
      </c>
      <c r="D22" s="1">
        <v>780</v>
      </c>
      <c r="E22" s="1">
        <v>1</v>
      </c>
      <c r="F22">
        <f t="shared" si="5"/>
        <v>0.92</v>
      </c>
      <c r="G22">
        <f t="shared" si="6"/>
        <v>-8.3381608939051013E-2</v>
      </c>
      <c r="H22" s="1">
        <f t="shared" si="7"/>
        <v>1</v>
      </c>
      <c r="I22" s="1">
        <f t="shared" si="3"/>
        <v>1</v>
      </c>
      <c r="J22" s="1">
        <f t="shared" si="3"/>
        <v>1</v>
      </c>
      <c r="M22" s="1"/>
      <c r="N22" s="24"/>
      <c r="O22" s="24"/>
      <c r="P22" s="24"/>
      <c r="Q22" s="24"/>
    </row>
    <row r="23" spans="1:17" x14ac:dyDescent="0.25">
      <c r="A23" s="1">
        <v>1</v>
      </c>
      <c r="B23" s="1">
        <v>28</v>
      </c>
      <c r="C23" s="1">
        <v>12.47</v>
      </c>
      <c r="D23" s="1">
        <v>660</v>
      </c>
      <c r="E23" s="1">
        <v>0</v>
      </c>
      <c r="F23">
        <f t="shared" si="5"/>
        <v>0.72899999999999998</v>
      </c>
      <c r="G23">
        <f t="shared" si="6"/>
        <v>-1.305636458102436</v>
      </c>
      <c r="H23" s="1">
        <f t="shared" si="7"/>
        <v>0</v>
      </c>
      <c r="I23" s="1">
        <f t="shared" si="7"/>
        <v>0</v>
      </c>
      <c r="J23" s="1">
        <f t="shared" si="7"/>
        <v>0</v>
      </c>
    </row>
    <row r="24" spans="1:17" x14ac:dyDescent="0.25">
      <c r="A24" s="1">
        <v>1</v>
      </c>
      <c r="B24" s="1">
        <v>98.4</v>
      </c>
      <c r="C24" s="1">
        <v>3.16</v>
      </c>
      <c r="D24" s="1">
        <v>660</v>
      </c>
      <c r="E24" s="1">
        <v>1</v>
      </c>
      <c r="F24">
        <f t="shared" si="5"/>
        <v>0.878</v>
      </c>
      <c r="G24">
        <f t="shared" si="6"/>
        <v>-0.13010868534702039</v>
      </c>
      <c r="H24" s="1">
        <f t="shared" si="7"/>
        <v>1</v>
      </c>
      <c r="I24" s="1">
        <f t="shared" si="7"/>
        <v>1</v>
      </c>
      <c r="J24" s="1">
        <f t="shared" si="7"/>
        <v>1</v>
      </c>
    </row>
    <row r="25" spans="1:17" x14ac:dyDescent="0.25">
      <c r="A25" s="1">
        <v>1</v>
      </c>
      <c r="B25" s="1">
        <v>75</v>
      </c>
      <c r="C25" s="1">
        <v>9.07</v>
      </c>
      <c r="D25" s="1">
        <v>700</v>
      </c>
      <c r="E25" s="1">
        <v>1</v>
      </c>
      <c r="F25">
        <f t="shared" si="5"/>
        <v>0.878</v>
      </c>
      <c r="G25">
        <f t="shared" si="6"/>
        <v>-0.13010868534702039</v>
      </c>
      <c r="H25" s="1">
        <f t="shared" si="7"/>
        <v>1</v>
      </c>
      <c r="I25" s="1">
        <f t="shared" si="7"/>
        <v>1</v>
      </c>
      <c r="J25" s="1">
        <f t="shared" si="7"/>
        <v>1</v>
      </c>
    </row>
    <row r="26" spans="1:17" x14ac:dyDescent="0.25">
      <c r="A26" s="1">
        <v>0</v>
      </c>
      <c r="B26" s="1">
        <v>154</v>
      </c>
      <c r="C26" s="1">
        <v>15.06</v>
      </c>
      <c r="D26" s="1">
        <v>695</v>
      </c>
      <c r="E26" s="1">
        <v>1</v>
      </c>
      <c r="F26">
        <f t="shared" si="5"/>
        <v>0.82099999999999995</v>
      </c>
      <c r="G26">
        <f t="shared" si="6"/>
        <v>-0.1972321695297089</v>
      </c>
      <c r="H26" s="1">
        <f t="shared" si="7"/>
        <v>1</v>
      </c>
      <c r="I26" s="1">
        <f t="shared" si="7"/>
        <v>1</v>
      </c>
      <c r="J26" s="1">
        <f t="shared" si="7"/>
        <v>0</v>
      </c>
    </row>
    <row r="27" spans="1:17" x14ac:dyDescent="0.25">
      <c r="A27" s="1">
        <v>1</v>
      </c>
      <c r="B27" s="1">
        <v>120</v>
      </c>
      <c r="C27" s="1">
        <v>11.06</v>
      </c>
      <c r="D27" s="1">
        <v>735</v>
      </c>
      <c r="E27" s="1">
        <v>1</v>
      </c>
      <c r="F27">
        <f t="shared" si="5"/>
        <v>0.92</v>
      </c>
      <c r="G27">
        <f t="shared" si="6"/>
        <v>-8.3381608939051013E-2</v>
      </c>
      <c r="H27" s="1">
        <f t="shared" si="7"/>
        <v>1</v>
      </c>
      <c r="I27" s="1">
        <f t="shared" si="7"/>
        <v>1</v>
      </c>
      <c r="J27" s="1">
        <f t="shared" si="7"/>
        <v>1</v>
      </c>
    </row>
    <row r="28" spans="1:17" x14ac:dyDescent="0.25">
      <c r="A28" s="1">
        <v>1</v>
      </c>
      <c r="B28" s="1">
        <v>34</v>
      </c>
      <c r="C28" s="1">
        <v>6.04</v>
      </c>
      <c r="D28" s="1">
        <v>670</v>
      </c>
      <c r="E28" s="1">
        <v>1</v>
      </c>
      <c r="F28">
        <f t="shared" si="5"/>
        <v>0.80600000000000005</v>
      </c>
      <c r="G28">
        <f t="shared" si="6"/>
        <v>-0.21567153647550871</v>
      </c>
      <c r="H28" s="1">
        <f t="shared" si="7"/>
        <v>1</v>
      </c>
      <c r="I28" s="1">
        <f t="shared" si="7"/>
        <v>1</v>
      </c>
      <c r="J28" s="1">
        <f t="shared" si="7"/>
        <v>0</v>
      </c>
    </row>
    <row r="29" spans="1:17" x14ac:dyDescent="0.25">
      <c r="A29" s="1">
        <v>1</v>
      </c>
      <c r="B29" s="1">
        <v>60</v>
      </c>
      <c r="C29" s="1">
        <v>18.68</v>
      </c>
      <c r="D29" s="1">
        <v>705</v>
      </c>
      <c r="E29" s="1">
        <v>0</v>
      </c>
      <c r="F29">
        <f t="shared" si="5"/>
        <v>0.80600000000000005</v>
      </c>
      <c r="G29">
        <f t="shared" si="6"/>
        <v>-1.6398971199188093</v>
      </c>
      <c r="H29" s="1">
        <f t="shared" si="7"/>
        <v>1</v>
      </c>
      <c r="I29" s="1">
        <f t="shared" si="7"/>
        <v>1</v>
      </c>
      <c r="J29" s="1">
        <f t="shared" si="7"/>
        <v>0</v>
      </c>
    </row>
    <row r="30" spans="1:17" x14ac:dyDescent="0.25">
      <c r="A30" s="1">
        <v>0</v>
      </c>
      <c r="B30" s="1">
        <v>52</v>
      </c>
      <c r="C30" s="1">
        <v>2.15</v>
      </c>
      <c r="D30" s="1">
        <v>660</v>
      </c>
      <c r="E30" s="1">
        <v>1</v>
      </c>
      <c r="F30">
        <f t="shared" si="5"/>
        <v>0.72899999999999998</v>
      </c>
      <c r="G30">
        <f t="shared" si="6"/>
        <v>-0.31608154697347896</v>
      </c>
      <c r="H30" s="1">
        <f t="shared" si="7"/>
        <v>0</v>
      </c>
      <c r="I30" s="1">
        <f t="shared" si="7"/>
        <v>0</v>
      </c>
      <c r="J30" s="1">
        <f t="shared" si="7"/>
        <v>0</v>
      </c>
    </row>
    <row r="31" spans="1:17" x14ac:dyDescent="0.25">
      <c r="A31" s="1">
        <v>1</v>
      </c>
      <c r="B31" s="1">
        <v>112</v>
      </c>
      <c r="C31" s="1">
        <v>34.65</v>
      </c>
      <c r="D31" s="1">
        <v>675</v>
      </c>
      <c r="E31" s="1">
        <v>1</v>
      </c>
      <c r="F31">
        <f t="shared" si="5"/>
        <v>0.54600000000000004</v>
      </c>
      <c r="G31">
        <f t="shared" si="6"/>
        <v>-0.60513630323723189</v>
      </c>
      <c r="H31" s="1">
        <f t="shared" si="7"/>
        <v>0</v>
      </c>
      <c r="I31" s="1">
        <f t="shared" si="7"/>
        <v>0</v>
      </c>
      <c r="J31" s="1">
        <f t="shared" si="7"/>
        <v>0</v>
      </c>
    </row>
    <row r="32" spans="1:17" x14ac:dyDescent="0.25">
      <c r="A32" s="1">
        <v>1</v>
      </c>
      <c r="B32" s="1">
        <v>150</v>
      </c>
      <c r="C32" s="1">
        <v>13.15</v>
      </c>
      <c r="D32" s="1">
        <v>785</v>
      </c>
      <c r="E32" s="1">
        <v>1</v>
      </c>
      <c r="F32">
        <f t="shared" si="5"/>
        <v>0.92</v>
      </c>
      <c r="G32">
        <f t="shared" si="6"/>
        <v>-8.3381608939051013E-2</v>
      </c>
      <c r="H32" s="1">
        <f t="shared" si="7"/>
        <v>1</v>
      </c>
      <c r="I32" s="1">
        <f t="shared" si="7"/>
        <v>1</v>
      </c>
      <c r="J32" s="1">
        <f t="shared" si="7"/>
        <v>1</v>
      </c>
    </row>
    <row r="33" spans="1:10" x14ac:dyDescent="0.25">
      <c r="A33" s="1">
        <v>0</v>
      </c>
      <c r="B33" s="1">
        <v>30</v>
      </c>
      <c r="C33" s="1">
        <v>11.75</v>
      </c>
      <c r="D33" s="1">
        <v>670</v>
      </c>
      <c r="E33" s="1">
        <v>0</v>
      </c>
      <c r="F33">
        <f t="shared" si="5"/>
        <v>0.80600000000000005</v>
      </c>
      <c r="G33">
        <f t="shared" si="6"/>
        <v>-1.6398971199188093</v>
      </c>
      <c r="H33" s="1">
        <f t="shared" si="7"/>
        <v>1</v>
      </c>
      <c r="I33" s="1">
        <f t="shared" si="7"/>
        <v>1</v>
      </c>
      <c r="J33" s="1">
        <f t="shared" si="7"/>
        <v>0</v>
      </c>
    </row>
    <row r="34" spans="1:10" x14ac:dyDescent="0.25">
      <c r="A34" s="1">
        <v>0</v>
      </c>
      <c r="B34" s="1">
        <v>40</v>
      </c>
      <c r="C34" s="1">
        <v>26.64</v>
      </c>
      <c r="D34" s="1">
        <v>700</v>
      </c>
      <c r="E34" s="1">
        <v>0</v>
      </c>
      <c r="F34">
        <f t="shared" si="5"/>
        <v>0.79</v>
      </c>
      <c r="G34">
        <f t="shared" si="6"/>
        <v>-1.5606477482646686</v>
      </c>
      <c r="H34" s="1">
        <f t="shared" si="7"/>
        <v>1</v>
      </c>
      <c r="I34" s="1">
        <f t="shared" si="7"/>
        <v>0</v>
      </c>
      <c r="J34" s="1">
        <f t="shared" si="7"/>
        <v>0</v>
      </c>
    </row>
    <row r="35" spans="1:10" x14ac:dyDescent="0.25">
      <c r="A35" s="1">
        <v>1</v>
      </c>
      <c r="B35" s="1">
        <v>89</v>
      </c>
      <c r="C35" s="1">
        <v>12.45</v>
      </c>
      <c r="D35" s="1">
        <v>725</v>
      </c>
      <c r="E35" s="1">
        <v>1</v>
      </c>
      <c r="F35">
        <f t="shared" si="5"/>
        <v>0.92</v>
      </c>
      <c r="G35">
        <f t="shared" si="6"/>
        <v>-8.3381608939051013E-2</v>
      </c>
      <c r="H35" s="1">
        <f t="shared" si="7"/>
        <v>1</v>
      </c>
      <c r="I35" s="1">
        <f t="shared" si="7"/>
        <v>1</v>
      </c>
      <c r="J35" s="1">
        <f t="shared" si="7"/>
        <v>1</v>
      </c>
    </row>
    <row r="36" spans="1:10" x14ac:dyDescent="0.25">
      <c r="A36" s="1">
        <v>1</v>
      </c>
      <c r="B36" s="1">
        <v>189.8</v>
      </c>
      <c r="C36" s="1">
        <v>15.35</v>
      </c>
      <c r="D36" s="1">
        <v>705</v>
      </c>
      <c r="E36" s="1">
        <v>1</v>
      </c>
      <c r="F36">
        <f t="shared" si="5"/>
        <v>0.82099999999999995</v>
      </c>
      <c r="G36">
        <f t="shared" si="6"/>
        <v>-0.1972321695297089</v>
      </c>
      <c r="H36" s="1">
        <f t="shared" si="7"/>
        <v>1</v>
      </c>
      <c r="I36" s="1">
        <f t="shared" si="7"/>
        <v>1</v>
      </c>
      <c r="J36" s="1">
        <f t="shared" si="7"/>
        <v>0</v>
      </c>
    </row>
    <row r="37" spans="1:10" x14ac:dyDescent="0.25">
      <c r="A37" s="1">
        <v>0</v>
      </c>
      <c r="B37" s="1">
        <v>60</v>
      </c>
      <c r="C37" s="1">
        <v>9.5399999999999991</v>
      </c>
      <c r="D37" s="1">
        <v>695</v>
      </c>
      <c r="E37" s="1">
        <v>1</v>
      </c>
      <c r="F37">
        <f t="shared" si="5"/>
        <v>0.80600000000000005</v>
      </c>
      <c r="G37">
        <f t="shared" si="6"/>
        <v>-0.21567153647550871</v>
      </c>
      <c r="H37" s="1">
        <f t="shared" si="7"/>
        <v>1</v>
      </c>
      <c r="I37" s="1">
        <f t="shared" si="7"/>
        <v>1</v>
      </c>
      <c r="J37" s="1">
        <f t="shared" si="7"/>
        <v>0</v>
      </c>
    </row>
    <row r="38" spans="1:10" x14ac:dyDescent="0.25">
      <c r="A38" s="1">
        <v>1</v>
      </c>
      <c r="B38" s="1">
        <v>82</v>
      </c>
      <c r="C38" s="1">
        <v>19.239999999999998</v>
      </c>
      <c r="D38" s="1">
        <v>675</v>
      </c>
      <c r="E38" s="1">
        <v>1</v>
      </c>
      <c r="F38">
        <f t="shared" si="5"/>
        <v>0.82099999999999995</v>
      </c>
      <c r="G38">
        <f t="shared" si="6"/>
        <v>-0.1972321695297089</v>
      </c>
      <c r="H38" s="1">
        <f t="shared" si="7"/>
        <v>1</v>
      </c>
      <c r="I38" s="1">
        <f t="shared" si="7"/>
        <v>1</v>
      </c>
      <c r="J38" s="1">
        <f t="shared" si="7"/>
        <v>0</v>
      </c>
    </row>
    <row r="39" spans="1:10" x14ac:dyDescent="0.25">
      <c r="A39" s="1">
        <v>0</v>
      </c>
      <c r="B39" s="1">
        <v>100</v>
      </c>
      <c r="C39" s="1">
        <v>11.17</v>
      </c>
      <c r="D39" s="1">
        <v>665</v>
      </c>
      <c r="E39" s="1">
        <v>1</v>
      </c>
      <c r="F39">
        <f t="shared" si="5"/>
        <v>0.82099999999999995</v>
      </c>
      <c r="G39">
        <f t="shared" si="6"/>
        <v>-0.1972321695297089</v>
      </c>
      <c r="H39" s="1">
        <f t="shared" si="7"/>
        <v>1</v>
      </c>
      <c r="I39" s="1">
        <f t="shared" si="7"/>
        <v>1</v>
      </c>
      <c r="J39" s="1">
        <f t="shared" si="7"/>
        <v>0</v>
      </c>
    </row>
    <row r="40" spans="1:10" x14ac:dyDescent="0.25">
      <c r="A40" s="1">
        <v>0</v>
      </c>
      <c r="B40" s="1">
        <v>70</v>
      </c>
      <c r="C40" s="1">
        <v>19.96</v>
      </c>
      <c r="D40" s="1">
        <v>660</v>
      </c>
      <c r="E40" s="1">
        <v>0</v>
      </c>
      <c r="F40">
        <f t="shared" si="5"/>
        <v>0.66100000000000003</v>
      </c>
      <c r="G40">
        <f t="shared" si="6"/>
        <v>-1.0817551716016869</v>
      </c>
      <c r="H40" s="1">
        <f t="shared" si="7"/>
        <v>0</v>
      </c>
      <c r="I40" s="1">
        <f t="shared" si="7"/>
        <v>0</v>
      </c>
      <c r="J40" s="1">
        <f t="shared" si="7"/>
        <v>0</v>
      </c>
    </row>
    <row r="41" spans="1:10" x14ac:dyDescent="0.25">
      <c r="A41" s="1">
        <v>1</v>
      </c>
      <c r="B41" s="1">
        <v>76</v>
      </c>
      <c r="C41" s="1">
        <v>20.75</v>
      </c>
      <c r="D41" s="1">
        <v>685</v>
      </c>
      <c r="E41" s="1">
        <v>1</v>
      </c>
      <c r="F41">
        <f t="shared" si="5"/>
        <v>0.71699999999999997</v>
      </c>
      <c r="G41">
        <f t="shared" si="6"/>
        <v>-0.33267943838251673</v>
      </c>
      <c r="H41" s="1">
        <f t="shared" si="7"/>
        <v>0</v>
      </c>
      <c r="I41" s="1">
        <f t="shared" si="7"/>
        <v>0</v>
      </c>
      <c r="J41" s="1">
        <f t="shared" si="7"/>
        <v>0</v>
      </c>
    </row>
    <row r="42" spans="1:10" x14ac:dyDescent="0.25">
      <c r="A42" s="1">
        <v>0</v>
      </c>
      <c r="B42" s="1">
        <v>45</v>
      </c>
      <c r="C42" s="1">
        <v>9.0399999999999991</v>
      </c>
      <c r="D42" s="1">
        <v>745</v>
      </c>
      <c r="E42" s="1">
        <v>1</v>
      </c>
      <c r="F42">
        <f t="shared" si="5"/>
        <v>0.92</v>
      </c>
      <c r="G42">
        <f t="shared" si="6"/>
        <v>-8.3381608939051013E-2</v>
      </c>
      <c r="H42" s="1">
        <f t="shared" si="7"/>
        <v>1</v>
      </c>
      <c r="I42" s="1">
        <f t="shared" si="7"/>
        <v>1</v>
      </c>
      <c r="J42" s="1">
        <f t="shared" si="7"/>
        <v>1</v>
      </c>
    </row>
    <row r="43" spans="1:10" x14ac:dyDescent="0.25">
      <c r="A43" s="1">
        <v>0</v>
      </c>
      <c r="B43" s="1">
        <v>65</v>
      </c>
      <c r="C43" s="1">
        <v>9.69</v>
      </c>
      <c r="D43" s="1">
        <v>675</v>
      </c>
      <c r="E43" s="1">
        <v>0</v>
      </c>
      <c r="F43">
        <f t="shared" si="5"/>
        <v>0.878</v>
      </c>
      <c r="G43">
        <f t="shared" si="6"/>
        <v>-2.1037342342488805</v>
      </c>
      <c r="H43" s="1">
        <f t="shared" si="7"/>
        <v>1</v>
      </c>
      <c r="I43" s="1">
        <f t="shared" si="7"/>
        <v>1</v>
      </c>
      <c r="J43" s="1">
        <f t="shared" si="7"/>
        <v>1</v>
      </c>
    </row>
    <row r="44" spans="1:10" x14ac:dyDescent="0.25">
      <c r="A44" s="1">
        <v>1</v>
      </c>
      <c r="B44" s="1">
        <v>115</v>
      </c>
      <c r="C44" s="1">
        <v>17.41</v>
      </c>
      <c r="D44" s="1">
        <v>685</v>
      </c>
      <c r="E44" s="1">
        <v>1</v>
      </c>
      <c r="F44">
        <f t="shared" si="5"/>
        <v>0.82099999999999995</v>
      </c>
      <c r="G44">
        <f t="shared" si="6"/>
        <v>-0.1972321695297089</v>
      </c>
      <c r="H44" s="1">
        <f t="shared" si="7"/>
        <v>1</v>
      </c>
      <c r="I44" s="1">
        <f t="shared" si="7"/>
        <v>1</v>
      </c>
      <c r="J44" s="1">
        <f t="shared" si="7"/>
        <v>0</v>
      </c>
    </row>
    <row r="45" spans="1:10" x14ac:dyDescent="0.25">
      <c r="A45" s="1">
        <v>1</v>
      </c>
      <c r="B45" s="1">
        <v>107.15105</v>
      </c>
      <c r="C45" s="1">
        <v>1.33</v>
      </c>
      <c r="D45" s="1">
        <v>665</v>
      </c>
      <c r="E45" s="1">
        <v>1</v>
      </c>
      <c r="F45">
        <f t="shared" si="5"/>
        <v>0.878</v>
      </c>
      <c r="G45">
        <f t="shared" si="6"/>
        <v>-0.13010868534702039</v>
      </c>
      <c r="H45" s="1">
        <f t="shared" si="7"/>
        <v>1</v>
      </c>
      <c r="I45" s="1">
        <f t="shared" si="7"/>
        <v>1</v>
      </c>
      <c r="J45" s="1">
        <f t="shared" si="7"/>
        <v>1</v>
      </c>
    </row>
    <row r="46" spans="1:10" x14ac:dyDescent="0.25">
      <c r="A46" s="1">
        <v>0</v>
      </c>
      <c r="B46" s="1">
        <v>35</v>
      </c>
      <c r="C46" s="1">
        <v>31.24</v>
      </c>
      <c r="D46" s="1">
        <v>695</v>
      </c>
      <c r="E46" s="1">
        <v>1</v>
      </c>
      <c r="F46">
        <f t="shared" si="5"/>
        <v>0.69299999999999995</v>
      </c>
      <c r="G46">
        <f t="shared" si="6"/>
        <v>-0.3667252797922339</v>
      </c>
      <c r="H46" s="1">
        <f t="shared" si="7"/>
        <v>0</v>
      </c>
      <c r="I46" s="1">
        <f t="shared" si="7"/>
        <v>0</v>
      </c>
      <c r="J46" s="1">
        <f t="shared" si="7"/>
        <v>0</v>
      </c>
    </row>
    <row r="47" spans="1:10" x14ac:dyDescent="0.25">
      <c r="A47" s="1">
        <v>0</v>
      </c>
      <c r="B47" s="1">
        <v>50</v>
      </c>
      <c r="C47" s="1">
        <v>16.079999999999998</v>
      </c>
      <c r="D47" s="1">
        <v>660</v>
      </c>
      <c r="E47" s="1">
        <v>1</v>
      </c>
      <c r="F47">
        <f t="shared" si="5"/>
        <v>0.72899999999999998</v>
      </c>
      <c r="G47">
        <f t="shared" si="6"/>
        <v>-0.31608154697347896</v>
      </c>
      <c r="H47" s="1">
        <f t="shared" si="7"/>
        <v>0</v>
      </c>
      <c r="I47" s="1">
        <f t="shared" si="7"/>
        <v>0</v>
      </c>
      <c r="J47" s="1">
        <f t="shared" si="7"/>
        <v>0</v>
      </c>
    </row>
    <row r="48" spans="1:10" x14ac:dyDescent="0.25">
      <c r="A48" s="1">
        <v>1</v>
      </c>
      <c r="B48" s="1">
        <v>75</v>
      </c>
      <c r="C48" s="1">
        <v>19.010000000000002</v>
      </c>
      <c r="D48" s="1">
        <v>665</v>
      </c>
      <c r="E48" s="1">
        <v>0</v>
      </c>
      <c r="F48">
        <f t="shared" si="5"/>
        <v>0.82099999999999995</v>
      </c>
      <c r="G48">
        <f t="shared" si="6"/>
        <v>-1.7203694731413819</v>
      </c>
      <c r="H48" s="1">
        <f t="shared" si="7"/>
        <v>1</v>
      </c>
      <c r="I48" s="1">
        <f t="shared" si="7"/>
        <v>1</v>
      </c>
      <c r="J48" s="1">
        <f t="shared" si="7"/>
        <v>0</v>
      </c>
    </row>
    <row r="49" spans="1:10" x14ac:dyDescent="0.25">
      <c r="A49" s="1">
        <v>1</v>
      </c>
      <c r="B49" s="1">
        <v>175.76</v>
      </c>
      <c r="C49" s="1">
        <v>26.25</v>
      </c>
      <c r="D49" s="1">
        <v>710</v>
      </c>
      <c r="E49" s="1">
        <v>1</v>
      </c>
      <c r="F49">
        <f t="shared" si="5"/>
        <v>0.79</v>
      </c>
      <c r="G49">
        <f t="shared" si="6"/>
        <v>-0.23572233352106983</v>
      </c>
      <c r="H49" s="1">
        <f t="shared" si="7"/>
        <v>1</v>
      </c>
      <c r="I49" s="1">
        <f t="shared" si="7"/>
        <v>0</v>
      </c>
      <c r="J49" s="1">
        <f t="shared" si="7"/>
        <v>0</v>
      </c>
    </row>
    <row r="50" spans="1:10" x14ac:dyDescent="0.25">
      <c r="A50" s="1">
        <v>0</v>
      </c>
      <c r="B50" s="1">
        <v>100</v>
      </c>
      <c r="C50" s="1">
        <v>11.45</v>
      </c>
      <c r="D50" s="1">
        <v>695</v>
      </c>
      <c r="E50" s="1">
        <v>1</v>
      </c>
      <c r="F50">
        <f t="shared" si="5"/>
        <v>0.82099999999999995</v>
      </c>
      <c r="G50">
        <f t="shared" si="6"/>
        <v>-0.1972321695297089</v>
      </c>
      <c r="H50" s="1">
        <f t="shared" si="7"/>
        <v>1</v>
      </c>
      <c r="I50" s="1">
        <f t="shared" si="7"/>
        <v>1</v>
      </c>
      <c r="J50" s="1">
        <f t="shared" si="7"/>
        <v>0</v>
      </c>
    </row>
    <row r="51" spans="1:10" x14ac:dyDescent="0.25">
      <c r="A51" s="1">
        <v>1</v>
      </c>
      <c r="B51" s="1">
        <v>149</v>
      </c>
      <c r="C51" s="1">
        <v>17.23</v>
      </c>
      <c r="D51" s="1">
        <v>695</v>
      </c>
      <c r="E51" s="1">
        <v>1</v>
      </c>
      <c r="F51">
        <f t="shared" si="5"/>
        <v>0.82099999999999995</v>
      </c>
      <c r="G51">
        <f t="shared" si="6"/>
        <v>-0.1972321695297089</v>
      </c>
      <c r="H51" s="1">
        <f t="shared" si="7"/>
        <v>1</v>
      </c>
      <c r="I51" s="1">
        <f t="shared" si="7"/>
        <v>1</v>
      </c>
      <c r="J51" s="1">
        <f t="shared" si="7"/>
        <v>0</v>
      </c>
    </row>
    <row r="52" spans="1:10" x14ac:dyDescent="0.25">
      <c r="A52" s="1">
        <v>1</v>
      </c>
      <c r="B52" s="1">
        <v>70</v>
      </c>
      <c r="C52" s="1">
        <v>14.33</v>
      </c>
      <c r="D52" s="1">
        <v>710</v>
      </c>
      <c r="E52" s="1">
        <v>1</v>
      </c>
      <c r="F52">
        <f t="shared" si="5"/>
        <v>0.82099999999999995</v>
      </c>
      <c r="G52">
        <f t="shared" si="6"/>
        <v>-0.1972321695297089</v>
      </c>
      <c r="H52" s="1">
        <f t="shared" si="7"/>
        <v>1</v>
      </c>
      <c r="I52" s="1">
        <f t="shared" si="7"/>
        <v>1</v>
      </c>
      <c r="J52" s="1">
        <f t="shared" si="7"/>
        <v>0</v>
      </c>
    </row>
    <row r="53" spans="1:10" x14ac:dyDescent="0.25">
      <c r="A53" s="1">
        <v>0</v>
      </c>
      <c r="B53" s="1">
        <v>38</v>
      </c>
      <c r="C53" s="1">
        <v>9.07</v>
      </c>
      <c r="D53" s="1">
        <v>695</v>
      </c>
      <c r="E53" s="1">
        <v>1</v>
      </c>
      <c r="F53">
        <f t="shared" si="5"/>
        <v>0.80600000000000005</v>
      </c>
      <c r="G53">
        <f t="shared" si="6"/>
        <v>-0.21567153647550871</v>
      </c>
      <c r="H53" s="1">
        <f t="shared" si="7"/>
        <v>1</v>
      </c>
      <c r="I53" s="1">
        <f t="shared" si="7"/>
        <v>1</v>
      </c>
      <c r="J53" s="1">
        <f t="shared" si="7"/>
        <v>0</v>
      </c>
    </row>
    <row r="54" spans="1:10" x14ac:dyDescent="0.25">
      <c r="A54" s="1">
        <v>1</v>
      </c>
      <c r="B54" s="1">
        <v>90</v>
      </c>
      <c r="C54" s="1">
        <v>12.87</v>
      </c>
      <c r="D54" s="1">
        <v>805</v>
      </c>
      <c r="E54" s="1">
        <v>1</v>
      </c>
      <c r="F54">
        <f t="shared" si="5"/>
        <v>0.92</v>
      </c>
      <c r="G54">
        <f t="shared" si="6"/>
        <v>-8.3381608939051013E-2</v>
      </c>
      <c r="H54" s="1">
        <f t="shared" si="7"/>
        <v>1</v>
      </c>
      <c r="I54" s="1">
        <f t="shared" si="7"/>
        <v>1</v>
      </c>
      <c r="J54" s="1">
        <f t="shared" si="7"/>
        <v>1</v>
      </c>
    </row>
    <row r="55" spans="1:10" x14ac:dyDescent="0.25">
      <c r="A55" s="1">
        <v>1</v>
      </c>
      <c r="B55" s="1">
        <v>115</v>
      </c>
      <c r="C55" s="1">
        <v>11.52</v>
      </c>
      <c r="D55" s="1">
        <v>690</v>
      </c>
      <c r="E55" s="1">
        <v>1</v>
      </c>
      <c r="F55">
        <f t="shared" si="5"/>
        <v>0.82099999999999995</v>
      </c>
      <c r="G55">
        <f t="shared" si="6"/>
        <v>-0.1972321695297089</v>
      </c>
      <c r="H55" s="1">
        <f t="shared" si="7"/>
        <v>1</v>
      </c>
      <c r="I55" s="1">
        <f t="shared" si="7"/>
        <v>1</v>
      </c>
      <c r="J55" s="1">
        <f t="shared" si="7"/>
        <v>0</v>
      </c>
    </row>
    <row r="56" spans="1:10" x14ac:dyDescent="0.25">
      <c r="A56" s="1">
        <v>0</v>
      </c>
      <c r="B56" s="1">
        <v>98</v>
      </c>
      <c r="C56" s="1">
        <v>24.92</v>
      </c>
      <c r="D56" s="1">
        <v>680</v>
      </c>
      <c r="E56" s="1">
        <v>0</v>
      </c>
      <c r="F56">
        <f t="shared" si="5"/>
        <v>0.66100000000000003</v>
      </c>
      <c r="G56">
        <f t="shared" si="6"/>
        <v>-1.0817551716016869</v>
      </c>
      <c r="H56" s="1">
        <f t="shared" si="7"/>
        <v>0</v>
      </c>
      <c r="I56" s="1">
        <f t="shared" si="7"/>
        <v>0</v>
      </c>
      <c r="J56" s="1">
        <f t="shared" si="7"/>
        <v>0</v>
      </c>
    </row>
    <row r="57" spans="1:10" x14ac:dyDescent="0.25">
      <c r="A57" s="1">
        <v>1</v>
      </c>
      <c r="B57" s="1">
        <v>58</v>
      </c>
      <c r="C57" s="1">
        <v>35.46</v>
      </c>
      <c r="D57" s="1">
        <v>660</v>
      </c>
      <c r="E57" s="1">
        <v>1</v>
      </c>
      <c r="F57">
        <f t="shared" si="5"/>
        <v>0.54600000000000004</v>
      </c>
      <c r="G57">
        <f t="shared" si="6"/>
        <v>-0.60513630323723189</v>
      </c>
      <c r="H57" s="1">
        <f t="shared" si="7"/>
        <v>0</v>
      </c>
      <c r="I57" s="1">
        <f t="shared" si="7"/>
        <v>0</v>
      </c>
      <c r="J57" s="1">
        <f t="shared" si="7"/>
        <v>0</v>
      </c>
    </row>
    <row r="58" spans="1:10" x14ac:dyDescent="0.25">
      <c r="A58" s="1">
        <v>1</v>
      </c>
      <c r="B58" s="1">
        <v>60</v>
      </c>
      <c r="C58" s="1">
        <v>13.6</v>
      </c>
      <c r="D58" s="1">
        <v>680</v>
      </c>
      <c r="E58" s="1">
        <v>1</v>
      </c>
      <c r="F58">
        <f t="shared" si="5"/>
        <v>0.80600000000000005</v>
      </c>
      <c r="G58">
        <f t="shared" si="6"/>
        <v>-0.21567153647550871</v>
      </c>
      <c r="H58" s="1">
        <f t="shared" si="7"/>
        <v>1</v>
      </c>
      <c r="I58" s="1">
        <f t="shared" si="7"/>
        <v>1</v>
      </c>
      <c r="J58" s="1">
        <f t="shared" si="7"/>
        <v>0</v>
      </c>
    </row>
    <row r="59" spans="1:10" x14ac:dyDescent="0.25">
      <c r="A59" s="1">
        <v>0</v>
      </c>
      <c r="B59" s="1">
        <v>41.5</v>
      </c>
      <c r="C59" s="1">
        <v>15.07</v>
      </c>
      <c r="D59" s="1">
        <v>660</v>
      </c>
      <c r="E59" s="1">
        <v>1</v>
      </c>
      <c r="F59">
        <f t="shared" si="5"/>
        <v>0.72899999999999998</v>
      </c>
      <c r="G59">
        <f t="shared" si="6"/>
        <v>-0.31608154697347896</v>
      </c>
      <c r="H59" s="1">
        <f t="shared" si="7"/>
        <v>0</v>
      </c>
      <c r="I59" s="1">
        <f t="shared" si="7"/>
        <v>0</v>
      </c>
      <c r="J59" s="1">
        <f t="shared" si="7"/>
        <v>0</v>
      </c>
    </row>
    <row r="60" spans="1:10" x14ac:dyDescent="0.25">
      <c r="A60" s="1">
        <v>1</v>
      </c>
      <c r="B60" s="1">
        <v>180</v>
      </c>
      <c r="C60" s="1">
        <v>8.7200000000000006</v>
      </c>
      <c r="D60" s="1">
        <v>775</v>
      </c>
      <c r="E60" s="1">
        <v>1</v>
      </c>
      <c r="F60">
        <f t="shared" si="5"/>
        <v>0.92</v>
      </c>
      <c r="G60">
        <f t="shared" si="6"/>
        <v>-8.3381608939051013E-2</v>
      </c>
      <c r="H60" s="1">
        <f t="shared" si="7"/>
        <v>1</v>
      </c>
      <c r="I60" s="1">
        <f t="shared" si="7"/>
        <v>1</v>
      </c>
      <c r="J60" s="1">
        <f t="shared" si="7"/>
        <v>1</v>
      </c>
    </row>
    <row r="61" spans="1:10" x14ac:dyDescent="0.25">
      <c r="A61" s="1">
        <v>0</v>
      </c>
      <c r="B61" s="1">
        <v>34</v>
      </c>
      <c r="C61" s="1">
        <v>29.58</v>
      </c>
      <c r="D61" s="1">
        <v>700</v>
      </c>
      <c r="E61" s="1">
        <v>1</v>
      </c>
      <c r="F61">
        <f t="shared" si="5"/>
        <v>0.79</v>
      </c>
      <c r="G61">
        <f t="shared" si="6"/>
        <v>-0.23572233352106983</v>
      </c>
      <c r="H61" s="1">
        <f t="shared" si="7"/>
        <v>1</v>
      </c>
      <c r="I61" s="1">
        <f t="shared" si="7"/>
        <v>0</v>
      </c>
      <c r="J61" s="1">
        <f t="shared" si="7"/>
        <v>0</v>
      </c>
    </row>
    <row r="62" spans="1:10" x14ac:dyDescent="0.25">
      <c r="A62" s="1">
        <v>1</v>
      </c>
      <c r="B62" s="1">
        <v>218</v>
      </c>
      <c r="C62" s="1">
        <v>19.27</v>
      </c>
      <c r="D62" s="1">
        <v>680</v>
      </c>
      <c r="E62" s="1">
        <v>1</v>
      </c>
      <c r="F62">
        <f t="shared" si="5"/>
        <v>0.82099999999999995</v>
      </c>
      <c r="G62">
        <f t="shared" si="6"/>
        <v>-0.1972321695297089</v>
      </c>
      <c r="H62" s="1">
        <f t="shared" si="7"/>
        <v>1</v>
      </c>
      <c r="I62" s="1">
        <f t="shared" si="7"/>
        <v>1</v>
      </c>
      <c r="J62" s="1">
        <f t="shared" si="7"/>
        <v>0</v>
      </c>
    </row>
    <row r="63" spans="1:10" x14ac:dyDescent="0.25">
      <c r="A63" s="1">
        <v>1</v>
      </c>
      <c r="B63" s="1">
        <v>72</v>
      </c>
      <c r="C63" s="1">
        <v>17.8</v>
      </c>
      <c r="D63" s="1">
        <v>710</v>
      </c>
      <c r="E63" s="1">
        <v>1</v>
      </c>
      <c r="F63">
        <f t="shared" si="5"/>
        <v>0.82099999999999995</v>
      </c>
      <c r="G63">
        <f t="shared" si="6"/>
        <v>-0.1972321695297089</v>
      </c>
      <c r="H63" s="1">
        <f t="shared" si="7"/>
        <v>1</v>
      </c>
      <c r="I63" s="1">
        <f t="shared" si="7"/>
        <v>1</v>
      </c>
      <c r="J63" s="1">
        <f t="shared" si="7"/>
        <v>0</v>
      </c>
    </row>
    <row r="64" spans="1:10" x14ac:dyDescent="0.25">
      <c r="A64" s="1">
        <v>1</v>
      </c>
      <c r="B64" s="1">
        <v>58</v>
      </c>
      <c r="C64" s="1">
        <v>9.5399999999999991</v>
      </c>
      <c r="D64" s="1">
        <v>680</v>
      </c>
      <c r="E64" s="1">
        <v>1</v>
      </c>
      <c r="F64">
        <f t="shared" si="5"/>
        <v>0.80600000000000005</v>
      </c>
      <c r="G64">
        <f t="shared" si="6"/>
        <v>-0.21567153647550871</v>
      </c>
      <c r="H64" s="1">
        <f t="shared" si="7"/>
        <v>1</v>
      </c>
      <c r="I64" s="1">
        <f t="shared" si="7"/>
        <v>1</v>
      </c>
      <c r="J64" s="1">
        <f t="shared" si="7"/>
        <v>0</v>
      </c>
    </row>
    <row r="65" spans="1:10" x14ac:dyDescent="0.25">
      <c r="A65" s="1">
        <v>0</v>
      </c>
      <c r="B65" s="1">
        <v>47</v>
      </c>
      <c r="C65" s="1">
        <v>4.49</v>
      </c>
      <c r="D65" s="1">
        <v>700</v>
      </c>
      <c r="E65" s="1">
        <v>1</v>
      </c>
      <c r="F65">
        <f t="shared" si="5"/>
        <v>0.80600000000000005</v>
      </c>
      <c r="G65">
        <f t="shared" si="6"/>
        <v>-0.21567153647550871</v>
      </c>
      <c r="H65" s="1">
        <f t="shared" si="7"/>
        <v>1</v>
      </c>
      <c r="I65" s="1">
        <f t="shared" si="7"/>
        <v>1</v>
      </c>
      <c r="J65" s="1">
        <f t="shared" si="7"/>
        <v>0</v>
      </c>
    </row>
    <row r="66" spans="1:10" x14ac:dyDescent="0.25">
      <c r="A66" s="1">
        <v>1</v>
      </c>
      <c r="B66" s="1">
        <v>80</v>
      </c>
      <c r="C66" s="1">
        <v>24.06</v>
      </c>
      <c r="D66" s="1">
        <v>700</v>
      </c>
      <c r="E66" s="1">
        <v>1</v>
      </c>
      <c r="F66">
        <f t="shared" si="5"/>
        <v>0.79</v>
      </c>
      <c r="G66">
        <f t="shared" si="6"/>
        <v>-0.23572233352106983</v>
      </c>
      <c r="H66" s="1">
        <f t="shared" si="7"/>
        <v>1</v>
      </c>
      <c r="I66" s="1">
        <f t="shared" si="7"/>
        <v>0</v>
      </c>
      <c r="J66" s="1">
        <f t="shared" si="7"/>
        <v>0</v>
      </c>
    </row>
    <row r="67" spans="1:10" x14ac:dyDescent="0.25">
      <c r="A67" s="1">
        <v>0</v>
      </c>
      <c r="B67" s="1">
        <v>63</v>
      </c>
      <c r="C67" s="1">
        <v>19.75</v>
      </c>
      <c r="D67" s="1">
        <v>700</v>
      </c>
      <c r="E67" s="1">
        <v>1</v>
      </c>
      <c r="F67">
        <f t="shared" si="5"/>
        <v>0.82099999999999995</v>
      </c>
      <c r="G67">
        <f t="shared" si="6"/>
        <v>-0.1972321695297089</v>
      </c>
      <c r="H67" s="1">
        <f t="shared" si="7"/>
        <v>1</v>
      </c>
      <c r="I67" s="1">
        <f t="shared" si="7"/>
        <v>1</v>
      </c>
      <c r="J67" s="1">
        <f t="shared" si="7"/>
        <v>0</v>
      </c>
    </row>
    <row r="68" spans="1:10" x14ac:dyDescent="0.25">
      <c r="A68" s="1">
        <v>1</v>
      </c>
      <c r="B68" s="1">
        <v>50</v>
      </c>
      <c r="C68" s="1">
        <v>30.27</v>
      </c>
      <c r="D68" s="1">
        <v>670</v>
      </c>
      <c r="E68" s="1">
        <v>1</v>
      </c>
      <c r="F68">
        <f t="shared" si="5"/>
        <v>0.71699999999999997</v>
      </c>
      <c r="G68">
        <f t="shared" si="6"/>
        <v>-0.33267943838251673</v>
      </c>
      <c r="H68" s="1">
        <f t="shared" si="7"/>
        <v>0</v>
      </c>
      <c r="I68" s="1">
        <f t="shared" si="7"/>
        <v>0</v>
      </c>
      <c r="J68" s="1">
        <f t="shared" si="7"/>
        <v>0</v>
      </c>
    </row>
    <row r="69" spans="1:10" x14ac:dyDescent="0.25">
      <c r="A69" s="1">
        <v>0</v>
      </c>
      <c r="B69" s="1">
        <v>105.97621000000001</v>
      </c>
      <c r="C69" s="1">
        <v>9.73</v>
      </c>
      <c r="D69" s="1">
        <v>705</v>
      </c>
      <c r="E69" s="1">
        <v>0</v>
      </c>
      <c r="F69">
        <f t="shared" si="5"/>
        <v>0.878</v>
      </c>
      <c r="G69">
        <f t="shared" si="6"/>
        <v>-2.1037342342488805</v>
      </c>
      <c r="H69" s="1">
        <f t="shared" si="7"/>
        <v>1</v>
      </c>
      <c r="I69" s="1">
        <f t="shared" si="7"/>
        <v>1</v>
      </c>
      <c r="J69" s="1">
        <f t="shared" si="7"/>
        <v>1</v>
      </c>
    </row>
    <row r="70" spans="1:10" x14ac:dyDescent="0.25">
      <c r="A70" s="1">
        <v>0</v>
      </c>
      <c r="B70" s="1">
        <v>60</v>
      </c>
      <c r="C70" s="1">
        <v>26.18</v>
      </c>
      <c r="D70" s="1">
        <v>705</v>
      </c>
      <c r="E70" s="1">
        <v>0</v>
      </c>
      <c r="F70">
        <f t="shared" si="5"/>
        <v>0.79</v>
      </c>
      <c r="G70">
        <f t="shared" si="6"/>
        <v>-1.5606477482646686</v>
      </c>
      <c r="H70" s="1">
        <f t="shared" si="7"/>
        <v>1</v>
      </c>
      <c r="I70" s="1">
        <f t="shared" si="7"/>
        <v>0</v>
      </c>
      <c r="J70" s="1">
        <f t="shared" si="7"/>
        <v>0</v>
      </c>
    </row>
    <row r="71" spans="1:10" x14ac:dyDescent="0.25">
      <c r="A71" s="1">
        <v>1</v>
      </c>
      <c r="B71" s="1">
        <v>48</v>
      </c>
      <c r="C71" s="1">
        <v>37.049999999999997</v>
      </c>
      <c r="D71" s="1">
        <v>730</v>
      </c>
      <c r="E71" s="1">
        <v>1</v>
      </c>
      <c r="F71">
        <f t="shared" si="5"/>
        <v>0.85499999999999998</v>
      </c>
      <c r="G71">
        <f t="shared" si="6"/>
        <v>-0.15665381004537685</v>
      </c>
      <c r="H71" s="1">
        <f t="shared" si="7"/>
        <v>1</v>
      </c>
      <c r="I71" s="1">
        <f t="shared" si="7"/>
        <v>1</v>
      </c>
      <c r="J71" s="1">
        <f t="shared" si="7"/>
        <v>1</v>
      </c>
    </row>
    <row r="72" spans="1:10" x14ac:dyDescent="0.25">
      <c r="A72" s="1">
        <v>1</v>
      </c>
      <c r="B72" s="1">
        <v>30</v>
      </c>
      <c r="C72" s="1">
        <v>7.91</v>
      </c>
      <c r="D72" s="1">
        <v>780</v>
      </c>
      <c r="E72" s="1">
        <v>1</v>
      </c>
      <c r="F72">
        <f t="shared" ref="F72:F135" si="16">IF(C72&lt;=19.85,IF(D72&lt;=722.5,IF(B72&lt;=60.41,IF(D72&lt;=667.5,0.729,0.806),IF(C72&lt;=9.905,0.878,0.821)),0.92),IF(D72&lt;=687.5,IF(C72&lt;=31.375,IF(A72&lt;=0.5,0.661,0.717),0.546),IF(D72&lt;=727.5,IF(C72&lt;=29.88,0.79,0.693),0.855)))</f>
        <v>0.92</v>
      </c>
      <c r="G72">
        <f t="shared" ref="G72:G135" si="17">IF(E72=1,LN(F72),LN(1-F72))</f>
        <v>-8.3381608939051013E-2</v>
      </c>
      <c r="H72" s="1">
        <f t="shared" ref="H72:J135" si="18">IF($F72&gt;H$2,1,0)</f>
        <v>1</v>
      </c>
      <c r="I72" s="1">
        <f t="shared" si="18"/>
        <v>1</v>
      </c>
      <c r="J72" s="1">
        <f t="shared" si="18"/>
        <v>1</v>
      </c>
    </row>
    <row r="73" spans="1:10" x14ac:dyDescent="0.25">
      <c r="A73" s="1">
        <v>0</v>
      </c>
      <c r="B73" s="1">
        <v>35</v>
      </c>
      <c r="C73" s="1">
        <v>16.420000000000002</v>
      </c>
      <c r="D73" s="1">
        <v>695</v>
      </c>
      <c r="E73" s="1">
        <v>1</v>
      </c>
      <c r="F73">
        <f t="shared" si="16"/>
        <v>0.80600000000000005</v>
      </c>
      <c r="G73">
        <f t="shared" si="17"/>
        <v>-0.21567153647550871</v>
      </c>
      <c r="H73" s="1">
        <f t="shared" si="18"/>
        <v>1</v>
      </c>
      <c r="I73" s="1">
        <f t="shared" si="18"/>
        <v>1</v>
      </c>
      <c r="J73" s="1">
        <f t="shared" si="18"/>
        <v>0</v>
      </c>
    </row>
    <row r="74" spans="1:10" x14ac:dyDescent="0.25">
      <c r="A74" s="1">
        <v>0</v>
      </c>
      <c r="B74" s="1">
        <v>59.6</v>
      </c>
      <c r="C74" s="1">
        <v>14.56</v>
      </c>
      <c r="D74" s="1">
        <v>695</v>
      </c>
      <c r="E74" s="1">
        <v>1</v>
      </c>
      <c r="F74">
        <f t="shared" si="16"/>
        <v>0.80600000000000005</v>
      </c>
      <c r="G74">
        <f t="shared" si="17"/>
        <v>-0.21567153647550871</v>
      </c>
      <c r="H74" s="1">
        <f t="shared" si="18"/>
        <v>1</v>
      </c>
      <c r="I74" s="1">
        <f t="shared" si="18"/>
        <v>1</v>
      </c>
      <c r="J74" s="1">
        <f t="shared" si="18"/>
        <v>0</v>
      </c>
    </row>
    <row r="75" spans="1:10" x14ac:dyDescent="0.25">
      <c r="A75" s="1">
        <v>1</v>
      </c>
      <c r="B75" s="1">
        <v>120</v>
      </c>
      <c r="C75" s="1">
        <v>5.33</v>
      </c>
      <c r="D75" s="1">
        <v>755</v>
      </c>
      <c r="E75" s="1">
        <v>1</v>
      </c>
      <c r="F75">
        <f t="shared" si="16"/>
        <v>0.92</v>
      </c>
      <c r="G75">
        <f t="shared" si="17"/>
        <v>-8.3381608939051013E-2</v>
      </c>
      <c r="H75" s="1">
        <f t="shared" si="18"/>
        <v>1</v>
      </c>
      <c r="I75" s="1">
        <f t="shared" si="18"/>
        <v>1</v>
      </c>
      <c r="J75" s="1">
        <f t="shared" si="18"/>
        <v>1</v>
      </c>
    </row>
    <row r="76" spans="1:10" x14ac:dyDescent="0.25">
      <c r="A76" s="1">
        <v>1</v>
      </c>
      <c r="B76" s="1">
        <v>76.900000000000006</v>
      </c>
      <c r="C76" s="1">
        <v>26.05</v>
      </c>
      <c r="D76" s="1">
        <v>685</v>
      </c>
      <c r="E76" s="1">
        <v>1</v>
      </c>
      <c r="F76">
        <f t="shared" si="16"/>
        <v>0.71699999999999997</v>
      </c>
      <c r="G76">
        <f t="shared" si="17"/>
        <v>-0.33267943838251673</v>
      </c>
      <c r="H76" s="1">
        <f t="shared" si="18"/>
        <v>0</v>
      </c>
      <c r="I76" s="1">
        <f t="shared" si="18"/>
        <v>0</v>
      </c>
      <c r="J76" s="1">
        <f t="shared" si="18"/>
        <v>0</v>
      </c>
    </row>
    <row r="77" spans="1:10" x14ac:dyDescent="0.25">
      <c r="A77" s="1">
        <v>1</v>
      </c>
      <c r="B77" s="1">
        <v>105</v>
      </c>
      <c r="C77" s="1">
        <v>7.97</v>
      </c>
      <c r="D77" s="1">
        <v>820</v>
      </c>
      <c r="E77" s="1">
        <v>1</v>
      </c>
      <c r="F77">
        <f t="shared" si="16"/>
        <v>0.92</v>
      </c>
      <c r="G77">
        <f t="shared" si="17"/>
        <v>-8.3381608939051013E-2</v>
      </c>
      <c r="H77" s="1">
        <f t="shared" si="18"/>
        <v>1</v>
      </c>
      <c r="I77" s="1">
        <f t="shared" si="18"/>
        <v>1</v>
      </c>
      <c r="J77" s="1">
        <f t="shared" si="18"/>
        <v>1</v>
      </c>
    </row>
    <row r="78" spans="1:10" x14ac:dyDescent="0.25">
      <c r="A78" s="1">
        <v>1</v>
      </c>
      <c r="B78" s="1">
        <v>94</v>
      </c>
      <c r="C78" s="1">
        <v>6.24</v>
      </c>
      <c r="D78" s="1">
        <v>835</v>
      </c>
      <c r="E78" s="1">
        <v>1</v>
      </c>
      <c r="F78">
        <f t="shared" si="16"/>
        <v>0.92</v>
      </c>
      <c r="G78">
        <f t="shared" si="17"/>
        <v>-8.3381608939051013E-2</v>
      </c>
      <c r="H78" s="1">
        <f t="shared" si="18"/>
        <v>1</v>
      </c>
      <c r="I78" s="1">
        <f t="shared" si="18"/>
        <v>1</v>
      </c>
      <c r="J78" s="1">
        <f t="shared" si="18"/>
        <v>1</v>
      </c>
    </row>
    <row r="79" spans="1:10" x14ac:dyDescent="0.25">
      <c r="A79" s="1">
        <v>0</v>
      </c>
      <c r="B79" s="1">
        <v>52</v>
      </c>
      <c r="C79" s="1">
        <v>22.59</v>
      </c>
      <c r="D79" s="1">
        <v>680</v>
      </c>
      <c r="E79" s="1">
        <v>1</v>
      </c>
      <c r="F79">
        <f t="shared" si="16"/>
        <v>0.66100000000000003</v>
      </c>
      <c r="G79">
        <f t="shared" si="17"/>
        <v>-0.41400143913045073</v>
      </c>
      <c r="H79" s="1">
        <f t="shared" si="18"/>
        <v>0</v>
      </c>
      <c r="I79" s="1">
        <f t="shared" si="18"/>
        <v>0</v>
      </c>
      <c r="J79" s="1">
        <f t="shared" si="18"/>
        <v>0</v>
      </c>
    </row>
    <row r="80" spans="1:10" x14ac:dyDescent="0.25">
      <c r="A80" s="1">
        <v>0</v>
      </c>
      <c r="B80" s="1">
        <v>35.786999999999999</v>
      </c>
      <c r="C80" s="1">
        <v>16.100000000000001</v>
      </c>
      <c r="D80" s="1">
        <v>665</v>
      </c>
      <c r="E80" s="1">
        <v>0</v>
      </c>
      <c r="F80">
        <f t="shared" si="16"/>
        <v>0.72899999999999998</v>
      </c>
      <c r="G80">
        <f t="shared" si="17"/>
        <v>-1.305636458102436</v>
      </c>
      <c r="H80" s="1">
        <f t="shared" si="18"/>
        <v>0</v>
      </c>
      <c r="I80" s="1">
        <f t="shared" si="18"/>
        <v>0</v>
      </c>
      <c r="J80" s="1">
        <f t="shared" si="18"/>
        <v>0</v>
      </c>
    </row>
    <row r="81" spans="1:10" x14ac:dyDescent="0.25">
      <c r="A81" s="1">
        <v>1</v>
      </c>
      <c r="B81" s="1">
        <v>60</v>
      </c>
      <c r="C81" s="1">
        <v>20.84</v>
      </c>
      <c r="D81" s="1">
        <v>740</v>
      </c>
      <c r="E81" s="1">
        <v>1</v>
      </c>
      <c r="F81">
        <f t="shared" si="16"/>
        <v>0.85499999999999998</v>
      </c>
      <c r="G81">
        <f t="shared" si="17"/>
        <v>-0.15665381004537685</v>
      </c>
      <c r="H81" s="1">
        <f t="shared" si="18"/>
        <v>1</v>
      </c>
      <c r="I81" s="1">
        <f t="shared" si="18"/>
        <v>1</v>
      </c>
      <c r="J81" s="1">
        <f t="shared" si="18"/>
        <v>1</v>
      </c>
    </row>
    <row r="82" spans="1:10" x14ac:dyDescent="0.25">
      <c r="A82" s="1">
        <v>0</v>
      </c>
      <c r="B82" s="1">
        <v>70</v>
      </c>
      <c r="C82" s="1">
        <v>16</v>
      </c>
      <c r="D82" s="1">
        <v>660</v>
      </c>
      <c r="E82" s="1">
        <v>1</v>
      </c>
      <c r="F82">
        <f t="shared" si="16"/>
        <v>0.82099999999999995</v>
      </c>
      <c r="G82">
        <f t="shared" si="17"/>
        <v>-0.1972321695297089</v>
      </c>
      <c r="H82" s="1">
        <f t="shared" si="18"/>
        <v>1</v>
      </c>
      <c r="I82" s="1">
        <f t="shared" si="18"/>
        <v>1</v>
      </c>
      <c r="J82" s="1">
        <f t="shared" si="18"/>
        <v>0</v>
      </c>
    </row>
    <row r="83" spans="1:10" x14ac:dyDescent="0.25">
      <c r="A83" s="1">
        <v>1</v>
      </c>
      <c r="B83" s="1">
        <v>50</v>
      </c>
      <c r="C83" s="1">
        <v>14.5</v>
      </c>
      <c r="D83" s="1">
        <v>690</v>
      </c>
      <c r="E83" s="1">
        <v>0</v>
      </c>
      <c r="F83">
        <f t="shared" si="16"/>
        <v>0.80600000000000005</v>
      </c>
      <c r="G83">
        <f t="shared" si="17"/>
        <v>-1.6398971199188093</v>
      </c>
      <c r="H83" s="1">
        <f t="shared" si="18"/>
        <v>1</v>
      </c>
      <c r="I83" s="1">
        <f t="shared" si="18"/>
        <v>1</v>
      </c>
      <c r="J83" s="1">
        <f t="shared" si="18"/>
        <v>0</v>
      </c>
    </row>
    <row r="84" spans="1:10" x14ac:dyDescent="0.25">
      <c r="A84" s="1">
        <v>1</v>
      </c>
      <c r="B84" s="1">
        <v>49</v>
      </c>
      <c r="C84" s="1">
        <v>23.14</v>
      </c>
      <c r="D84" s="1">
        <v>690</v>
      </c>
      <c r="E84" s="1">
        <v>1</v>
      </c>
      <c r="F84">
        <f t="shared" si="16"/>
        <v>0.79</v>
      </c>
      <c r="G84">
        <f t="shared" si="17"/>
        <v>-0.23572233352106983</v>
      </c>
      <c r="H84" s="1">
        <f t="shared" si="18"/>
        <v>1</v>
      </c>
      <c r="I84" s="1">
        <f t="shared" si="18"/>
        <v>0</v>
      </c>
      <c r="J84" s="1">
        <f t="shared" si="18"/>
        <v>0</v>
      </c>
    </row>
    <row r="85" spans="1:10" x14ac:dyDescent="0.25">
      <c r="A85" s="1">
        <v>0</v>
      </c>
      <c r="B85" s="1">
        <v>60</v>
      </c>
      <c r="C85" s="1">
        <v>13.81</v>
      </c>
      <c r="D85" s="1">
        <v>685</v>
      </c>
      <c r="E85" s="1">
        <v>1</v>
      </c>
      <c r="F85">
        <f t="shared" si="16"/>
        <v>0.80600000000000005</v>
      </c>
      <c r="G85">
        <f t="shared" si="17"/>
        <v>-0.21567153647550871</v>
      </c>
      <c r="H85" s="1">
        <f t="shared" si="18"/>
        <v>1</v>
      </c>
      <c r="I85" s="1">
        <f t="shared" si="18"/>
        <v>1</v>
      </c>
      <c r="J85" s="1">
        <f t="shared" si="18"/>
        <v>0</v>
      </c>
    </row>
    <row r="86" spans="1:10" x14ac:dyDescent="0.25">
      <c r="A86" s="1">
        <v>0</v>
      </c>
      <c r="B86" s="1">
        <v>30</v>
      </c>
      <c r="C86" s="1">
        <v>9.64</v>
      </c>
      <c r="D86" s="1">
        <v>675</v>
      </c>
      <c r="E86" s="1">
        <v>1</v>
      </c>
      <c r="F86">
        <f t="shared" si="16"/>
        <v>0.80600000000000005</v>
      </c>
      <c r="G86">
        <f t="shared" si="17"/>
        <v>-0.21567153647550871</v>
      </c>
      <c r="H86" s="1">
        <f t="shared" si="18"/>
        <v>1</v>
      </c>
      <c r="I86" s="1">
        <f t="shared" si="18"/>
        <v>1</v>
      </c>
      <c r="J86" s="1">
        <f t="shared" si="18"/>
        <v>0</v>
      </c>
    </row>
    <row r="87" spans="1:10" x14ac:dyDescent="0.25">
      <c r="A87" s="1">
        <v>1</v>
      </c>
      <c r="B87" s="1">
        <v>28.89</v>
      </c>
      <c r="C87" s="1">
        <v>21.06</v>
      </c>
      <c r="D87" s="1">
        <v>690</v>
      </c>
      <c r="E87" s="1">
        <v>1</v>
      </c>
      <c r="F87">
        <f t="shared" si="16"/>
        <v>0.79</v>
      </c>
      <c r="G87">
        <f t="shared" si="17"/>
        <v>-0.23572233352106983</v>
      </c>
      <c r="H87" s="1">
        <f t="shared" si="18"/>
        <v>1</v>
      </c>
      <c r="I87" s="1">
        <f t="shared" si="18"/>
        <v>0</v>
      </c>
      <c r="J87" s="1">
        <f t="shared" si="18"/>
        <v>0</v>
      </c>
    </row>
    <row r="88" spans="1:10" x14ac:dyDescent="0.25">
      <c r="A88" s="1">
        <v>0</v>
      </c>
      <c r="B88" s="1">
        <v>55</v>
      </c>
      <c r="C88" s="1">
        <v>30.5</v>
      </c>
      <c r="D88" s="1">
        <v>735</v>
      </c>
      <c r="E88" s="1">
        <v>1</v>
      </c>
      <c r="F88">
        <f t="shared" si="16"/>
        <v>0.85499999999999998</v>
      </c>
      <c r="G88">
        <f t="shared" si="17"/>
        <v>-0.15665381004537685</v>
      </c>
      <c r="H88" s="1">
        <f t="shared" si="18"/>
        <v>1</v>
      </c>
      <c r="I88" s="1">
        <f t="shared" si="18"/>
        <v>1</v>
      </c>
      <c r="J88" s="1">
        <f t="shared" si="18"/>
        <v>1</v>
      </c>
    </row>
    <row r="89" spans="1:10" x14ac:dyDescent="0.25">
      <c r="A89" s="1">
        <v>1</v>
      </c>
      <c r="B89" s="1">
        <v>65</v>
      </c>
      <c r="C89" s="1">
        <v>20.77</v>
      </c>
      <c r="D89" s="1">
        <v>685</v>
      </c>
      <c r="E89" s="1">
        <v>1</v>
      </c>
      <c r="F89">
        <f t="shared" si="16"/>
        <v>0.71699999999999997</v>
      </c>
      <c r="G89">
        <f t="shared" si="17"/>
        <v>-0.33267943838251673</v>
      </c>
      <c r="H89" s="1">
        <f t="shared" si="18"/>
        <v>0</v>
      </c>
      <c r="I89" s="1">
        <f t="shared" si="18"/>
        <v>0</v>
      </c>
      <c r="J89" s="1">
        <f t="shared" si="18"/>
        <v>0</v>
      </c>
    </row>
    <row r="90" spans="1:10" x14ac:dyDescent="0.25">
      <c r="A90" s="1">
        <v>1</v>
      </c>
      <c r="B90" s="1">
        <v>104</v>
      </c>
      <c r="C90" s="1">
        <v>25.79</v>
      </c>
      <c r="D90" s="1">
        <v>690</v>
      </c>
      <c r="E90" s="1">
        <v>1</v>
      </c>
      <c r="F90">
        <f t="shared" si="16"/>
        <v>0.79</v>
      </c>
      <c r="G90">
        <f t="shared" si="17"/>
        <v>-0.23572233352106983</v>
      </c>
      <c r="H90" s="1">
        <f t="shared" si="18"/>
        <v>1</v>
      </c>
      <c r="I90" s="1">
        <f t="shared" si="18"/>
        <v>0</v>
      </c>
      <c r="J90" s="1">
        <f t="shared" si="18"/>
        <v>0</v>
      </c>
    </row>
    <row r="91" spans="1:10" x14ac:dyDescent="0.25">
      <c r="A91" s="1">
        <v>1</v>
      </c>
      <c r="B91" s="1">
        <v>80</v>
      </c>
      <c r="C91" s="1">
        <v>12.19</v>
      </c>
      <c r="D91" s="1">
        <v>700</v>
      </c>
      <c r="E91" s="1">
        <v>1</v>
      </c>
      <c r="F91">
        <f t="shared" si="16"/>
        <v>0.82099999999999995</v>
      </c>
      <c r="G91">
        <f t="shared" si="17"/>
        <v>-0.1972321695297089</v>
      </c>
      <c r="H91" s="1">
        <f t="shared" si="18"/>
        <v>1</v>
      </c>
      <c r="I91" s="1">
        <f t="shared" si="18"/>
        <v>1</v>
      </c>
      <c r="J91" s="1">
        <f t="shared" si="18"/>
        <v>0</v>
      </c>
    </row>
    <row r="92" spans="1:10" x14ac:dyDescent="0.25">
      <c r="A92" s="1">
        <v>1</v>
      </c>
      <c r="B92" s="1">
        <v>77.876000000000005</v>
      </c>
      <c r="C92" s="1">
        <v>31.92</v>
      </c>
      <c r="D92" s="1">
        <v>690</v>
      </c>
      <c r="E92" s="1">
        <v>1</v>
      </c>
      <c r="F92">
        <f t="shared" si="16"/>
        <v>0.69299999999999995</v>
      </c>
      <c r="G92">
        <f t="shared" si="17"/>
        <v>-0.3667252797922339</v>
      </c>
      <c r="H92" s="1">
        <f t="shared" si="18"/>
        <v>0</v>
      </c>
      <c r="I92" s="1">
        <f t="shared" si="18"/>
        <v>0</v>
      </c>
      <c r="J92" s="1">
        <f t="shared" si="18"/>
        <v>0</v>
      </c>
    </row>
    <row r="93" spans="1:10" x14ac:dyDescent="0.25">
      <c r="A93" s="1">
        <v>0</v>
      </c>
      <c r="B93" s="1">
        <v>64</v>
      </c>
      <c r="C93" s="1">
        <v>21.58</v>
      </c>
      <c r="D93" s="1">
        <v>665</v>
      </c>
      <c r="E93" s="1">
        <v>1</v>
      </c>
      <c r="F93">
        <f t="shared" si="16"/>
        <v>0.66100000000000003</v>
      </c>
      <c r="G93">
        <f t="shared" si="17"/>
        <v>-0.41400143913045073</v>
      </c>
      <c r="H93" s="1">
        <f t="shared" si="18"/>
        <v>0</v>
      </c>
      <c r="I93" s="1">
        <f t="shared" si="18"/>
        <v>0</v>
      </c>
      <c r="J93" s="1">
        <f t="shared" si="18"/>
        <v>0</v>
      </c>
    </row>
    <row r="94" spans="1:10" x14ac:dyDescent="0.25">
      <c r="A94" s="1">
        <v>1</v>
      </c>
      <c r="B94" s="1">
        <v>44</v>
      </c>
      <c r="C94" s="1">
        <v>30.47</v>
      </c>
      <c r="D94" s="1">
        <v>705</v>
      </c>
      <c r="E94" s="1">
        <v>0</v>
      </c>
      <c r="F94">
        <f t="shared" si="16"/>
        <v>0.69299999999999995</v>
      </c>
      <c r="G94">
        <f t="shared" si="17"/>
        <v>-1.1809075313949398</v>
      </c>
      <c r="H94" s="1">
        <f t="shared" si="18"/>
        <v>0</v>
      </c>
      <c r="I94" s="1">
        <f t="shared" si="18"/>
        <v>0</v>
      </c>
      <c r="J94" s="1">
        <f t="shared" si="18"/>
        <v>0</v>
      </c>
    </row>
    <row r="95" spans="1:10" x14ac:dyDescent="0.25">
      <c r="A95" s="1">
        <v>0</v>
      </c>
      <c r="B95" s="1">
        <v>48</v>
      </c>
      <c r="C95" s="1">
        <v>2.5</v>
      </c>
      <c r="D95" s="1">
        <v>660</v>
      </c>
      <c r="E95" s="1">
        <v>1</v>
      </c>
      <c r="F95">
        <f t="shared" si="16"/>
        <v>0.72899999999999998</v>
      </c>
      <c r="G95">
        <f t="shared" si="17"/>
        <v>-0.31608154697347896</v>
      </c>
      <c r="H95" s="1">
        <f t="shared" si="18"/>
        <v>0</v>
      </c>
      <c r="I95" s="1">
        <f t="shared" si="18"/>
        <v>0</v>
      </c>
      <c r="J95" s="1">
        <f t="shared" si="18"/>
        <v>0</v>
      </c>
    </row>
    <row r="96" spans="1:10" x14ac:dyDescent="0.25">
      <c r="A96" s="1">
        <v>0</v>
      </c>
      <c r="B96" s="1">
        <v>50</v>
      </c>
      <c r="C96" s="1">
        <v>26.45</v>
      </c>
      <c r="D96" s="1">
        <v>725</v>
      </c>
      <c r="E96" s="1">
        <v>1</v>
      </c>
      <c r="F96">
        <f t="shared" si="16"/>
        <v>0.79</v>
      </c>
      <c r="G96">
        <f t="shared" si="17"/>
        <v>-0.23572233352106983</v>
      </c>
      <c r="H96" s="1">
        <f t="shared" si="18"/>
        <v>1</v>
      </c>
      <c r="I96" s="1">
        <f t="shared" si="18"/>
        <v>0</v>
      </c>
      <c r="J96" s="1">
        <f t="shared" si="18"/>
        <v>0</v>
      </c>
    </row>
    <row r="97" spans="1:10" x14ac:dyDescent="0.25">
      <c r="A97" s="1">
        <v>0</v>
      </c>
      <c r="B97" s="1">
        <v>90</v>
      </c>
      <c r="C97" s="1">
        <v>20.76</v>
      </c>
      <c r="D97" s="1">
        <v>675</v>
      </c>
      <c r="E97" s="1">
        <v>1</v>
      </c>
      <c r="F97">
        <f t="shared" si="16"/>
        <v>0.66100000000000003</v>
      </c>
      <c r="G97">
        <f t="shared" si="17"/>
        <v>-0.41400143913045073</v>
      </c>
      <c r="H97" s="1">
        <f t="shared" si="18"/>
        <v>0</v>
      </c>
      <c r="I97" s="1">
        <f t="shared" si="18"/>
        <v>0</v>
      </c>
      <c r="J97" s="1">
        <f t="shared" si="18"/>
        <v>0</v>
      </c>
    </row>
    <row r="98" spans="1:10" x14ac:dyDescent="0.25">
      <c r="A98" s="1">
        <v>1</v>
      </c>
      <c r="B98" s="1">
        <v>58</v>
      </c>
      <c r="C98" s="1">
        <v>30.36</v>
      </c>
      <c r="D98" s="1">
        <v>690</v>
      </c>
      <c r="E98" s="1">
        <v>1</v>
      </c>
      <c r="F98">
        <f t="shared" si="16"/>
        <v>0.69299999999999995</v>
      </c>
      <c r="G98">
        <f t="shared" si="17"/>
        <v>-0.3667252797922339</v>
      </c>
      <c r="H98" s="1">
        <f t="shared" si="18"/>
        <v>0</v>
      </c>
      <c r="I98" s="1">
        <f t="shared" si="18"/>
        <v>0</v>
      </c>
      <c r="J98" s="1">
        <f t="shared" si="18"/>
        <v>0</v>
      </c>
    </row>
    <row r="99" spans="1:10" x14ac:dyDescent="0.25">
      <c r="A99" s="1">
        <v>0</v>
      </c>
      <c r="B99" s="1">
        <v>35</v>
      </c>
      <c r="C99" s="1">
        <v>4.5599999999999996</v>
      </c>
      <c r="D99" s="1">
        <v>685</v>
      </c>
      <c r="E99" s="1">
        <v>1</v>
      </c>
      <c r="F99">
        <f t="shared" si="16"/>
        <v>0.80600000000000005</v>
      </c>
      <c r="G99">
        <f t="shared" si="17"/>
        <v>-0.21567153647550871</v>
      </c>
      <c r="H99" s="1">
        <f t="shared" si="18"/>
        <v>1</v>
      </c>
      <c r="I99" s="1">
        <f t="shared" si="18"/>
        <v>1</v>
      </c>
      <c r="J99" s="1">
        <f t="shared" si="18"/>
        <v>0</v>
      </c>
    </row>
    <row r="100" spans="1:10" x14ac:dyDescent="0.25">
      <c r="A100" s="1">
        <v>1</v>
      </c>
      <c r="B100" s="1">
        <v>80</v>
      </c>
      <c r="C100" s="1">
        <v>31.95</v>
      </c>
      <c r="D100" s="1">
        <v>675</v>
      </c>
      <c r="E100" s="1">
        <v>1</v>
      </c>
      <c r="F100">
        <f t="shared" si="16"/>
        <v>0.54600000000000004</v>
      </c>
      <c r="G100">
        <f t="shared" si="17"/>
        <v>-0.60513630323723189</v>
      </c>
      <c r="H100" s="1">
        <f t="shared" si="18"/>
        <v>0</v>
      </c>
      <c r="I100" s="1">
        <f t="shared" si="18"/>
        <v>0</v>
      </c>
      <c r="J100" s="1">
        <f t="shared" si="18"/>
        <v>0</v>
      </c>
    </row>
    <row r="101" spans="1:10" x14ac:dyDescent="0.25">
      <c r="A101" s="1">
        <v>0</v>
      </c>
      <c r="B101" s="1">
        <v>52.5</v>
      </c>
      <c r="C101" s="1">
        <v>7.7</v>
      </c>
      <c r="D101" s="1">
        <v>675</v>
      </c>
      <c r="E101" s="1">
        <v>1</v>
      </c>
      <c r="F101">
        <f t="shared" si="16"/>
        <v>0.80600000000000005</v>
      </c>
      <c r="G101">
        <f t="shared" si="17"/>
        <v>-0.21567153647550871</v>
      </c>
      <c r="H101" s="1">
        <f t="shared" si="18"/>
        <v>1</v>
      </c>
      <c r="I101" s="1">
        <f t="shared" si="18"/>
        <v>1</v>
      </c>
      <c r="J101" s="1">
        <f t="shared" si="18"/>
        <v>0</v>
      </c>
    </row>
    <row r="102" spans="1:10" x14ac:dyDescent="0.25">
      <c r="A102" s="1">
        <v>1</v>
      </c>
      <c r="B102" s="1">
        <v>148</v>
      </c>
      <c r="C102" s="1">
        <v>20.77</v>
      </c>
      <c r="D102" s="1">
        <v>700</v>
      </c>
      <c r="E102" s="1">
        <v>0</v>
      </c>
      <c r="F102">
        <f t="shared" si="16"/>
        <v>0.79</v>
      </c>
      <c r="G102">
        <f t="shared" si="17"/>
        <v>-1.5606477482646686</v>
      </c>
      <c r="H102" s="1">
        <f t="shared" si="18"/>
        <v>1</v>
      </c>
      <c r="I102" s="1">
        <f t="shared" si="18"/>
        <v>0</v>
      </c>
      <c r="J102" s="1">
        <f t="shared" si="18"/>
        <v>0</v>
      </c>
    </row>
    <row r="103" spans="1:10" x14ac:dyDescent="0.25">
      <c r="A103" s="1">
        <v>0</v>
      </c>
      <c r="B103" s="1">
        <v>38</v>
      </c>
      <c r="C103" s="1">
        <v>23.34</v>
      </c>
      <c r="D103" s="1">
        <v>670</v>
      </c>
      <c r="E103" s="1">
        <v>1</v>
      </c>
      <c r="F103">
        <f t="shared" si="16"/>
        <v>0.66100000000000003</v>
      </c>
      <c r="G103">
        <f t="shared" si="17"/>
        <v>-0.41400143913045073</v>
      </c>
      <c r="H103" s="1">
        <f t="shared" si="18"/>
        <v>0</v>
      </c>
      <c r="I103" s="1">
        <f t="shared" si="18"/>
        <v>0</v>
      </c>
      <c r="J103" s="1">
        <f t="shared" si="18"/>
        <v>0</v>
      </c>
    </row>
    <row r="104" spans="1:10" x14ac:dyDescent="0.25">
      <c r="A104" s="1">
        <v>0</v>
      </c>
      <c r="B104" s="1">
        <v>50</v>
      </c>
      <c r="C104" s="1">
        <v>13.99</v>
      </c>
      <c r="D104" s="1">
        <v>670</v>
      </c>
      <c r="E104" s="1">
        <v>0</v>
      </c>
      <c r="F104">
        <f t="shared" si="16"/>
        <v>0.80600000000000005</v>
      </c>
      <c r="G104">
        <f t="shared" si="17"/>
        <v>-1.6398971199188093</v>
      </c>
      <c r="H104" s="1">
        <f t="shared" si="18"/>
        <v>1</v>
      </c>
      <c r="I104" s="1">
        <f t="shared" si="18"/>
        <v>1</v>
      </c>
      <c r="J104" s="1">
        <f t="shared" si="18"/>
        <v>0</v>
      </c>
    </row>
    <row r="105" spans="1:10" x14ac:dyDescent="0.25">
      <c r="A105" s="1">
        <v>0</v>
      </c>
      <c r="B105" s="1">
        <v>65</v>
      </c>
      <c r="C105" s="1">
        <v>15.5</v>
      </c>
      <c r="D105" s="1">
        <v>675</v>
      </c>
      <c r="E105" s="1">
        <v>0</v>
      </c>
      <c r="F105">
        <f t="shared" si="16"/>
        <v>0.82099999999999995</v>
      </c>
      <c r="G105">
        <f t="shared" si="17"/>
        <v>-1.7203694731413819</v>
      </c>
      <c r="H105" s="1">
        <f t="shared" si="18"/>
        <v>1</v>
      </c>
      <c r="I105" s="1">
        <f t="shared" si="18"/>
        <v>1</v>
      </c>
      <c r="J105" s="1">
        <f t="shared" si="18"/>
        <v>0</v>
      </c>
    </row>
    <row r="106" spans="1:10" x14ac:dyDescent="0.25">
      <c r="A106" s="1">
        <v>0</v>
      </c>
      <c r="B106" s="1">
        <v>42</v>
      </c>
      <c r="C106" s="1">
        <v>14.54</v>
      </c>
      <c r="D106" s="1">
        <v>670</v>
      </c>
      <c r="E106" s="1">
        <v>1</v>
      </c>
      <c r="F106">
        <f t="shared" si="16"/>
        <v>0.80600000000000005</v>
      </c>
      <c r="G106">
        <f t="shared" si="17"/>
        <v>-0.21567153647550871</v>
      </c>
      <c r="H106" s="1">
        <f t="shared" si="18"/>
        <v>1</v>
      </c>
      <c r="I106" s="1">
        <f t="shared" si="18"/>
        <v>1</v>
      </c>
      <c r="J106" s="1">
        <f t="shared" si="18"/>
        <v>0</v>
      </c>
    </row>
    <row r="107" spans="1:10" x14ac:dyDescent="0.25">
      <c r="A107" s="1">
        <v>1</v>
      </c>
      <c r="B107" s="1">
        <v>60</v>
      </c>
      <c r="C107" s="1">
        <v>33.200000000000003</v>
      </c>
      <c r="D107" s="1">
        <v>740</v>
      </c>
      <c r="E107" s="1">
        <v>0</v>
      </c>
      <c r="F107">
        <f t="shared" si="16"/>
        <v>0.85499999999999998</v>
      </c>
      <c r="G107">
        <f t="shared" si="17"/>
        <v>-1.9310215365615626</v>
      </c>
      <c r="H107" s="1">
        <f t="shared" si="18"/>
        <v>1</v>
      </c>
      <c r="I107" s="1">
        <f t="shared" si="18"/>
        <v>1</v>
      </c>
      <c r="J107" s="1">
        <f t="shared" si="18"/>
        <v>1</v>
      </c>
    </row>
    <row r="108" spans="1:10" x14ac:dyDescent="0.25">
      <c r="A108" s="1">
        <v>1</v>
      </c>
      <c r="B108" s="1">
        <v>140</v>
      </c>
      <c r="C108" s="1">
        <v>15.41</v>
      </c>
      <c r="D108" s="1">
        <v>675</v>
      </c>
      <c r="E108" s="1">
        <v>1</v>
      </c>
      <c r="F108">
        <f t="shared" si="16"/>
        <v>0.82099999999999995</v>
      </c>
      <c r="G108">
        <f t="shared" si="17"/>
        <v>-0.1972321695297089</v>
      </c>
      <c r="H108" s="1">
        <f t="shared" si="18"/>
        <v>1</v>
      </c>
      <c r="I108" s="1">
        <f t="shared" si="18"/>
        <v>1</v>
      </c>
      <c r="J108" s="1">
        <f t="shared" si="18"/>
        <v>0</v>
      </c>
    </row>
    <row r="109" spans="1:10" x14ac:dyDescent="0.25">
      <c r="A109" s="1">
        <v>1</v>
      </c>
      <c r="B109" s="1">
        <v>102</v>
      </c>
      <c r="C109" s="1">
        <v>31.91</v>
      </c>
      <c r="D109" s="1">
        <v>845</v>
      </c>
      <c r="E109" s="1">
        <v>1</v>
      </c>
      <c r="F109">
        <f t="shared" si="16"/>
        <v>0.85499999999999998</v>
      </c>
      <c r="G109">
        <f t="shared" si="17"/>
        <v>-0.15665381004537685</v>
      </c>
      <c r="H109" s="1">
        <f t="shared" si="18"/>
        <v>1</v>
      </c>
      <c r="I109" s="1">
        <f t="shared" si="18"/>
        <v>1</v>
      </c>
      <c r="J109" s="1">
        <f t="shared" si="18"/>
        <v>1</v>
      </c>
    </row>
    <row r="110" spans="1:10" x14ac:dyDescent="0.25">
      <c r="A110" s="1">
        <v>1</v>
      </c>
      <c r="B110" s="1">
        <v>47</v>
      </c>
      <c r="C110" s="1">
        <v>16.13</v>
      </c>
      <c r="D110" s="1">
        <v>685</v>
      </c>
      <c r="E110" s="1">
        <v>1</v>
      </c>
      <c r="F110">
        <f t="shared" si="16"/>
        <v>0.80600000000000005</v>
      </c>
      <c r="G110">
        <f t="shared" si="17"/>
        <v>-0.21567153647550871</v>
      </c>
      <c r="H110" s="1">
        <f t="shared" si="18"/>
        <v>1</v>
      </c>
      <c r="I110" s="1">
        <f t="shared" si="18"/>
        <v>1</v>
      </c>
      <c r="J110" s="1">
        <f t="shared" si="18"/>
        <v>0</v>
      </c>
    </row>
    <row r="111" spans="1:10" x14ac:dyDescent="0.25">
      <c r="A111" s="1">
        <v>1</v>
      </c>
      <c r="B111" s="1">
        <v>90</v>
      </c>
      <c r="C111" s="1">
        <v>5.47</v>
      </c>
      <c r="D111" s="1">
        <v>660</v>
      </c>
      <c r="E111" s="1">
        <v>1</v>
      </c>
      <c r="F111">
        <f t="shared" si="16"/>
        <v>0.878</v>
      </c>
      <c r="G111">
        <f t="shared" si="17"/>
        <v>-0.13010868534702039</v>
      </c>
      <c r="H111" s="1">
        <f t="shared" si="18"/>
        <v>1</v>
      </c>
      <c r="I111" s="1">
        <f t="shared" si="18"/>
        <v>1</v>
      </c>
      <c r="J111" s="1">
        <f t="shared" si="18"/>
        <v>1</v>
      </c>
    </row>
    <row r="112" spans="1:10" x14ac:dyDescent="0.25">
      <c r="A112" s="1">
        <v>1</v>
      </c>
      <c r="B112" s="1">
        <v>72</v>
      </c>
      <c r="C112" s="1">
        <v>6.9</v>
      </c>
      <c r="D112" s="1">
        <v>670</v>
      </c>
      <c r="E112" s="1">
        <v>1</v>
      </c>
      <c r="F112">
        <f t="shared" si="16"/>
        <v>0.878</v>
      </c>
      <c r="G112">
        <f t="shared" si="17"/>
        <v>-0.13010868534702039</v>
      </c>
      <c r="H112" s="1">
        <f t="shared" si="18"/>
        <v>1</v>
      </c>
      <c r="I112" s="1">
        <f t="shared" si="18"/>
        <v>1</v>
      </c>
      <c r="J112" s="1">
        <f t="shared" si="18"/>
        <v>1</v>
      </c>
    </row>
    <row r="113" spans="1:10" x14ac:dyDescent="0.25">
      <c r="A113" s="1">
        <v>0</v>
      </c>
      <c r="B113" s="1">
        <v>35</v>
      </c>
      <c r="C113" s="1">
        <v>8.0399999999999991</v>
      </c>
      <c r="D113" s="1">
        <v>715</v>
      </c>
      <c r="E113" s="1">
        <v>1</v>
      </c>
      <c r="F113">
        <f t="shared" si="16"/>
        <v>0.80600000000000005</v>
      </c>
      <c r="G113">
        <f t="shared" si="17"/>
        <v>-0.21567153647550871</v>
      </c>
      <c r="H113" s="1">
        <f t="shared" si="18"/>
        <v>1</v>
      </c>
      <c r="I113" s="1">
        <f t="shared" si="18"/>
        <v>1</v>
      </c>
      <c r="J113" s="1">
        <f t="shared" si="18"/>
        <v>0</v>
      </c>
    </row>
    <row r="114" spans="1:10" x14ac:dyDescent="0.25">
      <c r="A114" s="1">
        <v>1</v>
      </c>
      <c r="B114" s="1">
        <v>59</v>
      </c>
      <c r="C114" s="1">
        <v>13.44</v>
      </c>
      <c r="D114" s="1">
        <v>705</v>
      </c>
      <c r="E114" s="1">
        <v>1</v>
      </c>
      <c r="F114">
        <f t="shared" si="16"/>
        <v>0.80600000000000005</v>
      </c>
      <c r="G114">
        <f t="shared" si="17"/>
        <v>-0.21567153647550871</v>
      </c>
      <c r="H114" s="1">
        <f t="shared" si="18"/>
        <v>1</v>
      </c>
      <c r="I114" s="1">
        <f t="shared" si="18"/>
        <v>1</v>
      </c>
      <c r="J114" s="1">
        <f t="shared" si="18"/>
        <v>0</v>
      </c>
    </row>
    <row r="115" spans="1:10" x14ac:dyDescent="0.25">
      <c r="A115" s="1">
        <v>0</v>
      </c>
      <c r="B115" s="1">
        <v>33</v>
      </c>
      <c r="C115" s="1">
        <v>26.74</v>
      </c>
      <c r="D115" s="1">
        <v>660</v>
      </c>
      <c r="E115" s="1">
        <v>0</v>
      </c>
      <c r="F115">
        <f t="shared" si="16"/>
        <v>0.66100000000000003</v>
      </c>
      <c r="G115">
        <f t="shared" si="17"/>
        <v>-1.0817551716016869</v>
      </c>
      <c r="H115" s="1">
        <f t="shared" si="18"/>
        <v>0</v>
      </c>
      <c r="I115" s="1">
        <f t="shared" si="18"/>
        <v>0</v>
      </c>
      <c r="J115" s="1">
        <f t="shared" si="18"/>
        <v>0</v>
      </c>
    </row>
    <row r="116" spans="1:10" x14ac:dyDescent="0.25">
      <c r="A116" s="1">
        <v>1</v>
      </c>
      <c r="B116" s="1">
        <v>45</v>
      </c>
      <c r="C116" s="1">
        <v>7.97</v>
      </c>
      <c r="D116" s="1">
        <v>770</v>
      </c>
      <c r="E116" s="1">
        <v>1</v>
      </c>
      <c r="F116">
        <f t="shared" si="16"/>
        <v>0.92</v>
      </c>
      <c r="G116">
        <f t="shared" si="17"/>
        <v>-8.3381608939051013E-2</v>
      </c>
      <c r="H116" s="1">
        <f t="shared" si="18"/>
        <v>1</v>
      </c>
      <c r="I116" s="1">
        <f t="shared" si="18"/>
        <v>1</v>
      </c>
      <c r="J116" s="1">
        <f t="shared" si="18"/>
        <v>1</v>
      </c>
    </row>
    <row r="117" spans="1:10" x14ac:dyDescent="0.25">
      <c r="A117" s="1">
        <v>1</v>
      </c>
      <c r="B117" s="1">
        <v>65</v>
      </c>
      <c r="C117" s="1">
        <v>27.23</v>
      </c>
      <c r="D117" s="1">
        <v>685</v>
      </c>
      <c r="E117" s="1">
        <v>0</v>
      </c>
      <c r="F117">
        <f t="shared" si="16"/>
        <v>0.71699999999999997</v>
      </c>
      <c r="G117">
        <f t="shared" si="17"/>
        <v>-1.2623083813388993</v>
      </c>
      <c r="H117" s="1">
        <f t="shared" si="18"/>
        <v>0</v>
      </c>
      <c r="I117" s="1">
        <f t="shared" si="18"/>
        <v>0</v>
      </c>
      <c r="J117" s="1">
        <f t="shared" si="18"/>
        <v>0</v>
      </c>
    </row>
    <row r="118" spans="1:10" x14ac:dyDescent="0.25">
      <c r="A118" s="1">
        <v>1</v>
      </c>
      <c r="B118" s="1">
        <v>200</v>
      </c>
      <c r="C118" s="1">
        <v>11.87</v>
      </c>
      <c r="D118" s="1">
        <v>765</v>
      </c>
      <c r="E118" s="1">
        <v>1</v>
      </c>
      <c r="F118">
        <f t="shared" si="16"/>
        <v>0.92</v>
      </c>
      <c r="G118">
        <f t="shared" si="17"/>
        <v>-8.3381608939051013E-2</v>
      </c>
      <c r="H118" s="1">
        <f t="shared" si="18"/>
        <v>1</v>
      </c>
      <c r="I118" s="1">
        <f t="shared" si="18"/>
        <v>1</v>
      </c>
      <c r="J118" s="1">
        <f t="shared" si="18"/>
        <v>1</v>
      </c>
    </row>
    <row r="119" spans="1:10" x14ac:dyDescent="0.25">
      <c r="A119" s="1">
        <v>1</v>
      </c>
      <c r="B119" s="1">
        <v>91.2</v>
      </c>
      <c r="C119" s="1">
        <v>25.43</v>
      </c>
      <c r="D119" s="1">
        <v>675</v>
      </c>
      <c r="E119" s="1">
        <v>1</v>
      </c>
      <c r="F119">
        <f t="shared" si="16"/>
        <v>0.71699999999999997</v>
      </c>
      <c r="G119">
        <f t="shared" si="17"/>
        <v>-0.33267943838251673</v>
      </c>
      <c r="H119" s="1">
        <f t="shared" si="18"/>
        <v>0</v>
      </c>
      <c r="I119" s="1">
        <f t="shared" si="18"/>
        <v>0</v>
      </c>
      <c r="J119" s="1">
        <f t="shared" si="18"/>
        <v>0</v>
      </c>
    </row>
    <row r="120" spans="1:10" x14ac:dyDescent="0.25">
      <c r="A120" s="1">
        <v>1</v>
      </c>
      <c r="B120" s="1">
        <v>30</v>
      </c>
      <c r="C120" s="1">
        <v>17.96</v>
      </c>
      <c r="D120" s="1">
        <v>685</v>
      </c>
      <c r="E120" s="1">
        <v>1</v>
      </c>
      <c r="F120">
        <f t="shared" si="16"/>
        <v>0.80600000000000005</v>
      </c>
      <c r="G120">
        <f t="shared" si="17"/>
        <v>-0.21567153647550871</v>
      </c>
      <c r="H120" s="1">
        <f t="shared" si="18"/>
        <v>1</v>
      </c>
      <c r="I120" s="1">
        <f t="shared" si="18"/>
        <v>1</v>
      </c>
      <c r="J120" s="1">
        <f t="shared" si="18"/>
        <v>0</v>
      </c>
    </row>
    <row r="121" spans="1:10" x14ac:dyDescent="0.25">
      <c r="A121" s="1">
        <v>1</v>
      </c>
      <c r="B121" s="1">
        <v>135</v>
      </c>
      <c r="C121" s="1">
        <v>9.64</v>
      </c>
      <c r="D121" s="1">
        <v>710</v>
      </c>
      <c r="E121" s="1">
        <v>0</v>
      </c>
      <c r="F121">
        <f t="shared" si="16"/>
        <v>0.878</v>
      </c>
      <c r="G121">
        <f t="shared" si="17"/>
        <v>-2.1037342342488805</v>
      </c>
      <c r="H121" s="1">
        <f t="shared" si="18"/>
        <v>1</v>
      </c>
      <c r="I121" s="1">
        <f t="shared" si="18"/>
        <v>1</v>
      </c>
      <c r="J121" s="1">
        <f t="shared" si="18"/>
        <v>1</v>
      </c>
    </row>
    <row r="122" spans="1:10" x14ac:dyDescent="0.25">
      <c r="A122" s="1">
        <v>1</v>
      </c>
      <c r="B122" s="1">
        <v>54.281999999999996</v>
      </c>
      <c r="C122" s="1">
        <v>14.97</v>
      </c>
      <c r="D122" s="1">
        <v>740</v>
      </c>
      <c r="E122" s="1">
        <v>1</v>
      </c>
      <c r="F122">
        <f t="shared" si="16"/>
        <v>0.92</v>
      </c>
      <c r="G122">
        <f t="shared" si="17"/>
        <v>-8.3381608939051013E-2</v>
      </c>
      <c r="H122" s="1">
        <f t="shared" si="18"/>
        <v>1</v>
      </c>
      <c r="I122" s="1">
        <f t="shared" si="18"/>
        <v>1</v>
      </c>
      <c r="J122" s="1">
        <f t="shared" si="18"/>
        <v>1</v>
      </c>
    </row>
    <row r="123" spans="1:10" x14ac:dyDescent="0.25">
      <c r="A123" s="1">
        <v>1</v>
      </c>
      <c r="B123" s="1">
        <v>93</v>
      </c>
      <c r="C123" s="1">
        <v>16.04</v>
      </c>
      <c r="D123" s="1">
        <v>670</v>
      </c>
      <c r="E123" s="1">
        <v>1</v>
      </c>
      <c r="F123">
        <f t="shared" si="16"/>
        <v>0.82099999999999995</v>
      </c>
      <c r="G123">
        <f t="shared" si="17"/>
        <v>-0.1972321695297089</v>
      </c>
      <c r="H123" s="1">
        <f t="shared" si="18"/>
        <v>1</v>
      </c>
      <c r="I123" s="1">
        <f t="shared" si="18"/>
        <v>1</v>
      </c>
      <c r="J123" s="1">
        <f t="shared" si="18"/>
        <v>0</v>
      </c>
    </row>
    <row r="124" spans="1:10" x14ac:dyDescent="0.25">
      <c r="A124" s="1">
        <v>1</v>
      </c>
      <c r="B124" s="1">
        <v>89</v>
      </c>
      <c r="C124" s="1">
        <v>15.53</v>
      </c>
      <c r="D124" s="1">
        <v>665</v>
      </c>
      <c r="E124" s="1">
        <v>1</v>
      </c>
      <c r="F124">
        <f t="shared" si="16"/>
        <v>0.82099999999999995</v>
      </c>
      <c r="G124">
        <f t="shared" si="17"/>
        <v>-0.1972321695297089</v>
      </c>
      <c r="H124" s="1">
        <f t="shared" si="18"/>
        <v>1</v>
      </c>
      <c r="I124" s="1">
        <f t="shared" si="18"/>
        <v>1</v>
      </c>
      <c r="J124" s="1">
        <f t="shared" si="18"/>
        <v>0</v>
      </c>
    </row>
    <row r="125" spans="1:10" x14ac:dyDescent="0.25">
      <c r="A125" s="1">
        <v>1</v>
      </c>
      <c r="B125" s="1">
        <v>125</v>
      </c>
      <c r="C125" s="1">
        <v>17.77</v>
      </c>
      <c r="D125" s="1">
        <v>690</v>
      </c>
      <c r="E125" s="1">
        <v>1</v>
      </c>
      <c r="F125">
        <f t="shared" si="16"/>
        <v>0.82099999999999995</v>
      </c>
      <c r="G125">
        <f t="shared" si="17"/>
        <v>-0.1972321695297089</v>
      </c>
      <c r="H125" s="1">
        <f t="shared" si="18"/>
        <v>1</v>
      </c>
      <c r="I125" s="1">
        <f t="shared" si="18"/>
        <v>1</v>
      </c>
      <c r="J125" s="1">
        <f t="shared" si="18"/>
        <v>0</v>
      </c>
    </row>
    <row r="126" spans="1:10" x14ac:dyDescent="0.25">
      <c r="A126" s="1">
        <v>0</v>
      </c>
      <c r="B126" s="1">
        <v>37.322000000000003</v>
      </c>
      <c r="C126" s="1">
        <v>13.25</v>
      </c>
      <c r="D126" s="1">
        <v>675</v>
      </c>
      <c r="E126" s="1">
        <v>1</v>
      </c>
      <c r="F126">
        <f t="shared" si="16"/>
        <v>0.80600000000000005</v>
      </c>
      <c r="G126">
        <f t="shared" si="17"/>
        <v>-0.21567153647550871</v>
      </c>
      <c r="H126" s="1">
        <f t="shared" si="18"/>
        <v>1</v>
      </c>
      <c r="I126" s="1">
        <f t="shared" si="18"/>
        <v>1</v>
      </c>
      <c r="J126" s="1">
        <f t="shared" si="18"/>
        <v>0</v>
      </c>
    </row>
    <row r="127" spans="1:10" x14ac:dyDescent="0.25">
      <c r="A127" s="1">
        <v>1</v>
      </c>
      <c r="B127" s="1">
        <v>103</v>
      </c>
      <c r="C127" s="1">
        <v>18.63</v>
      </c>
      <c r="D127" s="1">
        <v>750</v>
      </c>
      <c r="E127" s="1">
        <v>1</v>
      </c>
      <c r="F127">
        <f t="shared" si="16"/>
        <v>0.92</v>
      </c>
      <c r="G127">
        <f t="shared" si="17"/>
        <v>-8.3381608939051013E-2</v>
      </c>
      <c r="H127" s="1">
        <f t="shared" si="18"/>
        <v>1</v>
      </c>
      <c r="I127" s="1">
        <f t="shared" si="18"/>
        <v>1</v>
      </c>
      <c r="J127" s="1">
        <f t="shared" si="18"/>
        <v>1</v>
      </c>
    </row>
    <row r="128" spans="1:10" x14ac:dyDescent="0.25">
      <c r="A128" s="1">
        <v>1</v>
      </c>
      <c r="B128" s="1">
        <v>45.149000000000001</v>
      </c>
      <c r="C128" s="1">
        <v>14.43</v>
      </c>
      <c r="D128" s="1">
        <v>790</v>
      </c>
      <c r="E128" s="1">
        <v>1</v>
      </c>
      <c r="F128">
        <f t="shared" si="16"/>
        <v>0.92</v>
      </c>
      <c r="G128">
        <f t="shared" si="17"/>
        <v>-8.3381608939051013E-2</v>
      </c>
      <c r="H128" s="1">
        <f t="shared" si="18"/>
        <v>1</v>
      </c>
      <c r="I128" s="1">
        <f t="shared" si="18"/>
        <v>1</v>
      </c>
      <c r="J128" s="1">
        <f t="shared" si="18"/>
        <v>1</v>
      </c>
    </row>
    <row r="129" spans="1:10" x14ac:dyDescent="0.25">
      <c r="A129" s="1">
        <v>1</v>
      </c>
      <c r="B129" s="1">
        <v>65</v>
      </c>
      <c r="C129" s="1">
        <v>2.4</v>
      </c>
      <c r="D129" s="1">
        <v>740</v>
      </c>
      <c r="E129" s="1">
        <v>1</v>
      </c>
      <c r="F129">
        <f t="shared" si="16"/>
        <v>0.92</v>
      </c>
      <c r="G129">
        <f t="shared" si="17"/>
        <v>-8.3381608939051013E-2</v>
      </c>
      <c r="H129" s="1">
        <f t="shared" si="18"/>
        <v>1</v>
      </c>
      <c r="I129" s="1">
        <f t="shared" si="18"/>
        <v>1</v>
      </c>
      <c r="J129" s="1">
        <f t="shared" si="18"/>
        <v>1</v>
      </c>
    </row>
    <row r="130" spans="1:10" x14ac:dyDescent="0.25">
      <c r="A130" s="1">
        <v>1</v>
      </c>
      <c r="B130" s="1">
        <v>60</v>
      </c>
      <c r="C130" s="1">
        <v>6.94</v>
      </c>
      <c r="D130" s="1">
        <v>675</v>
      </c>
      <c r="E130" s="1">
        <v>1</v>
      </c>
      <c r="F130">
        <f t="shared" si="16"/>
        <v>0.80600000000000005</v>
      </c>
      <c r="G130">
        <f t="shared" si="17"/>
        <v>-0.21567153647550871</v>
      </c>
      <c r="H130" s="1">
        <f t="shared" si="18"/>
        <v>1</v>
      </c>
      <c r="I130" s="1">
        <f t="shared" si="18"/>
        <v>1</v>
      </c>
      <c r="J130" s="1">
        <f t="shared" si="18"/>
        <v>0</v>
      </c>
    </row>
    <row r="131" spans="1:10" x14ac:dyDescent="0.25">
      <c r="A131" s="1">
        <v>0</v>
      </c>
      <c r="B131" s="1">
        <v>107</v>
      </c>
      <c r="C131" s="1">
        <v>14.31</v>
      </c>
      <c r="D131" s="1">
        <v>690</v>
      </c>
      <c r="E131" s="1">
        <v>1</v>
      </c>
      <c r="F131">
        <f t="shared" si="16"/>
        <v>0.82099999999999995</v>
      </c>
      <c r="G131">
        <f t="shared" si="17"/>
        <v>-0.1972321695297089</v>
      </c>
      <c r="H131" s="1">
        <f t="shared" si="18"/>
        <v>1</v>
      </c>
      <c r="I131" s="1">
        <f t="shared" si="18"/>
        <v>1</v>
      </c>
      <c r="J131" s="1">
        <f t="shared" si="18"/>
        <v>0</v>
      </c>
    </row>
    <row r="132" spans="1:10" x14ac:dyDescent="0.25">
      <c r="A132" s="1">
        <v>0</v>
      </c>
      <c r="B132" s="1">
        <v>63</v>
      </c>
      <c r="C132" s="1">
        <v>16.77</v>
      </c>
      <c r="D132" s="1">
        <v>690</v>
      </c>
      <c r="E132" s="1">
        <v>0</v>
      </c>
      <c r="F132">
        <f t="shared" si="16"/>
        <v>0.82099999999999995</v>
      </c>
      <c r="G132">
        <f t="shared" si="17"/>
        <v>-1.7203694731413819</v>
      </c>
      <c r="H132" s="1">
        <f t="shared" si="18"/>
        <v>1</v>
      </c>
      <c r="I132" s="1">
        <f t="shared" si="18"/>
        <v>1</v>
      </c>
      <c r="J132" s="1">
        <f t="shared" si="18"/>
        <v>0</v>
      </c>
    </row>
    <row r="133" spans="1:10" x14ac:dyDescent="0.25">
      <c r="A133" s="1">
        <v>1</v>
      </c>
      <c r="B133" s="1">
        <v>24</v>
      </c>
      <c r="C133" s="1">
        <v>21.65</v>
      </c>
      <c r="D133" s="1">
        <v>680</v>
      </c>
      <c r="E133" s="1">
        <v>1</v>
      </c>
      <c r="F133">
        <f t="shared" si="16"/>
        <v>0.71699999999999997</v>
      </c>
      <c r="G133">
        <f t="shared" si="17"/>
        <v>-0.33267943838251673</v>
      </c>
      <c r="H133" s="1">
        <f t="shared" si="18"/>
        <v>0</v>
      </c>
      <c r="I133" s="1">
        <f t="shared" si="18"/>
        <v>0</v>
      </c>
      <c r="J133" s="1">
        <f t="shared" si="18"/>
        <v>0</v>
      </c>
    </row>
    <row r="134" spans="1:10" x14ac:dyDescent="0.25">
      <c r="A134" s="1">
        <v>0</v>
      </c>
      <c r="B134" s="1">
        <v>38.6</v>
      </c>
      <c r="C134" s="1">
        <v>24.41</v>
      </c>
      <c r="D134" s="1">
        <v>675</v>
      </c>
      <c r="E134" s="1">
        <v>1</v>
      </c>
      <c r="F134">
        <f t="shared" si="16"/>
        <v>0.66100000000000003</v>
      </c>
      <c r="G134">
        <f t="shared" si="17"/>
        <v>-0.41400143913045073</v>
      </c>
      <c r="H134" s="1">
        <f t="shared" si="18"/>
        <v>0</v>
      </c>
      <c r="I134" s="1">
        <f t="shared" si="18"/>
        <v>0</v>
      </c>
      <c r="J134" s="1">
        <f t="shared" si="18"/>
        <v>0</v>
      </c>
    </row>
    <row r="135" spans="1:10" x14ac:dyDescent="0.25">
      <c r="A135" s="1">
        <v>0</v>
      </c>
      <c r="B135" s="1">
        <v>85</v>
      </c>
      <c r="C135" s="1">
        <v>13.4</v>
      </c>
      <c r="D135" s="1">
        <v>705</v>
      </c>
      <c r="E135" s="1">
        <v>0</v>
      </c>
      <c r="F135">
        <f t="shared" si="16"/>
        <v>0.82099999999999995</v>
      </c>
      <c r="G135">
        <f t="shared" si="17"/>
        <v>-1.7203694731413819</v>
      </c>
      <c r="H135" s="1">
        <f t="shared" si="18"/>
        <v>1</v>
      </c>
      <c r="I135" s="1">
        <f t="shared" si="18"/>
        <v>1</v>
      </c>
      <c r="J135" s="1">
        <f t="shared" si="18"/>
        <v>0</v>
      </c>
    </row>
    <row r="136" spans="1:10" x14ac:dyDescent="0.25">
      <c r="A136" s="1">
        <v>1</v>
      </c>
      <c r="B136" s="1">
        <v>120</v>
      </c>
      <c r="C136" s="1">
        <v>9.4700000000000006</v>
      </c>
      <c r="D136" s="1">
        <v>735</v>
      </c>
      <c r="E136" s="1">
        <v>1</v>
      </c>
      <c r="F136">
        <f t="shared" ref="F136:F199" si="19">IF(C136&lt;=19.85,IF(D136&lt;=722.5,IF(B136&lt;=60.41,IF(D136&lt;=667.5,0.729,0.806),IF(C136&lt;=9.905,0.878,0.821)),0.92),IF(D136&lt;=687.5,IF(C136&lt;=31.375,IF(A136&lt;=0.5,0.661,0.717),0.546),IF(D136&lt;=727.5,IF(C136&lt;=29.88,0.79,0.693),0.855)))</f>
        <v>0.92</v>
      </c>
      <c r="G136">
        <f t="shared" ref="G136:G199" si="20">IF(E136=1,LN(F136),LN(1-F136))</f>
        <v>-8.3381608939051013E-2</v>
      </c>
      <c r="H136" s="1">
        <f t="shared" ref="H136:J199" si="21">IF($F136&gt;H$2,1,0)</f>
        <v>1</v>
      </c>
      <c r="I136" s="1">
        <f t="shared" si="21"/>
        <v>1</v>
      </c>
      <c r="J136" s="1">
        <f t="shared" si="21"/>
        <v>1</v>
      </c>
    </row>
    <row r="137" spans="1:10" x14ac:dyDescent="0.25">
      <c r="A137" s="1">
        <v>0</v>
      </c>
      <c r="B137" s="1">
        <v>62</v>
      </c>
      <c r="C137" s="1">
        <v>27.33</v>
      </c>
      <c r="D137" s="1">
        <v>680</v>
      </c>
      <c r="E137" s="1">
        <v>1</v>
      </c>
      <c r="F137">
        <f t="shared" si="19"/>
        <v>0.66100000000000003</v>
      </c>
      <c r="G137">
        <f t="shared" si="20"/>
        <v>-0.41400143913045073</v>
      </c>
      <c r="H137" s="1">
        <f t="shared" si="21"/>
        <v>0</v>
      </c>
      <c r="I137" s="1">
        <f t="shared" si="21"/>
        <v>0</v>
      </c>
      <c r="J137" s="1">
        <f t="shared" si="21"/>
        <v>0</v>
      </c>
    </row>
    <row r="138" spans="1:10" x14ac:dyDescent="0.25">
      <c r="A138" s="1">
        <v>1</v>
      </c>
      <c r="B138" s="1">
        <v>60.4559</v>
      </c>
      <c r="C138" s="1">
        <v>17.04</v>
      </c>
      <c r="D138" s="1">
        <v>685</v>
      </c>
      <c r="E138" s="1">
        <v>1</v>
      </c>
      <c r="F138">
        <f t="shared" si="19"/>
        <v>0.82099999999999995</v>
      </c>
      <c r="G138">
        <f t="shared" si="20"/>
        <v>-0.1972321695297089</v>
      </c>
      <c r="H138" s="1">
        <f t="shared" si="21"/>
        <v>1</v>
      </c>
      <c r="I138" s="1">
        <f t="shared" si="21"/>
        <v>1</v>
      </c>
      <c r="J138" s="1">
        <f t="shared" si="21"/>
        <v>0</v>
      </c>
    </row>
    <row r="139" spans="1:10" x14ac:dyDescent="0.25">
      <c r="A139" s="1">
        <v>1</v>
      </c>
      <c r="B139" s="1">
        <v>62</v>
      </c>
      <c r="C139" s="1">
        <v>15.76</v>
      </c>
      <c r="D139" s="1">
        <v>670</v>
      </c>
      <c r="E139" s="1">
        <v>0</v>
      </c>
      <c r="F139">
        <f t="shared" si="19"/>
        <v>0.82099999999999995</v>
      </c>
      <c r="G139">
        <f t="shared" si="20"/>
        <v>-1.7203694731413819</v>
      </c>
      <c r="H139" s="1">
        <f t="shared" si="21"/>
        <v>1</v>
      </c>
      <c r="I139" s="1">
        <f t="shared" si="21"/>
        <v>1</v>
      </c>
      <c r="J139" s="1">
        <f t="shared" si="21"/>
        <v>0</v>
      </c>
    </row>
    <row r="140" spans="1:10" x14ac:dyDescent="0.25">
      <c r="A140" s="1">
        <v>1</v>
      </c>
      <c r="B140" s="1">
        <v>105</v>
      </c>
      <c r="C140" s="1">
        <v>21.81</v>
      </c>
      <c r="D140" s="1">
        <v>685</v>
      </c>
      <c r="E140" s="1">
        <v>1</v>
      </c>
      <c r="F140">
        <f t="shared" si="19"/>
        <v>0.71699999999999997</v>
      </c>
      <c r="G140">
        <f t="shared" si="20"/>
        <v>-0.33267943838251673</v>
      </c>
      <c r="H140" s="1">
        <f t="shared" si="21"/>
        <v>0</v>
      </c>
      <c r="I140" s="1">
        <f t="shared" si="21"/>
        <v>0</v>
      </c>
      <c r="J140" s="1">
        <f t="shared" si="21"/>
        <v>0</v>
      </c>
    </row>
    <row r="141" spans="1:10" x14ac:dyDescent="0.25">
      <c r="A141" s="1">
        <v>0</v>
      </c>
      <c r="B141" s="1">
        <v>82</v>
      </c>
      <c r="C141" s="1">
        <v>21.82</v>
      </c>
      <c r="D141" s="1">
        <v>740</v>
      </c>
      <c r="E141" s="1">
        <v>0</v>
      </c>
      <c r="F141">
        <f t="shared" si="19"/>
        <v>0.85499999999999998</v>
      </c>
      <c r="G141">
        <f t="shared" si="20"/>
        <v>-1.9310215365615626</v>
      </c>
      <c r="H141" s="1">
        <f t="shared" si="21"/>
        <v>1</v>
      </c>
      <c r="I141" s="1">
        <f t="shared" si="21"/>
        <v>1</v>
      </c>
      <c r="J141" s="1">
        <f t="shared" si="21"/>
        <v>1</v>
      </c>
    </row>
    <row r="142" spans="1:10" x14ac:dyDescent="0.25">
      <c r="A142" s="1">
        <v>0</v>
      </c>
      <c r="B142" s="1">
        <v>45</v>
      </c>
      <c r="C142" s="1">
        <v>10.45</v>
      </c>
      <c r="D142" s="1">
        <v>715</v>
      </c>
      <c r="E142" s="1">
        <v>1</v>
      </c>
      <c r="F142">
        <f t="shared" si="19"/>
        <v>0.80600000000000005</v>
      </c>
      <c r="G142">
        <f t="shared" si="20"/>
        <v>-0.21567153647550871</v>
      </c>
      <c r="H142" s="1">
        <f t="shared" si="21"/>
        <v>1</v>
      </c>
      <c r="I142" s="1">
        <f t="shared" si="21"/>
        <v>1</v>
      </c>
      <c r="J142" s="1">
        <f t="shared" si="21"/>
        <v>0</v>
      </c>
    </row>
    <row r="143" spans="1:10" x14ac:dyDescent="0.25">
      <c r="A143" s="1">
        <v>1</v>
      </c>
      <c r="B143" s="1">
        <v>56</v>
      </c>
      <c r="C143" s="1">
        <v>27.97</v>
      </c>
      <c r="D143" s="1">
        <v>675</v>
      </c>
      <c r="E143" s="1">
        <v>0</v>
      </c>
      <c r="F143">
        <f t="shared" si="19"/>
        <v>0.71699999999999997</v>
      </c>
      <c r="G143">
        <f t="shared" si="20"/>
        <v>-1.2623083813388993</v>
      </c>
      <c r="H143" s="1">
        <f t="shared" si="21"/>
        <v>0</v>
      </c>
      <c r="I143" s="1">
        <f t="shared" si="21"/>
        <v>0</v>
      </c>
      <c r="J143" s="1">
        <f t="shared" si="21"/>
        <v>0</v>
      </c>
    </row>
    <row r="144" spans="1:10" x14ac:dyDescent="0.25">
      <c r="A144" s="1">
        <v>1</v>
      </c>
      <c r="B144" s="1">
        <v>45</v>
      </c>
      <c r="C144" s="1">
        <v>22.91</v>
      </c>
      <c r="D144" s="1">
        <v>685</v>
      </c>
      <c r="E144" s="1">
        <v>0</v>
      </c>
      <c r="F144">
        <f t="shared" si="19"/>
        <v>0.71699999999999997</v>
      </c>
      <c r="G144">
        <f t="shared" si="20"/>
        <v>-1.2623083813388993</v>
      </c>
      <c r="H144" s="1">
        <f t="shared" si="21"/>
        <v>0</v>
      </c>
      <c r="I144" s="1">
        <f t="shared" si="21"/>
        <v>0</v>
      </c>
      <c r="J144" s="1">
        <f t="shared" si="21"/>
        <v>0</v>
      </c>
    </row>
    <row r="145" spans="1:10" x14ac:dyDescent="0.25">
      <c r="A145" s="1">
        <v>1</v>
      </c>
      <c r="B145" s="1">
        <v>60</v>
      </c>
      <c r="C145" s="1">
        <v>23.24</v>
      </c>
      <c r="D145" s="1">
        <v>700</v>
      </c>
      <c r="E145" s="1">
        <v>0</v>
      </c>
      <c r="F145">
        <f t="shared" si="19"/>
        <v>0.79</v>
      </c>
      <c r="G145">
        <f t="shared" si="20"/>
        <v>-1.5606477482646686</v>
      </c>
      <c r="H145" s="1">
        <f t="shared" si="21"/>
        <v>1</v>
      </c>
      <c r="I145" s="1">
        <f t="shared" si="21"/>
        <v>0</v>
      </c>
      <c r="J145" s="1">
        <f t="shared" si="21"/>
        <v>0</v>
      </c>
    </row>
    <row r="146" spans="1:10" x14ac:dyDescent="0.25">
      <c r="A146" s="1">
        <v>1</v>
      </c>
      <c r="B146" s="1">
        <v>55</v>
      </c>
      <c r="C146" s="1">
        <v>11.03</v>
      </c>
      <c r="D146" s="1">
        <v>710</v>
      </c>
      <c r="E146" s="1">
        <v>1</v>
      </c>
      <c r="F146">
        <f t="shared" si="19"/>
        <v>0.80600000000000005</v>
      </c>
      <c r="G146">
        <f t="shared" si="20"/>
        <v>-0.21567153647550871</v>
      </c>
      <c r="H146" s="1">
        <f t="shared" si="21"/>
        <v>1</v>
      </c>
      <c r="I146" s="1">
        <f t="shared" si="21"/>
        <v>1</v>
      </c>
      <c r="J146" s="1">
        <f t="shared" si="21"/>
        <v>0</v>
      </c>
    </row>
    <row r="147" spans="1:10" x14ac:dyDescent="0.25">
      <c r="A147" s="1">
        <v>1</v>
      </c>
      <c r="B147" s="1">
        <v>45</v>
      </c>
      <c r="C147" s="1">
        <v>25.44</v>
      </c>
      <c r="D147" s="1">
        <v>730</v>
      </c>
      <c r="E147" s="1">
        <v>1</v>
      </c>
      <c r="F147">
        <f t="shared" si="19"/>
        <v>0.85499999999999998</v>
      </c>
      <c r="G147">
        <f t="shared" si="20"/>
        <v>-0.15665381004537685</v>
      </c>
      <c r="H147" s="1">
        <f t="shared" si="21"/>
        <v>1</v>
      </c>
      <c r="I147" s="1">
        <f t="shared" si="21"/>
        <v>1</v>
      </c>
      <c r="J147" s="1">
        <f t="shared" si="21"/>
        <v>1</v>
      </c>
    </row>
    <row r="148" spans="1:10" x14ac:dyDescent="0.25">
      <c r="A148" s="1">
        <v>0</v>
      </c>
      <c r="B148" s="1">
        <v>210</v>
      </c>
      <c r="C148" s="1">
        <v>7.04</v>
      </c>
      <c r="D148" s="1">
        <v>690</v>
      </c>
      <c r="E148" s="1">
        <v>1</v>
      </c>
      <c r="F148">
        <f t="shared" si="19"/>
        <v>0.878</v>
      </c>
      <c r="G148">
        <f t="shared" si="20"/>
        <v>-0.13010868534702039</v>
      </c>
      <c r="H148" s="1">
        <f t="shared" si="21"/>
        <v>1</v>
      </c>
      <c r="I148" s="1">
        <f t="shared" si="21"/>
        <v>1</v>
      </c>
      <c r="J148" s="1">
        <f t="shared" si="21"/>
        <v>1</v>
      </c>
    </row>
    <row r="149" spans="1:10" x14ac:dyDescent="0.25">
      <c r="A149" s="1">
        <v>0</v>
      </c>
      <c r="B149" s="1">
        <v>132.5</v>
      </c>
      <c r="C149" s="1">
        <v>18.010000000000002</v>
      </c>
      <c r="D149" s="1">
        <v>695</v>
      </c>
      <c r="E149" s="1">
        <v>1</v>
      </c>
      <c r="F149">
        <f t="shared" si="19"/>
        <v>0.82099999999999995</v>
      </c>
      <c r="G149">
        <f t="shared" si="20"/>
        <v>-0.1972321695297089</v>
      </c>
      <c r="H149" s="1">
        <f t="shared" si="21"/>
        <v>1</v>
      </c>
      <c r="I149" s="1">
        <f t="shared" si="21"/>
        <v>1</v>
      </c>
      <c r="J149" s="1">
        <f t="shared" si="21"/>
        <v>0</v>
      </c>
    </row>
    <row r="150" spans="1:10" x14ac:dyDescent="0.25">
      <c r="A150" s="1">
        <v>0</v>
      </c>
      <c r="B150" s="1">
        <v>36</v>
      </c>
      <c r="C150" s="1">
        <v>22.37</v>
      </c>
      <c r="D150" s="1">
        <v>690</v>
      </c>
      <c r="E150" s="1">
        <v>1</v>
      </c>
      <c r="F150">
        <f t="shared" si="19"/>
        <v>0.79</v>
      </c>
      <c r="G150">
        <f t="shared" si="20"/>
        <v>-0.23572233352106983</v>
      </c>
      <c r="H150" s="1">
        <f t="shared" si="21"/>
        <v>1</v>
      </c>
      <c r="I150" s="1">
        <f t="shared" si="21"/>
        <v>0</v>
      </c>
      <c r="J150" s="1">
        <f t="shared" si="21"/>
        <v>0</v>
      </c>
    </row>
    <row r="151" spans="1:10" x14ac:dyDescent="0.25">
      <c r="A151" s="1">
        <v>0</v>
      </c>
      <c r="B151" s="1">
        <v>120</v>
      </c>
      <c r="C151" s="1">
        <v>16.16</v>
      </c>
      <c r="D151" s="1">
        <v>660</v>
      </c>
      <c r="E151" s="1">
        <v>1</v>
      </c>
      <c r="F151">
        <f t="shared" si="19"/>
        <v>0.82099999999999995</v>
      </c>
      <c r="G151">
        <f t="shared" si="20"/>
        <v>-0.1972321695297089</v>
      </c>
      <c r="H151" s="1">
        <f t="shared" si="21"/>
        <v>1</v>
      </c>
      <c r="I151" s="1">
        <f t="shared" si="21"/>
        <v>1</v>
      </c>
      <c r="J151" s="1">
        <f t="shared" si="21"/>
        <v>0</v>
      </c>
    </row>
    <row r="152" spans="1:10" x14ac:dyDescent="0.25">
      <c r="A152" s="1">
        <v>1</v>
      </c>
      <c r="B152" s="1">
        <v>52</v>
      </c>
      <c r="C152" s="1">
        <v>25.41</v>
      </c>
      <c r="D152" s="1">
        <v>660</v>
      </c>
      <c r="E152" s="1">
        <v>1</v>
      </c>
      <c r="F152">
        <f t="shared" si="19"/>
        <v>0.71699999999999997</v>
      </c>
      <c r="G152">
        <f t="shared" si="20"/>
        <v>-0.33267943838251673</v>
      </c>
      <c r="H152" s="1">
        <f t="shared" si="21"/>
        <v>0</v>
      </c>
      <c r="I152" s="1">
        <f t="shared" si="21"/>
        <v>0</v>
      </c>
      <c r="J152" s="1">
        <f t="shared" si="21"/>
        <v>0</v>
      </c>
    </row>
    <row r="153" spans="1:10" x14ac:dyDescent="0.25">
      <c r="A153" s="1">
        <v>0</v>
      </c>
      <c r="B153" s="1">
        <v>57</v>
      </c>
      <c r="C153" s="1">
        <v>9.8699999999999992</v>
      </c>
      <c r="D153" s="1">
        <v>670</v>
      </c>
      <c r="E153" s="1">
        <v>1</v>
      </c>
      <c r="F153">
        <f t="shared" si="19"/>
        <v>0.80600000000000005</v>
      </c>
      <c r="G153">
        <f t="shared" si="20"/>
        <v>-0.21567153647550871</v>
      </c>
      <c r="H153" s="1">
        <f t="shared" si="21"/>
        <v>1</v>
      </c>
      <c r="I153" s="1">
        <f t="shared" si="21"/>
        <v>1</v>
      </c>
      <c r="J153" s="1">
        <f t="shared" si="21"/>
        <v>0</v>
      </c>
    </row>
    <row r="154" spans="1:10" x14ac:dyDescent="0.25">
      <c r="A154" s="1">
        <v>1</v>
      </c>
      <c r="B154" s="1">
        <v>55</v>
      </c>
      <c r="C154" s="1">
        <v>31.14</v>
      </c>
      <c r="D154" s="1">
        <v>675</v>
      </c>
      <c r="E154" s="1">
        <v>1</v>
      </c>
      <c r="F154">
        <f t="shared" si="19"/>
        <v>0.71699999999999997</v>
      </c>
      <c r="G154">
        <f t="shared" si="20"/>
        <v>-0.33267943838251673</v>
      </c>
      <c r="H154" s="1">
        <f t="shared" si="21"/>
        <v>0</v>
      </c>
      <c r="I154" s="1">
        <f t="shared" si="21"/>
        <v>0</v>
      </c>
      <c r="J154" s="1">
        <f t="shared" si="21"/>
        <v>0</v>
      </c>
    </row>
    <row r="155" spans="1:10" x14ac:dyDescent="0.25">
      <c r="A155" s="1">
        <v>1</v>
      </c>
      <c r="B155" s="1">
        <v>68</v>
      </c>
      <c r="C155" s="1">
        <v>10.73</v>
      </c>
      <c r="D155" s="1">
        <v>780</v>
      </c>
      <c r="E155" s="1">
        <v>1</v>
      </c>
      <c r="F155">
        <f t="shared" si="19"/>
        <v>0.92</v>
      </c>
      <c r="G155">
        <f t="shared" si="20"/>
        <v>-8.3381608939051013E-2</v>
      </c>
      <c r="H155" s="1">
        <f t="shared" si="21"/>
        <v>1</v>
      </c>
      <c r="I155" s="1">
        <f t="shared" si="21"/>
        <v>1</v>
      </c>
      <c r="J155" s="1">
        <f t="shared" si="21"/>
        <v>1</v>
      </c>
    </row>
    <row r="156" spans="1:10" x14ac:dyDescent="0.25">
      <c r="A156" s="1">
        <v>0</v>
      </c>
      <c r="B156" s="1">
        <v>69</v>
      </c>
      <c r="C156" s="1">
        <v>7.59</v>
      </c>
      <c r="D156" s="1">
        <v>730</v>
      </c>
      <c r="E156" s="1">
        <v>1</v>
      </c>
      <c r="F156">
        <f t="shared" si="19"/>
        <v>0.92</v>
      </c>
      <c r="G156">
        <f t="shared" si="20"/>
        <v>-8.3381608939051013E-2</v>
      </c>
      <c r="H156" s="1">
        <f t="shared" si="21"/>
        <v>1</v>
      </c>
      <c r="I156" s="1">
        <f t="shared" si="21"/>
        <v>1</v>
      </c>
      <c r="J156" s="1">
        <f t="shared" si="21"/>
        <v>1</v>
      </c>
    </row>
    <row r="157" spans="1:10" x14ac:dyDescent="0.25">
      <c r="A157" s="1">
        <v>1</v>
      </c>
      <c r="B157" s="1">
        <v>103</v>
      </c>
      <c r="C157" s="1">
        <v>11.66</v>
      </c>
      <c r="D157" s="1">
        <v>715</v>
      </c>
      <c r="E157" s="1">
        <v>1</v>
      </c>
      <c r="F157">
        <f t="shared" si="19"/>
        <v>0.82099999999999995</v>
      </c>
      <c r="G157">
        <f t="shared" si="20"/>
        <v>-0.1972321695297089</v>
      </c>
      <c r="H157" s="1">
        <f t="shared" si="21"/>
        <v>1</v>
      </c>
      <c r="I157" s="1">
        <f t="shared" si="21"/>
        <v>1</v>
      </c>
      <c r="J157" s="1">
        <f t="shared" si="21"/>
        <v>0</v>
      </c>
    </row>
    <row r="158" spans="1:10" x14ac:dyDescent="0.25">
      <c r="A158" s="1">
        <v>0</v>
      </c>
      <c r="B158" s="1">
        <v>250</v>
      </c>
      <c r="C158" s="1">
        <v>8.7200000000000006</v>
      </c>
      <c r="D158" s="1">
        <v>725</v>
      </c>
      <c r="E158" s="1">
        <v>1</v>
      </c>
      <c r="F158">
        <f t="shared" si="19"/>
        <v>0.92</v>
      </c>
      <c r="G158">
        <f t="shared" si="20"/>
        <v>-8.3381608939051013E-2</v>
      </c>
      <c r="H158" s="1">
        <f t="shared" si="21"/>
        <v>1</v>
      </c>
      <c r="I158" s="1">
        <f t="shared" si="21"/>
        <v>1</v>
      </c>
      <c r="J158" s="1">
        <f t="shared" si="21"/>
        <v>1</v>
      </c>
    </row>
    <row r="159" spans="1:10" x14ac:dyDescent="0.25">
      <c r="A159" s="1">
        <v>0</v>
      </c>
      <c r="B159" s="1">
        <v>24</v>
      </c>
      <c r="C159" s="1">
        <v>19.95</v>
      </c>
      <c r="D159" s="1">
        <v>660</v>
      </c>
      <c r="E159" s="1">
        <v>1</v>
      </c>
      <c r="F159">
        <f t="shared" si="19"/>
        <v>0.66100000000000003</v>
      </c>
      <c r="G159">
        <f t="shared" si="20"/>
        <v>-0.41400143913045073</v>
      </c>
      <c r="H159" s="1">
        <f t="shared" si="21"/>
        <v>0</v>
      </c>
      <c r="I159" s="1">
        <f t="shared" si="21"/>
        <v>0</v>
      </c>
      <c r="J159" s="1">
        <f t="shared" si="21"/>
        <v>0</v>
      </c>
    </row>
    <row r="160" spans="1:10" x14ac:dyDescent="0.25">
      <c r="A160" s="1">
        <v>1</v>
      </c>
      <c r="B160" s="1">
        <v>240</v>
      </c>
      <c r="C160" s="1">
        <v>16.920000000000002</v>
      </c>
      <c r="D160" s="1">
        <v>700</v>
      </c>
      <c r="E160" s="1">
        <v>1</v>
      </c>
      <c r="F160">
        <f t="shared" si="19"/>
        <v>0.82099999999999995</v>
      </c>
      <c r="G160">
        <f t="shared" si="20"/>
        <v>-0.1972321695297089</v>
      </c>
      <c r="H160" s="1">
        <f t="shared" si="21"/>
        <v>1</v>
      </c>
      <c r="I160" s="1">
        <f t="shared" si="21"/>
        <v>1</v>
      </c>
      <c r="J160" s="1">
        <f t="shared" si="21"/>
        <v>0</v>
      </c>
    </row>
    <row r="161" spans="1:10" x14ac:dyDescent="0.25">
      <c r="A161" s="1">
        <v>0</v>
      </c>
      <c r="B161" s="1">
        <v>18.3</v>
      </c>
      <c r="C161" s="1">
        <v>34.93</v>
      </c>
      <c r="D161" s="1">
        <v>690</v>
      </c>
      <c r="E161" s="1">
        <v>0</v>
      </c>
      <c r="F161">
        <f t="shared" si="19"/>
        <v>0.69299999999999995</v>
      </c>
      <c r="G161">
        <f t="shared" si="20"/>
        <v>-1.1809075313949398</v>
      </c>
      <c r="H161" s="1">
        <f t="shared" si="21"/>
        <v>0</v>
      </c>
      <c r="I161" s="1">
        <f t="shared" si="21"/>
        <v>0</v>
      </c>
      <c r="J161" s="1">
        <f t="shared" si="21"/>
        <v>0</v>
      </c>
    </row>
    <row r="162" spans="1:10" x14ac:dyDescent="0.25">
      <c r="A162" s="1">
        <v>0</v>
      </c>
      <c r="B162" s="1">
        <v>54</v>
      </c>
      <c r="C162" s="1">
        <v>33.64</v>
      </c>
      <c r="D162" s="1">
        <v>690</v>
      </c>
      <c r="E162" s="1">
        <v>1</v>
      </c>
      <c r="F162">
        <f t="shared" si="19"/>
        <v>0.69299999999999995</v>
      </c>
      <c r="G162">
        <f t="shared" si="20"/>
        <v>-0.3667252797922339</v>
      </c>
      <c r="H162" s="1">
        <f t="shared" si="21"/>
        <v>0</v>
      </c>
      <c r="I162" s="1">
        <f t="shared" si="21"/>
        <v>0</v>
      </c>
      <c r="J162" s="1">
        <f t="shared" si="21"/>
        <v>0</v>
      </c>
    </row>
    <row r="163" spans="1:10" x14ac:dyDescent="0.25">
      <c r="A163" s="1">
        <v>0</v>
      </c>
      <c r="B163" s="1">
        <v>57.8</v>
      </c>
      <c r="C163" s="1">
        <v>17.649999999999999</v>
      </c>
      <c r="D163" s="1">
        <v>670</v>
      </c>
      <c r="E163" s="1">
        <v>1</v>
      </c>
      <c r="F163">
        <f t="shared" si="19"/>
        <v>0.80600000000000005</v>
      </c>
      <c r="G163">
        <f t="shared" si="20"/>
        <v>-0.21567153647550871</v>
      </c>
      <c r="H163" s="1">
        <f t="shared" si="21"/>
        <v>1</v>
      </c>
      <c r="I163" s="1">
        <f t="shared" si="21"/>
        <v>1</v>
      </c>
      <c r="J163" s="1">
        <f t="shared" si="21"/>
        <v>0</v>
      </c>
    </row>
    <row r="164" spans="1:10" x14ac:dyDescent="0.25">
      <c r="A164" s="1">
        <v>1</v>
      </c>
      <c r="B164" s="1">
        <v>63.7</v>
      </c>
      <c r="C164" s="1">
        <v>17.41</v>
      </c>
      <c r="D164" s="1">
        <v>830</v>
      </c>
      <c r="E164" s="1">
        <v>1</v>
      </c>
      <c r="F164">
        <f t="shared" si="19"/>
        <v>0.92</v>
      </c>
      <c r="G164">
        <f t="shared" si="20"/>
        <v>-8.3381608939051013E-2</v>
      </c>
      <c r="H164" s="1">
        <f t="shared" si="21"/>
        <v>1</v>
      </c>
      <c r="I164" s="1">
        <f t="shared" si="21"/>
        <v>1</v>
      </c>
      <c r="J164" s="1">
        <f t="shared" si="21"/>
        <v>1</v>
      </c>
    </row>
    <row r="165" spans="1:10" x14ac:dyDescent="0.25">
      <c r="A165" s="1">
        <v>0</v>
      </c>
      <c r="B165" s="1">
        <v>86</v>
      </c>
      <c r="C165" s="1">
        <v>8.1300000000000008</v>
      </c>
      <c r="D165" s="1">
        <v>685</v>
      </c>
      <c r="E165" s="1">
        <v>1</v>
      </c>
      <c r="F165">
        <f t="shared" si="19"/>
        <v>0.878</v>
      </c>
      <c r="G165">
        <f t="shared" si="20"/>
        <v>-0.13010868534702039</v>
      </c>
      <c r="H165" s="1">
        <f t="shared" si="21"/>
        <v>1</v>
      </c>
      <c r="I165" s="1">
        <f t="shared" si="21"/>
        <v>1</v>
      </c>
      <c r="J165" s="1">
        <f t="shared" si="21"/>
        <v>1</v>
      </c>
    </row>
    <row r="166" spans="1:10" x14ac:dyDescent="0.25">
      <c r="A166" s="1">
        <v>0</v>
      </c>
      <c r="B166" s="1">
        <v>25</v>
      </c>
      <c r="C166" s="1">
        <v>27.22</v>
      </c>
      <c r="D166" s="1">
        <v>690</v>
      </c>
      <c r="E166" s="1">
        <v>1</v>
      </c>
      <c r="F166">
        <f t="shared" si="19"/>
        <v>0.79</v>
      </c>
      <c r="G166">
        <f t="shared" si="20"/>
        <v>-0.23572233352106983</v>
      </c>
      <c r="H166" s="1">
        <f t="shared" si="21"/>
        <v>1</v>
      </c>
      <c r="I166" s="1">
        <f t="shared" si="21"/>
        <v>0</v>
      </c>
      <c r="J166" s="1">
        <f t="shared" si="21"/>
        <v>0</v>
      </c>
    </row>
    <row r="167" spans="1:10" x14ac:dyDescent="0.25">
      <c r="A167" s="1">
        <v>1</v>
      </c>
      <c r="B167" s="1">
        <v>47.72</v>
      </c>
      <c r="C167" s="1">
        <v>28.8</v>
      </c>
      <c r="D167" s="1">
        <v>665</v>
      </c>
      <c r="E167" s="1">
        <v>0</v>
      </c>
      <c r="F167">
        <f t="shared" si="19"/>
        <v>0.71699999999999997</v>
      </c>
      <c r="G167">
        <f t="shared" si="20"/>
        <v>-1.2623083813388993</v>
      </c>
      <c r="H167" s="1">
        <f t="shared" si="21"/>
        <v>0</v>
      </c>
      <c r="I167" s="1">
        <f t="shared" si="21"/>
        <v>0</v>
      </c>
      <c r="J167" s="1">
        <f t="shared" si="21"/>
        <v>0</v>
      </c>
    </row>
    <row r="168" spans="1:10" x14ac:dyDescent="0.25">
      <c r="A168" s="1">
        <v>1</v>
      </c>
      <c r="B168" s="1">
        <v>42</v>
      </c>
      <c r="C168" s="1">
        <v>16.77</v>
      </c>
      <c r="D168" s="1">
        <v>715</v>
      </c>
      <c r="E168" s="1">
        <v>1</v>
      </c>
      <c r="F168">
        <f t="shared" si="19"/>
        <v>0.80600000000000005</v>
      </c>
      <c r="G168">
        <f t="shared" si="20"/>
        <v>-0.21567153647550871</v>
      </c>
      <c r="H168" s="1">
        <f t="shared" si="21"/>
        <v>1</v>
      </c>
      <c r="I168" s="1">
        <f t="shared" si="21"/>
        <v>1</v>
      </c>
      <c r="J168" s="1">
        <f t="shared" si="21"/>
        <v>0</v>
      </c>
    </row>
    <row r="169" spans="1:10" x14ac:dyDescent="0.25">
      <c r="A169" s="1">
        <v>0</v>
      </c>
      <c r="B169" s="1">
        <v>48</v>
      </c>
      <c r="C169" s="1">
        <v>30.88</v>
      </c>
      <c r="D169" s="1">
        <v>700</v>
      </c>
      <c r="E169" s="1">
        <v>0</v>
      </c>
      <c r="F169">
        <f t="shared" si="19"/>
        <v>0.69299999999999995</v>
      </c>
      <c r="G169">
        <f t="shared" si="20"/>
        <v>-1.1809075313949398</v>
      </c>
      <c r="H169" s="1">
        <f t="shared" si="21"/>
        <v>0</v>
      </c>
      <c r="I169" s="1">
        <f t="shared" si="21"/>
        <v>0</v>
      </c>
      <c r="J169" s="1">
        <f t="shared" si="21"/>
        <v>0</v>
      </c>
    </row>
    <row r="170" spans="1:10" x14ac:dyDescent="0.25">
      <c r="A170" s="1">
        <v>0</v>
      </c>
      <c r="B170" s="1">
        <v>41</v>
      </c>
      <c r="C170" s="1">
        <v>27.66</v>
      </c>
      <c r="D170" s="1">
        <v>660</v>
      </c>
      <c r="E170" s="1">
        <v>0</v>
      </c>
      <c r="F170">
        <f t="shared" si="19"/>
        <v>0.66100000000000003</v>
      </c>
      <c r="G170">
        <f t="shared" si="20"/>
        <v>-1.0817551716016869</v>
      </c>
      <c r="H170" s="1">
        <f t="shared" si="21"/>
        <v>0</v>
      </c>
      <c r="I170" s="1">
        <f t="shared" si="21"/>
        <v>0</v>
      </c>
      <c r="J170" s="1">
        <f t="shared" si="21"/>
        <v>0</v>
      </c>
    </row>
    <row r="171" spans="1:10" x14ac:dyDescent="0.25">
      <c r="A171" s="1">
        <v>0</v>
      </c>
      <c r="B171" s="1">
        <v>65</v>
      </c>
      <c r="C171" s="1">
        <v>17.34</v>
      </c>
      <c r="D171" s="1">
        <v>725</v>
      </c>
      <c r="E171" s="1">
        <v>1</v>
      </c>
      <c r="F171">
        <f t="shared" si="19"/>
        <v>0.92</v>
      </c>
      <c r="G171">
        <f t="shared" si="20"/>
        <v>-8.3381608939051013E-2</v>
      </c>
      <c r="H171" s="1">
        <f t="shared" si="21"/>
        <v>1</v>
      </c>
      <c r="I171" s="1">
        <f t="shared" si="21"/>
        <v>1</v>
      </c>
      <c r="J171" s="1">
        <f t="shared" si="21"/>
        <v>1</v>
      </c>
    </row>
    <row r="172" spans="1:10" x14ac:dyDescent="0.25">
      <c r="A172" s="1">
        <v>1</v>
      </c>
      <c r="B172" s="1">
        <v>56</v>
      </c>
      <c r="C172" s="1">
        <v>12.04</v>
      </c>
      <c r="D172" s="1">
        <v>730</v>
      </c>
      <c r="E172" s="1">
        <v>1</v>
      </c>
      <c r="F172">
        <f t="shared" si="19"/>
        <v>0.92</v>
      </c>
      <c r="G172">
        <f t="shared" si="20"/>
        <v>-8.3381608939051013E-2</v>
      </c>
      <c r="H172" s="1">
        <f t="shared" si="21"/>
        <v>1</v>
      </c>
      <c r="I172" s="1">
        <f t="shared" si="21"/>
        <v>1</v>
      </c>
      <c r="J172" s="1">
        <f t="shared" si="21"/>
        <v>1</v>
      </c>
    </row>
    <row r="173" spans="1:10" x14ac:dyDescent="0.25">
      <c r="A173" s="1">
        <v>0</v>
      </c>
      <c r="B173" s="1">
        <v>43</v>
      </c>
      <c r="C173" s="1">
        <v>16.02</v>
      </c>
      <c r="D173" s="1">
        <v>680</v>
      </c>
      <c r="E173" s="1">
        <v>0</v>
      </c>
      <c r="F173">
        <f t="shared" si="19"/>
        <v>0.80600000000000005</v>
      </c>
      <c r="G173">
        <f t="shared" si="20"/>
        <v>-1.6398971199188093</v>
      </c>
      <c r="H173" s="1">
        <f t="shared" si="21"/>
        <v>1</v>
      </c>
      <c r="I173" s="1">
        <f t="shared" si="21"/>
        <v>1</v>
      </c>
      <c r="J173" s="1">
        <f t="shared" si="21"/>
        <v>0</v>
      </c>
    </row>
    <row r="174" spans="1:10" x14ac:dyDescent="0.25">
      <c r="A174" s="1">
        <v>1</v>
      </c>
      <c r="B174" s="1">
        <v>70</v>
      </c>
      <c r="C174" s="1">
        <v>19.23</v>
      </c>
      <c r="D174" s="1">
        <v>660</v>
      </c>
      <c r="E174" s="1">
        <v>1</v>
      </c>
      <c r="F174">
        <f t="shared" si="19"/>
        <v>0.82099999999999995</v>
      </c>
      <c r="G174">
        <f t="shared" si="20"/>
        <v>-0.1972321695297089</v>
      </c>
      <c r="H174" s="1">
        <f t="shared" si="21"/>
        <v>1</v>
      </c>
      <c r="I174" s="1">
        <f t="shared" si="21"/>
        <v>1</v>
      </c>
      <c r="J174" s="1">
        <f t="shared" si="21"/>
        <v>0</v>
      </c>
    </row>
    <row r="175" spans="1:10" x14ac:dyDescent="0.25">
      <c r="A175" s="1">
        <v>1</v>
      </c>
      <c r="B175" s="1">
        <v>141</v>
      </c>
      <c r="C175" s="1">
        <v>10.19</v>
      </c>
      <c r="D175" s="1">
        <v>660</v>
      </c>
      <c r="E175" s="1">
        <v>1</v>
      </c>
      <c r="F175">
        <f t="shared" si="19"/>
        <v>0.82099999999999995</v>
      </c>
      <c r="G175">
        <f t="shared" si="20"/>
        <v>-0.1972321695297089</v>
      </c>
      <c r="H175" s="1">
        <f t="shared" si="21"/>
        <v>1</v>
      </c>
      <c r="I175" s="1">
        <f t="shared" si="21"/>
        <v>1</v>
      </c>
      <c r="J175" s="1">
        <f t="shared" si="21"/>
        <v>0</v>
      </c>
    </row>
    <row r="176" spans="1:10" x14ac:dyDescent="0.25">
      <c r="A176" s="1">
        <v>1</v>
      </c>
      <c r="B176" s="1">
        <v>125</v>
      </c>
      <c r="C176" s="1">
        <v>17.170000000000002</v>
      </c>
      <c r="D176" s="1">
        <v>660</v>
      </c>
      <c r="E176" s="1">
        <v>0</v>
      </c>
      <c r="F176">
        <f t="shared" si="19"/>
        <v>0.82099999999999995</v>
      </c>
      <c r="G176">
        <f t="shared" si="20"/>
        <v>-1.7203694731413819</v>
      </c>
      <c r="H176" s="1">
        <f t="shared" si="21"/>
        <v>1</v>
      </c>
      <c r="I176" s="1">
        <f t="shared" si="21"/>
        <v>1</v>
      </c>
      <c r="J176" s="1">
        <f t="shared" si="21"/>
        <v>0</v>
      </c>
    </row>
    <row r="177" spans="1:10" x14ac:dyDescent="0.25">
      <c r="A177" s="1">
        <v>1</v>
      </c>
      <c r="B177" s="1">
        <v>80</v>
      </c>
      <c r="C177" s="1">
        <v>24.5</v>
      </c>
      <c r="D177" s="1">
        <v>680</v>
      </c>
      <c r="E177" s="1">
        <v>1</v>
      </c>
      <c r="F177">
        <f t="shared" si="19"/>
        <v>0.71699999999999997</v>
      </c>
      <c r="G177">
        <f t="shared" si="20"/>
        <v>-0.33267943838251673</v>
      </c>
      <c r="H177" s="1">
        <f t="shared" si="21"/>
        <v>0</v>
      </c>
      <c r="I177" s="1">
        <f t="shared" si="21"/>
        <v>0</v>
      </c>
      <c r="J177" s="1">
        <f t="shared" si="21"/>
        <v>0</v>
      </c>
    </row>
    <row r="178" spans="1:10" x14ac:dyDescent="0.25">
      <c r="A178" s="1">
        <v>0</v>
      </c>
      <c r="B178" s="1">
        <v>80</v>
      </c>
      <c r="C178" s="1">
        <v>18.47</v>
      </c>
      <c r="D178" s="1">
        <v>705</v>
      </c>
      <c r="E178" s="1">
        <v>1</v>
      </c>
      <c r="F178">
        <f t="shared" si="19"/>
        <v>0.82099999999999995</v>
      </c>
      <c r="G178">
        <f t="shared" si="20"/>
        <v>-0.1972321695297089</v>
      </c>
      <c r="H178" s="1">
        <f t="shared" si="21"/>
        <v>1</v>
      </c>
      <c r="I178" s="1">
        <f t="shared" si="21"/>
        <v>1</v>
      </c>
      <c r="J178" s="1">
        <f t="shared" si="21"/>
        <v>0</v>
      </c>
    </row>
    <row r="179" spans="1:10" x14ac:dyDescent="0.25">
      <c r="A179" s="1">
        <v>1</v>
      </c>
      <c r="B179" s="1">
        <v>105</v>
      </c>
      <c r="C179" s="1">
        <v>19.329999999999998</v>
      </c>
      <c r="D179" s="1">
        <v>675</v>
      </c>
      <c r="E179" s="1">
        <v>1</v>
      </c>
      <c r="F179">
        <f t="shared" si="19"/>
        <v>0.82099999999999995</v>
      </c>
      <c r="G179">
        <f t="shared" si="20"/>
        <v>-0.1972321695297089</v>
      </c>
      <c r="H179" s="1">
        <f t="shared" si="21"/>
        <v>1</v>
      </c>
      <c r="I179" s="1">
        <f t="shared" si="21"/>
        <v>1</v>
      </c>
      <c r="J179" s="1">
        <f t="shared" si="21"/>
        <v>0</v>
      </c>
    </row>
    <row r="180" spans="1:10" x14ac:dyDescent="0.25">
      <c r="A180" s="1">
        <v>1</v>
      </c>
      <c r="B180" s="1">
        <v>33.886900000000004</v>
      </c>
      <c r="C180" s="1">
        <v>32.909999999999997</v>
      </c>
      <c r="D180" s="1">
        <v>690</v>
      </c>
      <c r="E180" s="1">
        <v>1</v>
      </c>
      <c r="F180">
        <f t="shared" si="19"/>
        <v>0.69299999999999995</v>
      </c>
      <c r="G180">
        <f t="shared" si="20"/>
        <v>-0.3667252797922339</v>
      </c>
      <c r="H180" s="1">
        <f t="shared" si="21"/>
        <v>0</v>
      </c>
      <c r="I180" s="1">
        <f t="shared" si="21"/>
        <v>0</v>
      </c>
      <c r="J180" s="1">
        <f t="shared" si="21"/>
        <v>0</v>
      </c>
    </row>
    <row r="181" spans="1:10" x14ac:dyDescent="0.25">
      <c r="A181" s="1">
        <v>1</v>
      </c>
      <c r="B181" s="1">
        <v>112</v>
      </c>
      <c r="C181" s="1">
        <v>9.57</v>
      </c>
      <c r="D181" s="1">
        <v>755</v>
      </c>
      <c r="E181" s="1">
        <v>1</v>
      </c>
      <c r="F181">
        <f t="shared" si="19"/>
        <v>0.92</v>
      </c>
      <c r="G181">
        <f t="shared" si="20"/>
        <v>-8.3381608939051013E-2</v>
      </c>
      <c r="H181" s="1">
        <f t="shared" si="21"/>
        <v>1</v>
      </c>
      <c r="I181" s="1">
        <f t="shared" si="21"/>
        <v>1</v>
      </c>
      <c r="J181" s="1">
        <f t="shared" si="21"/>
        <v>1</v>
      </c>
    </row>
    <row r="182" spans="1:10" x14ac:dyDescent="0.25">
      <c r="A182" s="1">
        <v>0</v>
      </c>
      <c r="B182" s="1">
        <v>90</v>
      </c>
      <c r="C182" s="1">
        <v>16.64</v>
      </c>
      <c r="D182" s="1">
        <v>690</v>
      </c>
      <c r="E182" s="1">
        <v>1</v>
      </c>
      <c r="F182">
        <f t="shared" si="19"/>
        <v>0.82099999999999995</v>
      </c>
      <c r="G182">
        <f t="shared" si="20"/>
        <v>-0.1972321695297089</v>
      </c>
      <c r="H182" s="1">
        <f t="shared" si="21"/>
        <v>1</v>
      </c>
      <c r="I182" s="1">
        <f t="shared" si="21"/>
        <v>1</v>
      </c>
      <c r="J182" s="1">
        <f t="shared" si="21"/>
        <v>0</v>
      </c>
    </row>
    <row r="183" spans="1:10" x14ac:dyDescent="0.25">
      <c r="A183" s="1">
        <v>1</v>
      </c>
      <c r="B183" s="1">
        <v>80</v>
      </c>
      <c r="C183" s="1">
        <v>30.55</v>
      </c>
      <c r="D183" s="1">
        <v>685</v>
      </c>
      <c r="E183" s="1">
        <v>1</v>
      </c>
      <c r="F183">
        <f t="shared" si="19"/>
        <v>0.71699999999999997</v>
      </c>
      <c r="G183">
        <f t="shared" si="20"/>
        <v>-0.33267943838251673</v>
      </c>
      <c r="H183" s="1">
        <f t="shared" si="21"/>
        <v>0</v>
      </c>
      <c r="I183" s="1">
        <f t="shared" si="21"/>
        <v>0</v>
      </c>
      <c r="J183" s="1">
        <f t="shared" si="21"/>
        <v>0</v>
      </c>
    </row>
    <row r="184" spans="1:10" x14ac:dyDescent="0.25">
      <c r="A184" s="1">
        <v>1</v>
      </c>
      <c r="B184" s="1">
        <v>250</v>
      </c>
      <c r="C184" s="1">
        <v>7.59</v>
      </c>
      <c r="D184" s="1">
        <v>805</v>
      </c>
      <c r="E184" s="1">
        <v>1</v>
      </c>
      <c r="F184">
        <f t="shared" si="19"/>
        <v>0.92</v>
      </c>
      <c r="G184">
        <f t="shared" si="20"/>
        <v>-8.3381608939051013E-2</v>
      </c>
      <c r="H184" s="1">
        <f t="shared" si="21"/>
        <v>1</v>
      </c>
      <c r="I184" s="1">
        <f t="shared" si="21"/>
        <v>1</v>
      </c>
      <c r="J184" s="1">
        <f t="shared" si="21"/>
        <v>1</v>
      </c>
    </row>
    <row r="185" spans="1:10" x14ac:dyDescent="0.25">
      <c r="A185" s="1">
        <v>1</v>
      </c>
      <c r="B185" s="1">
        <v>65</v>
      </c>
      <c r="C185" s="1">
        <v>18.57</v>
      </c>
      <c r="D185" s="1">
        <v>665</v>
      </c>
      <c r="E185" s="1">
        <v>1</v>
      </c>
      <c r="F185">
        <f t="shared" si="19"/>
        <v>0.82099999999999995</v>
      </c>
      <c r="G185">
        <f t="shared" si="20"/>
        <v>-0.1972321695297089</v>
      </c>
      <c r="H185" s="1">
        <f t="shared" si="21"/>
        <v>1</v>
      </c>
      <c r="I185" s="1">
        <f t="shared" si="21"/>
        <v>1</v>
      </c>
      <c r="J185" s="1">
        <f t="shared" si="21"/>
        <v>0</v>
      </c>
    </row>
    <row r="186" spans="1:10" x14ac:dyDescent="0.25">
      <c r="A186" s="1">
        <v>1</v>
      </c>
      <c r="B186" s="1">
        <v>52</v>
      </c>
      <c r="C186" s="1">
        <v>15.42</v>
      </c>
      <c r="D186" s="1">
        <v>665</v>
      </c>
      <c r="E186" s="1">
        <v>1</v>
      </c>
      <c r="F186">
        <f t="shared" si="19"/>
        <v>0.72899999999999998</v>
      </c>
      <c r="G186">
        <f t="shared" si="20"/>
        <v>-0.31608154697347896</v>
      </c>
      <c r="H186" s="1">
        <f t="shared" si="21"/>
        <v>0</v>
      </c>
      <c r="I186" s="1">
        <f t="shared" si="21"/>
        <v>0</v>
      </c>
      <c r="J186" s="1">
        <f t="shared" si="21"/>
        <v>0</v>
      </c>
    </row>
    <row r="187" spans="1:10" x14ac:dyDescent="0.25">
      <c r="A187" s="1">
        <v>0</v>
      </c>
      <c r="B187" s="1">
        <v>51.521000000000001</v>
      </c>
      <c r="C187" s="1">
        <v>22.45</v>
      </c>
      <c r="D187" s="1">
        <v>675</v>
      </c>
      <c r="E187" s="1">
        <v>1</v>
      </c>
      <c r="F187">
        <f t="shared" si="19"/>
        <v>0.66100000000000003</v>
      </c>
      <c r="G187">
        <f t="shared" si="20"/>
        <v>-0.41400143913045073</v>
      </c>
      <c r="H187" s="1">
        <f t="shared" si="21"/>
        <v>0</v>
      </c>
      <c r="I187" s="1">
        <f t="shared" si="21"/>
        <v>0</v>
      </c>
      <c r="J187" s="1">
        <f t="shared" si="21"/>
        <v>0</v>
      </c>
    </row>
    <row r="188" spans="1:10" x14ac:dyDescent="0.25">
      <c r="A188" s="1">
        <v>1</v>
      </c>
      <c r="B188" s="1">
        <v>53</v>
      </c>
      <c r="C188" s="1">
        <v>30.59</v>
      </c>
      <c r="D188" s="1">
        <v>755</v>
      </c>
      <c r="E188" s="1">
        <v>1</v>
      </c>
      <c r="F188">
        <f t="shared" si="19"/>
        <v>0.85499999999999998</v>
      </c>
      <c r="G188">
        <f t="shared" si="20"/>
        <v>-0.15665381004537685</v>
      </c>
      <c r="H188" s="1">
        <f t="shared" si="21"/>
        <v>1</v>
      </c>
      <c r="I188" s="1">
        <f t="shared" si="21"/>
        <v>1</v>
      </c>
      <c r="J188" s="1">
        <f t="shared" si="21"/>
        <v>1</v>
      </c>
    </row>
    <row r="189" spans="1:10" x14ac:dyDescent="0.25">
      <c r="A189" s="1">
        <v>0</v>
      </c>
      <c r="B189" s="1">
        <v>51</v>
      </c>
      <c r="C189" s="1">
        <v>17.25</v>
      </c>
      <c r="D189" s="1">
        <v>685</v>
      </c>
      <c r="E189" s="1">
        <v>1</v>
      </c>
      <c r="F189">
        <f t="shared" si="19"/>
        <v>0.80600000000000005</v>
      </c>
      <c r="G189">
        <f t="shared" si="20"/>
        <v>-0.21567153647550871</v>
      </c>
      <c r="H189" s="1">
        <f t="shared" si="21"/>
        <v>1</v>
      </c>
      <c r="I189" s="1">
        <f t="shared" si="21"/>
        <v>1</v>
      </c>
      <c r="J189" s="1">
        <f t="shared" si="21"/>
        <v>0</v>
      </c>
    </row>
    <row r="190" spans="1:10" x14ac:dyDescent="0.25">
      <c r="A190" s="1">
        <v>1</v>
      </c>
      <c r="B190" s="1">
        <v>60</v>
      </c>
      <c r="C190" s="1">
        <v>24.22</v>
      </c>
      <c r="D190" s="1">
        <v>765</v>
      </c>
      <c r="E190" s="1">
        <v>0</v>
      </c>
      <c r="F190">
        <f t="shared" si="19"/>
        <v>0.85499999999999998</v>
      </c>
      <c r="G190">
        <f t="shared" si="20"/>
        <v>-1.9310215365615626</v>
      </c>
      <c r="H190" s="1">
        <f t="shared" si="21"/>
        <v>1</v>
      </c>
      <c r="I190" s="1">
        <f t="shared" si="21"/>
        <v>1</v>
      </c>
      <c r="J190" s="1">
        <f t="shared" si="21"/>
        <v>1</v>
      </c>
    </row>
    <row r="191" spans="1:10" x14ac:dyDescent="0.25">
      <c r="A191" s="1">
        <v>0</v>
      </c>
      <c r="B191" s="1">
        <v>40</v>
      </c>
      <c r="C191" s="1">
        <v>13.3</v>
      </c>
      <c r="D191" s="1">
        <v>680</v>
      </c>
      <c r="E191" s="1">
        <v>1</v>
      </c>
      <c r="F191">
        <f t="shared" si="19"/>
        <v>0.80600000000000005</v>
      </c>
      <c r="G191">
        <f t="shared" si="20"/>
        <v>-0.21567153647550871</v>
      </c>
      <c r="H191" s="1">
        <f t="shared" si="21"/>
        <v>1</v>
      </c>
      <c r="I191" s="1">
        <f t="shared" si="21"/>
        <v>1</v>
      </c>
      <c r="J191" s="1">
        <f t="shared" si="21"/>
        <v>0</v>
      </c>
    </row>
    <row r="192" spans="1:10" x14ac:dyDescent="0.25">
      <c r="A192" s="1">
        <v>1</v>
      </c>
      <c r="B192" s="1">
        <v>25</v>
      </c>
      <c r="C192" s="1">
        <v>31.16</v>
      </c>
      <c r="D192" s="1">
        <v>665</v>
      </c>
      <c r="E192" s="1">
        <v>1</v>
      </c>
      <c r="F192">
        <f t="shared" si="19"/>
        <v>0.71699999999999997</v>
      </c>
      <c r="G192">
        <f t="shared" si="20"/>
        <v>-0.33267943838251673</v>
      </c>
      <c r="H192" s="1">
        <f t="shared" si="21"/>
        <v>0</v>
      </c>
      <c r="I192" s="1">
        <f t="shared" si="21"/>
        <v>0</v>
      </c>
      <c r="J192" s="1">
        <f t="shared" si="21"/>
        <v>0</v>
      </c>
    </row>
    <row r="193" spans="1:10" x14ac:dyDescent="0.25">
      <c r="A193" s="1">
        <v>1</v>
      </c>
      <c r="B193" s="1">
        <v>95.256</v>
      </c>
      <c r="C193" s="1">
        <v>17.78</v>
      </c>
      <c r="D193" s="1">
        <v>665</v>
      </c>
      <c r="E193" s="1">
        <v>1</v>
      </c>
      <c r="F193">
        <f t="shared" si="19"/>
        <v>0.82099999999999995</v>
      </c>
      <c r="G193">
        <f t="shared" si="20"/>
        <v>-0.1972321695297089</v>
      </c>
      <c r="H193" s="1">
        <f t="shared" si="21"/>
        <v>1</v>
      </c>
      <c r="I193" s="1">
        <f t="shared" si="21"/>
        <v>1</v>
      </c>
      <c r="J193" s="1">
        <f t="shared" si="21"/>
        <v>0</v>
      </c>
    </row>
    <row r="194" spans="1:10" x14ac:dyDescent="0.25">
      <c r="A194" s="1">
        <v>0</v>
      </c>
      <c r="B194" s="1">
        <v>39</v>
      </c>
      <c r="C194" s="1">
        <v>19.57</v>
      </c>
      <c r="D194" s="1">
        <v>660</v>
      </c>
      <c r="E194" s="1">
        <v>0</v>
      </c>
      <c r="F194">
        <f t="shared" si="19"/>
        <v>0.72899999999999998</v>
      </c>
      <c r="G194">
        <f t="shared" si="20"/>
        <v>-1.305636458102436</v>
      </c>
      <c r="H194" s="1">
        <f t="shared" si="21"/>
        <v>0</v>
      </c>
      <c r="I194" s="1">
        <f t="shared" si="21"/>
        <v>0</v>
      </c>
      <c r="J194" s="1">
        <f t="shared" si="21"/>
        <v>0</v>
      </c>
    </row>
    <row r="195" spans="1:10" x14ac:dyDescent="0.25">
      <c r="A195" s="1">
        <v>0</v>
      </c>
      <c r="B195" s="1">
        <v>42</v>
      </c>
      <c r="C195" s="1">
        <v>18.760000000000002</v>
      </c>
      <c r="D195" s="1">
        <v>720</v>
      </c>
      <c r="E195" s="1">
        <v>1</v>
      </c>
      <c r="F195">
        <f t="shared" si="19"/>
        <v>0.80600000000000005</v>
      </c>
      <c r="G195">
        <f t="shared" si="20"/>
        <v>-0.21567153647550871</v>
      </c>
      <c r="H195" s="1">
        <f t="shared" si="21"/>
        <v>1</v>
      </c>
      <c r="I195" s="1">
        <f t="shared" si="21"/>
        <v>1</v>
      </c>
      <c r="J195" s="1">
        <f t="shared" si="21"/>
        <v>0</v>
      </c>
    </row>
    <row r="196" spans="1:10" x14ac:dyDescent="0.25">
      <c r="A196" s="1">
        <v>1</v>
      </c>
      <c r="B196" s="1">
        <v>65</v>
      </c>
      <c r="C196" s="1">
        <v>1.1100000000000001</v>
      </c>
      <c r="D196" s="1">
        <v>705</v>
      </c>
      <c r="E196" s="1">
        <v>1</v>
      </c>
      <c r="F196">
        <f t="shared" si="19"/>
        <v>0.878</v>
      </c>
      <c r="G196">
        <f t="shared" si="20"/>
        <v>-0.13010868534702039</v>
      </c>
      <c r="H196" s="1">
        <f t="shared" si="21"/>
        <v>1</v>
      </c>
      <c r="I196" s="1">
        <f t="shared" si="21"/>
        <v>1</v>
      </c>
      <c r="J196" s="1">
        <f t="shared" si="21"/>
        <v>1</v>
      </c>
    </row>
    <row r="197" spans="1:10" x14ac:dyDescent="0.25">
      <c r="A197" s="1">
        <v>0</v>
      </c>
      <c r="B197" s="1">
        <v>85</v>
      </c>
      <c r="C197" s="1">
        <v>5.76</v>
      </c>
      <c r="D197" s="1">
        <v>720</v>
      </c>
      <c r="E197" s="1">
        <v>1</v>
      </c>
      <c r="F197">
        <f t="shared" si="19"/>
        <v>0.878</v>
      </c>
      <c r="G197">
        <f t="shared" si="20"/>
        <v>-0.13010868534702039</v>
      </c>
      <c r="H197" s="1">
        <f t="shared" si="21"/>
        <v>1</v>
      </c>
      <c r="I197" s="1">
        <f t="shared" si="21"/>
        <v>1</v>
      </c>
      <c r="J197" s="1">
        <f t="shared" si="21"/>
        <v>1</v>
      </c>
    </row>
    <row r="198" spans="1:10" x14ac:dyDescent="0.25">
      <c r="A198" s="1">
        <v>1</v>
      </c>
      <c r="B198" s="1">
        <v>65.846999999999994</v>
      </c>
      <c r="C198" s="1">
        <v>5.01</v>
      </c>
      <c r="D198" s="1">
        <v>665</v>
      </c>
      <c r="E198" s="1">
        <v>0</v>
      </c>
      <c r="F198">
        <f t="shared" si="19"/>
        <v>0.878</v>
      </c>
      <c r="G198">
        <f t="shared" si="20"/>
        <v>-2.1037342342488805</v>
      </c>
      <c r="H198" s="1">
        <f t="shared" si="21"/>
        <v>1</v>
      </c>
      <c r="I198" s="1">
        <f t="shared" si="21"/>
        <v>1</v>
      </c>
      <c r="J198" s="1">
        <f t="shared" si="21"/>
        <v>1</v>
      </c>
    </row>
    <row r="199" spans="1:10" x14ac:dyDescent="0.25">
      <c r="A199" s="1">
        <v>0</v>
      </c>
      <c r="B199" s="1">
        <v>41.6</v>
      </c>
      <c r="C199" s="1">
        <v>9.49</v>
      </c>
      <c r="D199" s="1">
        <v>680</v>
      </c>
      <c r="E199" s="1">
        <v>1</v>
      </c>
      <c r="F199">
        <f t="shared" si="19"/>
        <v>0.80600000000000005</v>
      </c>
      <c r="G199">
        <f t="shared" si="20"/>
        <v>-0.21567153647550871</v>
      </c>
      <c r="H199" s="1">
        <f t="shared" si="21"/>
        <v>1</v>
      </c>
      <c r="I199" s="1">
        <f t="shared" si="21"/>
        <v>1</v>
      </c>
      <c r="J199" s="1">
        <f t="shared" si="21"/>
        <v>0</v>
      </c>
    </row>
    <row r="200" spans="1:10" x14ac:dyDescent="0.25">
      <c r="A200" s="1">
        <v>0</v>
      </c>
      <c r="B200" s="1">
        <v>40</v>
      </c>
      <c r="C200" s="1">
        <v>33.36</v>
      </c>
      <c r="D200" s="1">
        <v>670</v>
      </c>
      <c r="E200" s="1">
        <v>0</v>
      </c>
      <c r="F200">
        <f t="shared" ref="F200:F263" si="22">IF(C200&lt;=19.85,IF(D200&lt;=722.5,IF(B200&lt;=60.41,IF(D200&lt;=667.5,0.729,0.806),IF(C200&lt;=9.905,0.878,0.821)),0.92),IF(D200&lt;=687.5,IF(C200&lt;=31.375,IF(A200&lt;=0.5,0.661,0.717),0.546),IF(D200&lt;=727.5,IF(C200&lt;=29.88,0.79,0.693),0.855)))</f>
        <v>0.54600000000000004</v>
      </c>
      <c r="G200">
        <f t="shared" ref="G200:G263" si="23">IF(E200=1,LN(F200),LN(1-F200))</f>
        <v>-0.78965808094078915</v>
      </c>
      <c r="H200" s="1">
        <f t="shared" ref="H200:J263" si="24">IF($F200&gt;H$2,1,0)</f>
        <v>0</v>
      </c>
      <c r="I200" s="1">
        <f t="shared" si="24"/>
        <v>0</v>
      </c>
      <c r="J200" s="1">
        <f t="shared" si="24"/>
        <v>0</v>
      </c>
    </row>
    <row r="201" spans="1:10" x14ac:dyDescent="0.25">
      <c r="A201" s="1">
        <v>1</v>
      </c>
      <c r="B201" s="1">
        <v>95</v>
      </c>
      <c r="C201" s="1">
        <v>15.28</v>
      </c>
      <c r="D201" s="1">
        <v>690</v>
      </c>
      <c r="E201" s="1">
        <v>1</v>
      </c>
      <c r="F201">
        <f t="shared" si="22"/>
        <v>0.82099999999999995</v>
      </c>
      <c r="G201">
        <f t="shared" si="23"/>
        <v>-0.1972321695297089</v>
      </c>
      <c r="H201" s="1">
        <f t="shared" si="24"/>
        <v>1</v>
      </c>
      <c r="I201" s="1">
        <f t="shared" si="24"/>
        <v>1</v>
      </c>
      <c r="J201" s="1">
        <f t="shared" si="24"/>
        <v>0</v>
      </c>
    </row>
    <row r="202" spans="1:10" x14ac:dyDescent="0.25">
      <c r="A202" s="1">
        <v>0</v>
      </c>
      <c r="B202" s="1">
        <v>27</v>
      </c>
      <c r="C202" s="1">
        <v>18.36</v>
      </c>
      <c r="D202" s="1">
        <v>680</v>
      </c>
      <c r="E202" s="1">
        <v>0</v>
      </c>
      <c r="F202">
        <f t="shared" si="22"/>
        <v>0.80600000000000005</v>
      </c>
      <c r="G202">
        <f t="shared" si="23"/>
        <v>-1.6398971199188093</v>
      </c>
      <c r="H202" s="1">
        <f t="shared" si="24"/>
        <v>1</v>
      </c>
      <c r="I202" s="1">
        <f t="shared" si="24"/>
        <v>1</v>
      </c>
      <c r="J202" s="1">
        <f t="shared" si="24"/>
        <v>0</v>
      </c>
    </row>
    <row r="203" spans="1:10" x14ac:dyDescent="0.25">
      <c r="A203" s="1">
        <v>1</v>
      </c>
      <c r="B203" s="1">
        <v>61</v>
      </c>
      <c r="C203" s="1">
        <v>10.86</v>
      </c>
      <c r="D203" s="1">
        <v>760</v>
      </c>
      <c r="E203" s="1">
        <v>1</v>
      </c>
      <c r="F203">
        <f t="shared" si="22"/>
        <v>0.92</v>
      </c>
      <c r="G203">
        <f t="shared" si="23"/>
        <v>-8.3381608939051013E-2</v>
      </c>
      <c r="H203" s="1">
        <f t="shared" si="24"/>
        <v>1</v>
      </c>
      <c r="I203" s="1">
        <f t="shared" si="24"/>
        <v>1</v>
      </c>
      <c r="J203" s="1">
        <f t="shared" si="24"/>
        <v>1</v>
      </c>
    </row>
    <row r="204" spans="1:10" x14ac:dyDescent="0.25">
      <c r="A204" s="1">
        <v>1</v>
      </c>
      <c r="B204" s="1">
        <v>55</v>
      </c>
      <c r="C204" s="1">
        <v>30</v>
      </c>
      <c r="D204" s="1">
        <v>775</v>
      </c>
      <c r="E204" s="1">
        <v>1</v>
      </c>
      <c r="F204">
        <f t="shared" si="22"/>
        <v>0.85499999999999998</v>
      </c>
      <c r="G204">
        <f t="shared" si="23"/>
        <v>-0.15665381004537685</v>
      </c>
      <c r="H204" s="1">
        <f t="shared" si="24"/>
        <v>1</v>
      </c>
      <c r="I204" s="1">
        <f t="shared" si="24"/>
        <v>1</v>
      </c>
      <c r="J204" s="1">
        <f t="shared" si="24"/>
        <v>1</v>
      </c>
    </row>
    <row r="205" spans="1:10" x14ac:dyDescent="0.25">
      <c r="A205" s="1">
        <v>0</v>
      </c>
      <c r="B205" s="1">
        <v>152.80000000000001</v>
      </c>
      <c r="C205" s="1">
        <v>12.36</v>
      </c>
      <c r="D205" s="1">
        <v>695</v>
      </c>
      <c r="E205" s="1">
        <v>0</v>
      </c>
      <c r="F205">
        <f t="shared" si="22"/>
        <v>0.82099999999999995</v>
      </c>
      <c r="G205">
        <f t="shared" si="23"/>
        <v>-1.7203694731413819</v>
      </c>
      <c r="H205" s="1">
        <f t="shared" si="24"/>
        <v>1</v>
      </c>
      <c r="I205" s="1">
        <f t="shared" si="24"/>
        <v>1</v>
      </c>
      <c r="J205" s="1">
        <f t="shared" si="24"/>
        <v>0</v>
      </c>
    </row>
    <row r="206" spans="1:10" x14ac:dyDescent="0.25">
      <c r="A206" s="1">
        <v>1</v>
      </c>
      <c r="B206" s="1">
        <v>95</v>
      </c>
      <c r="C206" s="1">
        <v>21.49</v>
      </c>
      <c r="D206" s="1">
        <v>670</v>
      </c>
      <c r="E206" s="1">
        <v>1</v>
      </c>
      <c r="F206">
        <f t="shared" si="22"/>
        <v>0.71699999999999997</v>
      </c>
      <c r="G206">
        <f t="shared" si="23"/>
        <v>-0.33267943838251673</v>
      </c>
      <c r="H206" s="1">
        <f t="shared" si="24"/>
        <v>0</v>
      </c>
      <c r="I206" s="1">
        <f t="shared" si="24"/>
        <v>0</v>
      </c>
      <c r="J206" s="1">
        <f t="shared" si="24"/>
        <v>0</v>
      </c>
    </row>
    <row r="207" spans="1:10" x14ac:dyDescent="0.25">
      <c r="A207" s="1">
        <v>1</v>
      </c>
      <c r="B207" s="1">
        <v>227</v>
      </c>
      <c r="C207" s="1">
        <v>17.77</v>
      </c>
      <c r="D207" s="1">
        <v>665</v>
      </c>
      <c r="E207" s="1">
        <v>0</v>
      </c>
      <c r="F207">
        <f t="shared" si="22"/>
        <v>0.82099999999999995</v>
      </c>
      <c r="G207">
        <f t="shared" si="23"/>
        <v>-1.7203694731413819</v>
      </c>
      <c r="H207" s="1">
        <f t="shared" si="24"/>
        <v>1</v>
      </c>
      <c r="I207" s="1">
        <f t="shared" si="24"/>
        <v>1</v>
      </c>
      <c r="J207" s="1">
        <f t="shared" si="24"/>
        <v>0</v>
      </c>
    </row>
    <row r="208" spans="1:10" x14ac:dyDescent="0.25">
      <c r="A208" s="1">
        <v>1</v>
      </c>
      <c r="B208" s="1">
        <v>120</v>
      </c>
      <c r="C208" s="1">
        <v>9.66</v>
      </c>
      <c r="D208" s="1">
        <v>670</v>
      </c>
      <c r="E208" s="1">
        <v>1</v>
      </c>
      <c r="F208">
        <f t="shared" si="22"/>
        <v>0.878</v>
      </c>
      <c r="G208">
        <f t="shared" si="23"/>
        <v>-0.13010868534702039</v>
      </c>
      <c r="H208" s="1">
        <f t="shared" si="24"/>
        <v>1</v>
      </c>
      <c r="I208" s="1">
        <f t="shared" si="24"/>
        <v>1</v>
      </c>
      <c r="J208" s="1">
        <f t="shared" si="24"/>
        <v>1</v>
      </c>
    </row>
    <row r="209" spans="1:10" x14ac:dyDescent="0.25">
      <c r="A209" s="1">
        <v>0</v>
      </c>
      <c r="B209" s="1">
        <v>12</v>
      </c>
      <c r="C209" s="1">
        <v>8.9</v>
      </c>
      <c r="D209" s="1">
        <v>730</v>
      </c>
      <c r="E209" s="1">
        <v>1</v>
      </c>
      <c r="F209">
        <f t="shared" si="22"/>
        <v>0.92</v>
      </c>
      <c r="G209">
        <f t="shared" si="23"/>
        <v>-8.3381608939051013E-2</v>
      </c>
      <c r="H209" s="1">
        <f t="shared" si="24"/>
        <v>1</v>
      </c>
      <c r="I209" s="1">
        <f t="shared" si="24"/>
        <v>1</v>
      </c>
      <c r="J209" s="1">
        <f t="shared" si="24"/>
        <v>1</v>
      </c>
    </row>
    <row r="210" spans="1:10" x14ac:dyDescent="0.25">
      <c r="A210" s="1">
        <v>1</v>
      </c>
      <c r="B210" s="1">
        <v>102</v>
      </c>
      <c r="C210" s="1">
        <v>17.55</v>
      </c>
      <c r="D210" s="1">
        <v>725</v>
      </c>
      <c r="E210" s="1">
        <v>1</v>
      </c>
      <c r="F210">
        <f t="shared" si="22"/>
        <v>0.92</v>
      </c>
      <c r="G210">
        <f t="shared" si="23"/>
        <v>-8.3381608939051013E-2</v>
      </c>
      <c r="H210" s="1">
        <f t="shared" si="24"/>
        <v>1</v>
      </c>
      <c r="I210" s="1">
        <f t="shared" si="24"/>
        <v>1</v>
      </c>
      <c r="J210" s="1">
        <f t="shared" si="24"/>
        <v>1</v>
      </c>
    </row>
    <row r="211" spans="1:10" x14ac:dyDescent="0.25">
      <c r="A211" s="1">
        <v>1</v>
      </c>
      <c r="B211" s="1">
        <v>60</v>
      </c>
      <c r="C211" s="1">
        <v>26.72</v>
      </c>
      <c r="D211" s="1">
        <v>735</v>
      </c>
      <c r="E211" s="1">
        <v>1</v>
      </c>
      <c r="F211">
        <f t="shared" si="22"/>
        <v>0.85499999999999998</v>
      </c>
      <c r="G211">
        <f t="shared" si="23"/>
        <v>-0.15665381004537685</v>
      </c>
      <c r="H211" s="1">
        <f t="shared" si="24"/>
        <v>1</v>
      </c>
      <c r="I211" s="1">
        <f t="shared" si="24"/>
        <v>1</v>
      </c>
      <c r="J211" s="1">
        <f t="shared" si="24"/>
        <v>1</v>
      </c>
    </row>
    <row r="212" spans="1:10" x14ac:dyDescent="0.25">
      <c r="A212" s="1">
        <v>0</v>
      </c>
      <c r="B212" s="1">
        <v>80</v>
      </c>
      <c r="C212" s="1">
        <v>12.06</v>
      </c>
      <c r="D212" s="1">
        <v>740</v>
      </c>
      <c r="E212" s="1">
        <v>1</v>
      </c>
      <c r="F212">
        <f t="shared" si="22"/>
        <v>0.92</v>
      </c>
      <c r="G212">
        <f t="shared" si="23"/>
        <v>-8.3381608939051013E-2</v>
      </c>
      <c r="H212" s="1">
        <f t="shared" si="24"/>
        <v>1</v>
      </c>
      <c r="I212" s="1">
        <f t="shared" si="24"/>
        <v>1</v>
      </c>
      <c r="J212" s="1">
        <f t="shared" si="24"/>
        <v>1</v>
      </c>
    </row>
    <row r="213" spans="1:10" x14ac:dyDescent="0.25">
      <c r="A213" s="1">
        <v>0</v>
      </c>
      <c r="B213" s="1">
        <v>40</v>
      </c>
      <c r="C213" s="1">
        <v>26.28</v>
      </c>
      <c r="D213" s="1">
        <v>680</v>
      </c>
      <c r="E213" s="1">
        <v>0</v>
      </c>
      <c r="F213">
        <f t="shared" si="22"/>
        <v>0.66100000000000003</v>
      </c>
      <c r="G213">
        <f t="shared" si="23"/>
        <v>-1.0817551716016869</v>
      </c>
      <c r="H213" s="1">
        <f t="shared" si="24"/>
        <v>0</v>
      </c>
      <c r="I213" s="1">
        <f t="shared" si="24"/>
        <v>0</v>
      </c>
      <c r="J213" s="1">
        <f t="shared" si="24"/>
        <v>0</v>
      </c>
    </row>
    <row r="214" spans="1:10" x14ac:dyDescent="0.25">
      <c r="A214" s="1">
        <v>1</v>
      </c>
      <c r="B214" s="1">
        <v>35</v>
      </c>
      <c r="C214" s="1">
        <v>1.99</v>
      </c>
      <c r="D214" s="1">
        <v>785</v>
      </c>
      <c r="E214" s="1">
        <v>1</v>
      </c>
      <c r="F214">
        <f t="shared" si="22"/>
        <v>0.92</v>
      </c>
      <c r="G214">
        <f t="shared" si="23"/>
        <v>-8.3381608939051013E-2</v>
      </c>
      <c r="H214" s="1">
        <f t="shared" si="24"/>
        <v>1</v>
      </c>
      <c r="I214" s="1">
        <f t="shared" si="24"/>
        <v>1</v>
      </c>
      <c r="J214" s="1">
        <f t="shared" si="24"/>
        <v>1</v>
      </c>
    </row>
    <row r="215" spans="1:10" x14ac:dyDescent="0.25">
      <c r="A215" s="1">
        <v>1</v>
      </c>
      <c r="B215" s="1">
        <v>50.4</v>
      </c>
      <c r="C215" s="1">
        <v>10.039999999999999</v>
      </c>
      <c r="D215" s="1">
        <v>660</v>
      </c>
      <c r="E215" s="1">
        <v>1</v>
      </c>
      <c r="F215">
        <f t="shared" si="22"/>
        <v>0.72899999999999998</v>
      </c>
      <c r="G215">
        <f t="shared" si="23"/>
        <v>-0.31608154697347896</v>
      </c>
      <c r="H215" s="1">
        <f t="shared" si="24"/>
        <v>0</v>
      </c>
      <c r="I215" s="1">
        <f t="shared" si="24"/>
        <v>0</v>
      </c>
      <c r="J215" s="1">
        <f t="shared" si="24"/>
        <v>0</v>
      </c>
    </row>
    <row r="216" spans="1:10" x14ac:dyDescent="0.25">
      <c r="A216" s="1">
        <v>1</v>
      </c>
      <c r="B216" s="1">
        <v>80.8</v>
      </c>
      <c r="C216" s="1">
        <v>13.92</v>
      </c>
      <c r="D216" s="1">
        <v>670</v>
      </c>
      <c r="E216" s="1">
        <v>1</v>
      </c>
      <c r="F216">
        <f t="shared" si="22"/>
        <v>0.82099999999999995</v>
      </c>
      <c r="G216">
        <f t="shared" si="23"/>
        <v>-0.1972321695297089</v>
      </c>
      <c r="H216" s="1">
        <f t="shared" si="24"/>
        <v>1</v>
      </c>
      <c r="I216" s="1">
        <f t="shared" si="24"/>
        <v>1</v>
      </c>
      <c r="J216" s="1">
        <f t="shared" si="24"/>
        <v>0</v>
      </c>
    </row>
    <row r="217" spans="1:10" x14ac:dyDescent="0.25">
      <c r="A217" s="1">
        <v>0</v>
      </c>
      <c r="B217" s="1">
        <v>41</v>
      </c>
      <c r="C217" s="1">
        <v>29.19</v>
      </c>
      <c r="D217" s="1">
        <v>690</v>
      </c>
      <c r="E217" s="1">
        <v>1</v>
      </c>
      <c r="F217">
        <f t="shared" si="22"/>
        <v>0.79</v>
      </c>
      <c r="G217">
        <f t="shared" si="23"/>
        <v>-0.23572233352106983</v>
      </c>
      <c r="H217" s="1">
        <f t="shared" si="24"/>
        <v>1</v>
      </c>
      <c r="I217" s="1">
        <f t="shared" si="24"/>
        <v>0</v>
      </c>
      <c r="J217" s="1">
        <f t="shared" si="24"/>
        <v>0</v>
      </c>
    </row>
    <row r="218" spans="1:10" x14ac:dyDescent="0.25">
      <c r="A218" s="1">
        <v>1</v>
      </c>
      <c r="B218" s="1">
        <v>60</v>
      </c>
      <c r="C218" s="1">
        <v>11.62</v>
      </c>
      <c r="D218" s="1">
        <v>680</v>
      </c>
      <c r="E218" s="1">
        <v>1</v>
      </c>
      <c r="F218">
        <f t="shared" si="22"/>
        <v>0.80600000000000005</v>
      </c>
      <c r="G218">
        <f t="shared" si="23"/>
        <v>-0.21567153647550871</v>
      </c>
      <c r="H218" s="1">
        <f t="shared" si="24"/>
        <v>1</v>
      </c>
      <c r="I218" s="1">
        <f t="shared" si="24"/>
        <v>1</v>
      </c>
      <c r="J218" s="1">
        <f t="shared" si="24"/>
        <v>0</v>
      </c>
    </row>
    <row r="219" spans="1:10" x14ac:dyDescent="0.25">
      <c r="A219" s="1">
        <v>1</v>
      </c>
      <c r="B219" s="1">
        <v>160</v>
      </c>
      <c r="C219" s="1">
        <v>9.5500000000000007</v>
      </c>
      <c r="D219" s="1">
        <v>670</v>
      </c>
      <c r="E219" s="1">
        <v>0</v>
      </c>
      <c r="F219">
        <f t="shared" si="22"/>
        <v>0.878</v>
      </c>
      <c r="G219">
        <f t="shared" si="23"/>
        <v>-2.1037342342488805</v>
      </c>
      <c r="H219" s="1">
        <f t="shared" si="24"/>
        <v>1</v>
      </c>
      <c r="I219" s="1">
        <f t="shared" si="24"/>
        <v>1</v>
      </c>
      <c r="J219" s="1">
        <f t="shared" si="24"/>
        <v>1</v>
      </c>
    </row>
    <row r="220" spans="1:10" x14ac:dyDescent="0.25">
      <c r="A220" s="1">
        <v>1</v>
      </c>
      <c r="B220" s="1">
        <v>70</v>
      </c>
      <c r="C220" s="1">
        <v>20.28</v>
      </c>
      <c r="D220" s="1">
        <v>715</v>
      </c>
      <c r="E220" s="1">
        <v>0</v>
      </c>
      <c r="F220">
        <f t="shared" si="22"/>
        <v>0.79</v>
      </c>
      <c r="G220">
        <f t="shared" si="23"/>
        <v>-1.5606477482646686</v>
      </c>
      <c r="H220" s="1">
        <f t="shared" si="24"/>
        <v>1</v>
      </c>
      <c r="I220" s="1">
        <f t="shared" si="24"/>
        <v>0</v>
      </c>
      <c r="J220" s="1">
        <f t="shared" si="24"/>
        <v>0</v>
      </c>
    </row>
    <row r="221" spans="1:10" x14ac:dyDescent="0.25">
      <c r="A221" s="1">
        <v>1</v>
      </c>
      <c r="B221" s="1">
        <v>70</v>
      </c>
      <c r="C221" s="1">
        <v>9.14</v>
      </c>
      <c r="D221" s="1">
        <v>695</v>
      </c>
      <c r="E221" s="1">
        <v>1</v>
      </c>
      <c r="F221">
        <f t="shared" si="22"/>
        <v>0.878</v>
      </c>
      <c r="G221">
        <f t="shared" si="23"/>
        <v>-0.13010868534702039</v>
      </c>
      <c r="H221" s="1">
        <f t="shared" si="24"/>
        <v>1</v>
      </c>
      <c r="I221" s="1">
        <f t="shared" si="24"/>
        <v>1</v>
      </c>
      <c r="J221" s="1">
        <f t="shared" si="24"/>
        <v>1</v>
      </c>
    </row>
    <row r="222" spans="1:10" x14ac:dyDescent="0.25">
      <c r="A222" s="1">
        <v>1</v>
      </c>
      <c r="B222" s="1">
        <v>40</v>
      </c>
      <c r="C222" s="1">
        <v>11.61</v>
      </c>
      <c r="D222" s="1">
        <v>715</v>
      </c>
      <c r="E222" s="1">
        <v>1</v>
      </c>
      <c r="F222">
        <f t="shared" si="22"/>
        <v>0.80600000000000005</v>
      </c>
      <c r="G222">
        <f t="shared" si="23"/>
        <v>-0.21567153647550871</v>
      </c>
      <c r="H222" s="1">
        <f t="shared" si="24"/>
        <v>1</v>
      </c>
      <c r="I222" s="1">
        <f t="shared" si="24"/>
        <v>1</v>
      </c>
      <c r="J222" s="1">
        <f t="shared" si="24"/>
        <v>0</v>
      </c>
    </row>
    <row r="223" spans="1:10" x14ac:dyDescent="0.25">
      <c r="A223" s="1">
        <v>0</v>
      </c>
      <c r="B223" s="1">
        <v>35</v>
      </c>
      <c r="C223" s="1">
        <v>29.39</v>
      </c>
      <c r="D223" s="1">
        <v>675</v>
      </c>
      <c r="E223" s="1">
        <v>1</v>
      </c>
      <c r="F223">
        <f t="shared" si="22"/>
        <v>0.66100000000000003</v>
      </c>
      <c r="G223">
        <f t="shared" si="23"/>
        <v>-0.41400143913045073</v>
      </c>
      <c r="H223" s="1">
        <f t="shared" si="24"/>
        <v>0</v>
      </c>
      <c r="I223" s="1">
        <f t="shared" si="24"/>
        <v>0</v>
      </c>
      <c r="J223" s="1">
        <f t="shared" si="24"/>
        <v>0</v>
      </c>
    </row>
    <row r="224" spans="1:10" x14ac:dyDescent="0.25">
      <c r="A224" s="1">
        <v>0</v>
      </c>
      <c r="B224" s="1">
        <v>57</v>
      </c>
      <c r="C224" s="1">
        <v>23.66</v>
      </c>
      <c r="D224" s="1">
        <v>685</v>
      </c>
      <c r="E224" s="1">
        <v>1</v>
      </c>
      <c r="F224">
        <f t="shared" si="22"/>
        <v>0.66100000000000003</v>
      </c>
      <c r="G224">
        <f t="shared" si="23"/>
        <v>-0.41400143913045073</v>
      </c>
      <c r="H224" s="1">
        <f t="shared" si="24"/>
        <v>0</v>
      </c>
      <c r="I224" s="1">
        <f t="shared" si="24"/>
        <v>0</v>
      </c>
      <c r="J224" s="1">
        <f t="shared" si="24"/>
        <v>0</v>
      </c>
    </row>
    <row r="225" spans="1:10" x14ac:dyDescent="0.25">
      <c r="A225" s="1">
        <v>0</v>
      </c>
      <c r="B225" s="1">
        <v>38</v>
      </c>
      <c r="C225" s="1">
        <v>10.89</v>
      </c>
      <c r="D225" s="1">
        <v>700</v>
      </c>
      <c r="E225" s="1">
        <v>1</v>
      </c>
      <c r="F225">
        <f t="shared" si="22"/>
        <v>0.80600000000000005</v>
      </c>
      <c r="G225">
        <f t="shared" si="23"/>
        <v>-0.21567153647550871</v>
      </c>
      <c r="H225" s="1">
        <f t="shared" si="24"/>
        <v>1</v>
      </c>
      <c r="I225" s="1">
        <f t="shared" si="24"/>
        <v>1</v>
      </c>
      <c r="J225" s="1">
        <f t="shared" si="24"/>
        <v>0</v>
      </c>
    </row>
    <row r="226" spans="1:10" x14ac:dyDescent="0.25">
      <c r="A226" s="1">
        <v>1</v>
      </c>
      <c r="B226" s="1">
        <v>80.724999999999994</v>
      </c>
      <c r="C226" s="1">
        <v>20.43</v>
      </c>
      <c r="D226" s="1">
        <v>780</v>
      </c>
      <c r="E226" s="1">
        <v>1</v>
      </c>
      <c r="F226">
        <f t="shared" si="22"/>
        <v>0.85499999999999998</v>
      </c>
      <c r="G226">
        <f t="shared" si="23"/>
        <v>-0.15665381004537685</v>
      </c>
      <c r="H226" s="1">
        <f t="shared" si="24"/>
        <v>1</v>
      </c>
      <c r="I226" s="1">
        <f t="shared" si="24"/>
        <v>1</v>
      </c>
      <c r="J226" s="1">
        <f t="shared" si="24"/>
        <v>1</v>
      </c>
    </row>
    <row r="227" spans="1:10" x14ac:dyDescent="0.25">
      <c r="A227" s="1">
        <v>1</v>
      </c>
      <c r="B227" s="1">
        <v>60</v>
      </c>
      <c r="C227" s="1">
        <v>6.6</v>
      </c>
      <c r="D227" s="1">
        <v>660</v>
      </c>
      <c r="E227" s="1">
        <v>1</v>
      </c>
      <c r="F227">
        <f t="shared" si="22"/>
        <v>0.72899999999999998</v>
      </c>
      <c r="G227">
        <f t="shared" si="23"/>
        <v>-0.31608154697347896</v>
      </c>
      <c r="H227" s="1">
        <f t="shared" si="24"/>
        <v>0</v>
      </c>
      <c r="I227" s="1">
        <f t="shared" si="24"/>
        <v>0</v>
      </c>
      <c r="J227" s="1">
        <f t="shared" si="24"/>
        <v>0</v>
      </c>
    </row>
    <row r="228" spans="1:10" x14ac:dyDescent="0.25">
      <c r="A228" s="1">
        <v>1</v>
      </c>
      <c r="B228" s="1">
        <v>34</v>
      </c>
      <c r="C228" s="1">
        <v>29.12</v>
      </c>
      <c r="D228" s="1">
        <v>670</v>
      </c>
      <c r="E228" s="1">
        <v>1</v>
      </c>
      <c r="F228">
        <f t="shared" si="22"/>
        <v>0.71699999999999997</v>
      </c>
      <c r="G228">
        <f t="shared" si="23"/>
        <v>-0.33267943838251673</v>
      </c>
      <c r="H228" s="1">
        <f t="shared" si="24"/>
        <v>0</v>
      </c>
      <c r="I228" s="1">
        <f t="shared" si="24"/>
        <v>0</v>
      </c>
      <c r="J228" s="1">
        <f t="shared" si="24"/>
        <v>0</v>
      </c>
    </row>
    <row r="229" spans="1:10" x14ac:dyDescent="0.25">
      <c r="A229" s="1">
        <v>0</v>
      </c>
      <c r="B229" s="1">
        <v>47.32</v>
      </c>
      <c r="C229" s="1">
        <v>11.49</v>
      </c>
      <c r="D229" s="1">
        <v>670</v>
      </c>
      <c r="E229" s="1">
        <v>1</v>
      </c>
      <c r="F229">
        <f t="shared" si="22"/>
        <v>0.80600000000000005</v>
      </c>
      <c r="G229">
        <f t="shared" si="23"/>
        <v>-0.21567153647550871</v>
      </c>
      <c r="H229" s="1">
        <f t="shared" si="24"/>
        <v>1</v>
      </c>
      <c r="I229" s="1">
        <f t="shared" si="24"/>
        <v>1</v>
      </c>
      <c r="J229" s="1">
        <f t="shared" si="24"/>
        <v>0</v>
      </c>
    </row>
    <row r="230" spans="1:10" x14ac:dyDescent="0.25">
      <c r="A230" s="1">
        <v>1</v>
      </c>
      <c r="B230" s="1">
        <v>70</v>
      </c>
      <c r="C230" s="1">
        <v>21.36</v>
      </c>
      <c r="D230" s="1">
        <v>665</v>
      </c>
      <c r="E230" s="1">
        <v>1</v>
      </c>
      <c r="F230">
        <f t="shared" si="22"/>
        <v>0.71699999999999997</v>
      </c>
      <c r="G230">
        <f t="shared" si="23"/>
        <v>-0.33267943838251673</v>
      </c>
      <c r="H230" s="1">
        <f t="shared" si="24"/>
        <v>0</v>
      </c>
      <c r="I230" s="1">
        <f t="shared" si="24"/>
        <v>0</v>
      </c>
      <c r="J230" s="1">
        <f t="shared" si="24"/>
        <v>0</v>
      </c>
    </row>
    <row r="231" spans="1:10" x14ac:dyDescent="0.25">
      <c r="A231" s="1">
        <v>0</v>
      </c>
      <c r="B231" s="1">
        <v>45</v>
      </c>
      <c r="C231" s="1">
        <v>10.32</v>
      </c>
      <c r="D231" s="1">
        <v>700</v>
      </c>
      <c r="E231" s="1">
        <v>1</v>
      </c>
      <c r="F231">
        <f t="shared" si="22"/>
        <v>0.80600000000000005</v>
      </c>
      <c r="G231">
        <f t="shared" si="23"/>
        <v>-0.21567153647550871</v>
      </c>
      <c r="H231" s="1">
        <f t="shared" si="24"/>
        <v>1</v>
      </c>
      <c r="I231" s="1">
        <f t="shared" si="24"/>
        <v>1</v>
      </c>
      <c r="J231" s="1">
        <f t="shared" si="24"/>
        <v>0</v>
      </c>
    </row>
    <row r="232" spans="1:10" x14ac:dyDescent="0.25">
      <c r="A232" s="1">
        <v>1</v>
      </c>
      <c r="B232" s="1">
        <v>86</v>
      </c>
      <c r="C232" s="1">
        <v>11.56</v>
      </c>
      <c r="D232" s="1">
        <v>745</v>
      </c>
      <c r="E232" s="1">
        <v>1</v>
      </c>
      <c r="F232">
        <f t="shared" si="22"/>
        <v>0.92</v>
      </c>
      <c r="G232">
        <f t="shared" si="23"/>
        <v>-8.3381608939051013E-2</v>
      </c>
      <c r="H232" s="1">
        <f t="shared" si="24"/>
        <v>1</v>
      </c>
      <c r="I232" s="1">
        <f t="shared" si="24"/>
        <v>1</v>
      </c>
      <c r="J232" s="1">
        <f t="shared" si="24"/>
        <v>1</v>
      </c>
    </row>
    <row r="233" spans="1:10" x14ac:dyDescent="0.25">
      <c r="A233" s="1">
        <v>1</v>
      </c>
      <c r="B233" s="1">
        <v>110</v>
      </c>
      <c r="C233" s="1">
        <v>12.78</v>
      </c>
      <c r="D233" s="1">
        <v>685</v>
      </c>
      <c r="E233" s="1">
        <v>0</v>
      </c>
      <c r="F233">
        <f t="shared" si="22"/>
        <v>0.82099999999999995</v>
      </c>
      <c r="G233">
        <f t="shared" si="23"/>
        <v>-1.7203694731413819</v>
      </c>
      <c r="H233" s="1">
        <f t="shared" si="24"/>
        <v>1</v>
      </c>
      <c r="I233" s="1">
        <f t="shared" si="24"/>
        <v>1</v>
      </c>
      <c r="J233" s="1">
        <f t="shared" si="24"/>
        <v>0</v>
      </c>
    </row>
    <row r="234" spans="1:10" x14ac:dyDescent="0.25">
      <c r="A234" s="1">
        <v>0</v>
      </c>
      <c r="B234" s="1">
        <v>55.3</v>
      </c>
      <c r="C234" s="1">
        <v>19.440000000000001</v>
      </c>
      <c r="D234" s="1">
        <v>675</v>
      </c>
      <c r="E234" s="1">
        <v>1</v>
      </c>
      <c r="F234">
        <f t="shared" si="22"/>
        <v>0.80600000000000005</v>
      </c>
      <c r="G234">
        <f t="shared" si="23"/>
        <v>-0.21567153647550871</v>
      </c>
      <c r="H234" s="1">
        <f t="shared" si="24"/>
        <v>1</v>
      </c>
      <c r="I234" s="1">
        <f t="shared" si="24"/>
        <v>1</v>
      </c>
      <c r="J234" s="1">
        <f t="shared" si="24"/>
        <v>0</v>
      </c>
    </row>
    <row r="235" spans="1:10" x14ac:dyDescent="0.25">
      <c r="A235" s="1">
        <v>0</v>
      </c>
      <c r="B235" s="1">
        <v>36</v>
      </c>
      <c r="C235" s="1">
        <v>13.03</v>
      </c>
      <c r="D235" s="1">
        <v>725</v>
      </c>
      <c r="E235" s="1">
        <v>0</v>
      </c>
      <c r="F235">
        <f t="shared" si="22"/>
        <v>0.92</v>
      </c>
      <c r="G235">
        <f t="shared" si="23"/>
        <v>-2.5257286443082561</v>
      </c>
      <c r="H235" s="1">
        <f t="shared" si="24"/>
        <v>1</v>
      </c>
      <c r="I235" s="1">
        <f t="shared" si="24"/>
        <v>1</v>
      </c>
      <c r="J235" s="1">
        <f t="shared" si="24"/>
        <v>1</v>
      </c>
    </row>
    <row r="236" spans="1:10" x14ac:dyDescent="0.25">
      <c r="A236" s="1">
        <v>0</v>
      </c>
      <c r="B236" s="1">
        <v>33.28</v>
      </c>
      <c r="C236" s="1">
        <v>14.42</v>
      </c>
      <c r="D236" s="1">
        <v>680</v>
      </c>
      <c r="E236" s="1">
        <v>1</v>
      </c>
      <c r="F236">
        <f t="shared" si="22"/>
        <v>0.80600000000000005</v>
      </c>
      <c r="G236">
        <f t="shared" si="23"/>
        <v>-0.21567153647550871</v>
      </c>
      <c r="H236" s="1">
        <f t="shared" si="24"/>
        <v>1</v>
      </c>
      <c r="I236" s="1">
        <f t="shared" si="24"/>
        <v>1</v>
      </c>
      <c r="J236" s="1">
        <f t="shared" si="24"/>
        <v>0</v>
      </c>
    </row>
    <row r="237" spans="1:10" x14ac:dyDescent="0.25">
      <c r="A237" s="1">
        <v>0</v>
      </c>
      <c r="B237" s="1">
        <v>68</v>
      </c>
      <c r="C237" s="1">
        <v>1.31</v>
      </c>
      <c r="D237" s="1">
        <v>690</v>
      </c>
      <c r="E237" s="1">
        <v>1</v>
      </c>
      <c r="F237">
        <f t="shared" si="22"/>
        <v>0.878</v>
      </c>
      <c r="G237">
        <f t="shared" si="23"/>
        <v>-0.13010868534702039</v>
      </c>
      <c r="H237" s="1">
        <f t="shared" si="24"/>
        <v>1</v>
      </c>
      <c r="I237" s="1">
        <f t="shared" si="24"/>
        <v>1</v>
      </c>
      <c r="J237" s="1">
        <f t="shared" si="24"/>
        <v>1</v>
      </c>
    </row>
    <row r="238" spans="1:10" x14ac:dyDescent="0.25">
      <c r="A238" s="1">
        <v>0</v>
      </c>
      <c r="B238" s="1">
        <v>50</v>
      </c>
      <c r="C238" s="1">
        <v>15.12</v>
      </c>
      <c r="D238" s="1">
        <v>695</v>
      </c>
      <c r="E238" s="1">
        <v>0</v>
      </c>
      <c r="F238">
        <f t="shared" si="22"/>
        <v>0.80600000000000005</v>
      </c>
      <c r="G238">
        <f t="shared" si="23"/>
        <v>-1.6398971199188093</v>
      </c>
      <c r="H238" s="1">
        <f t="shared" si="24"/>
        <v>1</v>
      </c>
      <c r="I238" s="1">
        <f t="shared" si="24"/>
        <v>1</v>
      </c>
      <c r="J238" s="1">
        <f t="shared" si="24"/>
        <v>0</v>
      </c>
    </row>
    <row r="239" spans="1:10" x14ac:dyDescent="0.25">
      <c r="A239" s="1">
        <v>1</v>
      </c>
      <c r="B239" s="1">
        <v>23</v>
      </c>
      <c r="C239" s="1">
        <v>2.61</v>
      </c>
      <c r="D239" s="1">
        <v>710</v>
      </c>
      <c r="E239" s="1">
        <v>0</v>
      </c>
      <c r="F239">
        <f t="shared" si="22"/>
        <v>0.80600000000000005</v>
      </c>
      <c r="G239">
        <f t="shared" si="23"/>
        <v>-1.6398971199188093</v>
      </c>
      <c r="H239" s="1">
        <f t="shared" si="24"/>
        <v>1</v>
      </c>
      <c r="I239" s="1">
        <f t="shared" si="24"/>
        <v>1</v>
      </c>
      <c r="J239" s="1">
        <f t="shared" si="24"/>
        <v>0</v>
      </c>
    </row>
    <row r="240" spans="1:10" x14ac:dyDescent="0.25">
      <c r="A240" s="1">
        <v>0</v>
      </c>
      <c r="B240" s="1">
        <v>50</v>
      </c>
      <c r="C240" s="1">
        <v>2.66</v>
      </c>
      <c r="D240" s="1">
        <v>760</v>
      </c>
      <c r="E240" s="1">
        <v>1</v>
      </c>
      <c r="F240">
        <f t="shared" si="22"/>
        <v>0.92</v>
      </c>
      <c r="G240">
        <f t="shared" si="23"/>
        <v>-8.3381608939051013E-2</v>
      </c>
      <c r="H240" s="1">
        <f t="shared" si="24"/>
        <v>1</v>
      </c>
      <c r="I240" s="1">
        <f t="shared" si="24"/>
        <v>1</v>
      </c>
      <c r="J240" s="1">
        <f t="shared" si="24"/>
        <v>1</v>
      </c>
    </row>
    <row r="241" spans="1:10" x14ac:dyDescent="0.25">
      <c r="A241" s="1">
        <v>1</v>
      </c>
      <c r="B241" s="1">
        <v>38</v>
      </c>
      <c r="C241" s="1">
        <v>27.64</v>
      </c>
      <c r="D241" s="1">
        <v>715</v>
      </c>
      <c r="E241" s="1">
        <v>1</v>
      </c>
      <c r="F241">
        <f t="shared" si="22"/>
        <v>0.79</v>
      </c>
      <c r="G241">
        <f t="shared" si="23"/>
        <v>-0.23572233352106983</v>
      </c>
      <c r="H241" s="1">
        <f t="shared" si="24"/>
        <v>1</v>
      </c>
      <c r="I241" s="1">
        <f t="shared" si="24"/>
        <v>0</v>
      </c>
      <c r="J241" s="1">
        <f t="shared" si="24"/>
        <v>0</v>
      </c>
    </row>
    <row r="242" spans="1:10" x14ac:dyDescent="0.25">
      <c r="A242" s="1">
        <v>1</v>
      </c>
      <c r="B242" s="1">
        <v>51</v>
      </c>
      <c r="C242" s="1">
        <v>36.64</v>
      </c>
      <c r="D242" s="1">
        <v>660</v>
      </c>
      <c r="E242" s="1">
        <v>0</v>
      </c>
      <c r="F242">
        <f t="shared" si="22"/>
        <v>0.54600000000000004</v>
      </c>
      <c r="G242">
        <f t="shared" si="23"/>
        <v>-0.78965808094078915</v>
      </c>
      <c r="H242" s="1">
        <f t="shared" si="24"/>
        <v>0</v>
      </c>
      <c r="I242" s="1">
        <f t="shared" si="24"/>
        <v>0</v>
      </c>
      <c r="J242" s="1">
        <f t="shared" si="24"/>
        <v>0</v>
      </c>
    </row>
    <row r="243" spans="1:10" x14ac:dyDescent="0.25">
      <c r="A243" s="1">
        <v>1</v>
      </c>
      <c r="B243" s="1">
        <v>356</v>
      </c>
      <c r="C243" s="1">
        <v>3.98</v>
      </c>
      <c r="D243" s="1">
        <v>700</v>
      </c>
      <c r="E243" s="1">
        <v>0</v>
      </c>
      <c r="F243">
        <f t="shared" si="22"/>
        <v>0.878</v>
      </c>
      <c r="G243">
        <f t="shared" si="23"/>
        <v>-2.1037342342488805</v>
      </c>
      <c r="H243" s="1">
        <f t="shared" si="24"/>
        <v>1</v>
      </c>
      <c r="I243" s="1">
        <f t="shared" si="24"/>
        <v>1</v>
      </c>
      <c r="J243" s="1">
        <f t="shared" si="24"/>
        <v>1</v>
      </c>
    </row>
    <row r="244" spans="1:10" x14ac:dyDescent="0.25">
      <c r="A244" s="1">
        <v>1</v>
      </c>
      <c r="B244" s="1">
        <v>99</v>
      </c>
      <c r="C244" s="1">
        <v>32.83</v>
      </c>
      <c r="D244" s="1">
        <v>710</v>
      </c>
      <c r="E244" s="1">
        <v>1</v>
      </c>
      <c r="F244">
        <f t="shared" si="22"/>
        <v>0.69299999999999995</v>
      </c>
      <c r="G244">
        <f t="shared" si="23"/>
        <v>-0.3667252797922339</v>
      </c>
      <c r="H244" s="1">
        <f t="shared" si="24"/>
        <v>0</v>
      </c>
      <c r="I244" s="1">
        <f t="shared" si="24"/>
        <v>0</v>
      </c>
      <c r="J244" s="1">
        <f t="shared" si="24"/>
        <v>0</v>
      </c>
    </row>
    <row r="245" spans="1:10" x14ac:dyDescent="0.25">
      <c r="A245" s="1">
        <v>0</v>
      </c>
      <c r="B245" s="1">
        <v>21.84</v>
      </c>
      <c r="C245" s="1">
        <v>38.79</v>
      </c>
      <c r="D245" s="1">
        <v>665</v>
      </c>
      <c r="E245" s="1">
        <v>1</v>
      </c>
      <c r="F245">
        <f t="shared" si="22"/>
        <v>0.54600000000000004</v>
      </c>
      <c r="G245">
        <f t="shared" si="23"/>
        <v>-0.60513630323723189</v>
      </c>
      <c r="H245" s="1">
        <f t="shared" si="24"/>
        <v>0</v>
      </c>
      <c r="I245" s="1">
        <f t="shared" si="24"/>
        <v>0</v>
      </c>
      <c r="J245" s="1">
        <f t="shared" si="24"/>
        <v>0</v>
      </c>
    </row>
    <row r="246" spans="1:10" x14ac:dyDescent="0.25">
      <c r="A246" s="1">
        <v>0</v>
      </c>
      <c r="B246" s="1">
        <v>54</v>
      </c>
      <c r="C246" s="1">
        <v>20.16</v>
      </c>
      <c r="D246" s="1">
        <v>705</v>
      </c>
      <c r="E246" s="1">
        <v>1</v>
      </c>
      <c r="F246">
        <f t="shared" si="22"/>
        <v>0.79</v>
      </c>
      <c r="G246">
        <f t="shared" si="23"/>
        <v>-0.23572233352106983</v>
      </c>
      <c r="H246" s="1">
        <f t="shared" si="24"/>
        <v>1</v>
      </c>
      <c r="I246" s="1">
        <f t="shared" si="24"/>
        <v>0</v>
      </c>
      <c r="J246" s="1">
        <f t="shared" si="24"/>
        <v>0</v>
      </c>
    </row>
    <row r="247" spans="1:10" x14ac:dyDescent="0.25">
      <c r="A247" s="1">
        <v>1</v>
      </c>
      <c r="B247" s="1">
        <v>68</v>
      </c>
      <c r="C247" s="1">
        <v>31.49</v>
      </c>
      <c r="D247" s="1">
        <v>685</v>
      </c>
      <c r="E247" s="1">
        <v>0</v>
      </c>
      <c r="F247">
        <f t="shared" si="22"/>
        <v>0.54600000000000004</v>
      </c>
      <c r="G247">
        <f t="shared" si="23"/>
        <v>-0.78965808094078915</v>
      </c>
      <c r="H247" s="1">
        <f t="shared" si="24"/>
        <v>0</v>
      </c>
      <c r="I247" s="1">
        <f t="shared" si="24"/>
        <v>0</v>
      </c>
      <c r="J247" s="1">
        <f t="shared" si="24"/>
        <v>0</v>
      </c>
    </row>
    <row r="248" spans="1:10" x14ac:dyDescent="0.25">
      <c r="A248" s="1">
        <v>0</v>
      </c>
      <c r="B248" s="1">
        <v>125</v>
      </c>
      <c r="C248" s="1">
        <v>9.93</v>
      </c>
      <c r="D248" s="1">
        <v>660</v>
      </c>
      <c r="E248" s="1">
        <v>0</v>
      </c>
      <c r="F248">
        <f t="shared" si="22"/>
        <v>0.82099999999999995</v>
      </c>
      <c r="G248">
        <f t="shared" si="23"/>
        <v>-1.7203694731413819</v>
      </c>
      <c r="H248" s="1">
        <f t="shared" si="24"/>
        <v>1</v>
      </c>
      <c r="I248" s="1">
        <f t="shared" si="24"/>
        <v>1</v>
      </c>
      <c r="J248" s="1">
        <f t="shared" si="24"/>
        <v>0</v>
      </c>
    </row>
    <row r="249" spans="1:10" x14ac:dyDescent="0.25">
      <c r="A249" s="1">
        <v>0</v>
      </c>
      <c r="B249" s="1">
        <v>50</v>
      </c>
      <c r="C249" s="1">
        <v>29.3</v>
      </c>
      <c r="D249" s="1">
        <v>685</v>
      </c>
      <c r="E249" s="1">
        <v>1</v>
      </c>
      <c r="F249">
        <f t="shared" si="22"/>
        <v>0.66100000000000003</v>
      </c>
      <c r="G249">
        <f t="shared" si="23"/>
        <v>-0.41400143913045073</v>
      </c>
      <c r="H249" s="1">
        <f t="shared" si="24"/>
        <v>0</v>
      </c>
      <c r="I249" s="1">
        <f t="shared" si="24"/>
        <v>0</v>
      </c>
      <c r="J249" s="1">
        <f t="shared" si="24"/>
        <v>0</v>
      </c>
    </row>
    <row r="250" spans="1:10" x14ac:dyDescent="0.25">
      <c r="A250" s="1">
        <v>1</v>
      </c>
      <c r="B250" s="1">
        <v>168</v>
      </c>
      <c r="C250" s="1">
        <v>8.1199999999999992</v>
      </c>
      <c r="D250" s="1">
        <v>695</v>
      </c>
      <c r="E250" s="1">
        <v>1</v>
      </c>
      <c r="F250">
        <f t="shared" si="22"/>
        <v>0.878</v>
      </c>
      <c r="G250">
        <f t="shared" si="23"/>
        <v>-0.13010868534702039</v>
      </c>
      <c r="H250" s="1">
        <f t="shared" si="24"/>
        <v>1</v>
      </c>
      <c r="I250" s="1">
        <f t="shared" si="24"/>
        <v>1</v>
      </c>
      <c r="J250" s="1">
        <f t="shared" si="24"/>
        <v>1</v>
      </c>
    </row>
    <row r="251" spans="1:10" x14ac:dyDescent="0.25">
      <c r="A251" s="1">
        <v>0</v>
      </c>
      <c r="B251" s="1">
        <v>56</v>
      </c>
      <c r="C251" s="1">
        <v>24.52</v>
      </c>
      <c r="D251" s="1">
        <v>755</v>
      </c>
      <c r="E251" s="1">
        <v>1</v>
      </c>
      <c r="F251">
        <f t="shared" si="22"/>
        <v>0.85499999999999998</v>
      </c>
      <c r="G251">
        <f t="shared" si="23"/>
        <v>-0.15665381004537685</v>
      </c>
      <c r="H251" s="1">
        <f t="shared" si="24"/>
        <v>1</v>
      </c>
      <c r="I251" s="1">
        <f t="shared" si="24"/>
        <v>1</v>
      </c>
      <c r="J251" s="1">
        <f t="shared" si="24"/>
        <v>1</v>
      </c>
    </row>
    <row r="252" spans="1:10" x14ac:dyDescent="0.25">
      <c r="A252" s="1">
        <v>1</v>
      </c>
      <c r="B252" s="1">
        <v>60</v>
      </c>
      <c r="C252" s="1">
        <v>16.64</v>
      </c>
      <c r="D252" s="1">
        <v>670</v>
      </c>
      <c r="E252" s="1">
        <v>1</v>
      </c>
      <c r="F252">
        <f t="shared" si="22"/>
        <v>0.80600000000000005</v>
      </c>
      <c r="G252">
        <f t="shared" si="23"/>
        <v>-0.21567153647550871</v>
      </c>
      <c r="H252" s="1">
        <f t="shared" si="24"/>
        <v>1</v>
      </c>
      <c r="I252" s="1">
        <f t="shared" si="24"/>
        <v>1</v>
      </c>
      <c r="J252" s="1">
        <f t="shared" si="24"/>
        <v>0</v>
      </c>
    </row>
    <row r="253" spans="1:10" x14ac:dyDescent="0.25">
      <c r="A253" s="1">
        <v>0</v>
      </c>
      <c r="B253" s="1">
        <v>68</v>
      </c>
      <c r="C253" s="1">
        <v>34.47</v>
      </c>
      <c r="D253" s="1">
        <v>675</v>
      </c>
      <c r="E253" s="1">
        <v>1</v>
      </c>
      <c r="F253">
        <f t="shared" si="22"/>
        <v>0.54600000000000004</v>
      </c>
      <c r="G253">
        <f t="shared" si="23"/>
        <v>-0.60513630323723189</v>
      </c>
      <c r="H253" s="1">
        <f t="shared" si="24"/>
        <v>0</v>
      </c>
      <c r="I253" s="1">
        <f t="shared" si="24"/>
        <v>0</v>
      </c>
      <c r="J253" s="1">
        <f t="shared" si="24"/>
        <v>0</v>
      </c>
    </row>
    <row r="254" spans="1:10" x14ac:dyDescent="0.25">
      <c r="A254" s="1">
        <v>1</v>
      </c>
      <c r="B254" s="1">
        <v>40</v>
      </c>
      <c r="C254" s="1">
        <v>7.26</v>
      </c>
      <c r="D254" s="1">
        <v>670</v>
      </c>
      <c r="E254" s="1">
        <v>1</v>
      </c>
      <c r="F254">
        <f t="shared" si="22"/>
        <v>0.80600000000000005</v>
      </c>
      <c r="G254">
        <f t="shared" si="23"/>
        <v>-0.21567153647550871</v>
      </c>
      <c r="H254" s="1">
        <f t="shared" si="24"/>
        <v>1</v>
      </c>
      <c r="I254" s="1">
        <f t="shared" si="24"/>
        <v>1</v>
      </c>
      <c r="J254" s="1">
        <f t="shared" si="24"/>
        <v>0</v>
      </c>
    </row>
    <row r="255" spans="1:10" x14ac:dyDescent="0.25">
      <c r="A255" s="1">
        <v>1</v>
      </c>
      <c r="B255" s="1">
        <v>98</v>
      </c>
      <c r="C255" s="1">
        <v>26.56</v>
      </c>
      <c r="D255" s="1">
        <v>690</v>
      </c>
      <c r="E255" s="1">
        <v>1</v>
      </c>
      <c r="F255">
        <f t="shared" si="22"/>
        <v>0.79</v>
      </c>
      <c r="G255">
        <f t="shared" si="23"/>
        <v>-0.23572233352106983</v>
      </c>
      <c r="H255" s="1">
        <f t="shared" si="24"/>
        <v>1</v>
      </c>
      <c r="I255" s="1">
        <f t="shared" si="24"/>
        <v>0</v>
      </c>
      <c r="J255" s="1">
        <f t="shared" si="24"/>
        <v>0</v>
      </c>
    </row>
    <row r="256" spans="1:10" x14ac:dyDescent="0.25">
      <c r="A256" s="1">
        <v>0</v>
      </c>
      <c r="B256" s="1">
        <v>55</v>
      </c>
      <c r="C256" s="1">
        <v>10.08</v>
      </c>
      <c r="D256" s="1">
        <v>685</v>
      </c>
      <c r="E256" s="1">
        <v>1</v>
      </c>
      <c r="F256">
        <f t="shared" si="22"/>
        <v>0.80600000000000005</v>
      </c>
      <c r="G256">
        <f t="shared" si="23"/>
        <v>-0.21567153647550871</v>
      </c>
      <c r="H256" s="1">
        <f t="shared" si="24"/>
        <v>1</v>
      </c>
      <c r="I256" s="1">
        <f t="shared" si="24"/>
        <v>1</v>
      </c>
      <c r="J256" s="1">
        <f t="shared" si="24"/>
        <v>0</v>
      </c>
    </row>
    <row r="257" spans="1:10" x14ac:dyDescent="0.25">
      <c r="A257" s="1">
        <v>1</v>
      </c>
      <c r="B257" s="1">
        <v>55</v>
      </c>
      <c r="C257" s="1">
        <v>27.12</v>
      </c>
      <c r="D257" s="1">
        <v>715</v>
      </c>
      <c r="E257" s="1">
        <v>1</v>
      </c>
      <c r="F257">
        <f t="shared" si="22"/>
        <v>0.79</v>
      </c>
      <c r="G257">
        <f t="shared" si="23"/>
        <v>-0.23572233352106983</v>
      </c>
      <c r="H257" s="1">
        <f t="shared" si="24"/>
        <v>1</v>
      </c>
      <c r="I257" s="1">
        <f t="shared" si="24"/>
        <v>0</v>
      </c>
      <c r="J257" s="1">
        <f t="shared" si="24"/>
        <v>0</v>
      </c>
    </row>
    <row r="258" spans="1:10" x14ac:dyDescent="0.25">
      <c r="A258" s="1">
        <v>1</v>
      </c>
      <c r="B258" s="1">
        <v>82</v>
      </c>
      <c r="C258" s="1">
        <v>2.71</v>
      </c>
      <c r="D258" s="1">
        <v>670</v>
      </c>
      <c r="E258" s="1">
        <v>1</v>
      </c>
      <c r="F258">
        <f t="shared" si="22"/>
        <v>0.878</v>
      </c>
      <c r="G258">
        <f t="shared" si="23"/>
        <v>-0.13010868534702039</v>
      </c>
      <c r="H258" s="1">
        <f t="shared" si="24"/>
        <v>1</v>
      </c>
      <c r="I258" s="1">
        <f t="shared" si="24"/>
        <v>1</v>
      </c>
      <c r="J258" s="1">
        <f t="shared" si="24"/>
        <v>1</v>
      </c>
    </row>
    <row r="259" spans="1:10" x14ac:dyDescent="0.25">
      <c r="A259" s="1">
        <v>1</v>
      </c>
      <c r="B259" s="1">
        <v>52</v>
      </c>
      <c r="C259" s="1">
        <v>15.25</v>
      </c>
      <c r="D259" s="1">
        <v>730</v>
      </c>
      <c r="E259" s="1">
        <v>1</v>
      </c>
      <c r="F259">
        <f t="shared" si="22"/>
        <v>0.92</v>
      </c>
      <c r="G259">
        <f t="shared" si="23"/>
        <v>-8.3381608939051013E-2</v>
      </c>
      <c r="H259" s="1">
        <f t="shared" si="24"/>
        <v>1</v>
      </c>
      <c r="I259" s="1">
        <f t="shared" si="24"/>
        <v>1</v>
      </c>
      <c r="J259" s="1">
        <f t="shared" si="24"/>
        <v>1</v>
      </c>
    </row>
    <row r="260" spans="1:10" x14ac:dyDescent="0.25">
      <c r="A260" s="1">
        <v>0</v>
      </c>
      <c r="B260" s="1">
        <v>190</v>
      </c>
      <c r="C260" s="1">
        <v>15.71</v>
      </c>
      <c r="D260" s="1">
        <v>690</v>
      </c>
      <c r="E260" s="1">
        <v>0</v>
      </c>
      <c r="F260">
        <f t="shared" si="22"/>
        <v>0.82099999999999995</v>
      </c>
      <c r="G260">
        <f t="shared" si="23"/>
        <v>-1.7203694731413819</v>
      </c>
      <c r="H260" s="1">
        <f t="shared" si="24"/>
        <v>1</v>
      </c>
      <c r="I260" s="1">
        <f t="shared" si="24"/>
        <v>1</v>
      </c>
      <c r="J260" s="1">
        <f t="shared" si="24"/>
        <v>0</v>
      </c>
    </row>
    <row r="261" spans="1:10" x14ac:dyDescent="0.25">
      <c r="A261" s="1">
        <v>1</v>
      </c>
      <c r="B261" s="1">
        <v>31</v>
      </c>
      <c r="C261" s="1">
        <v>28.8</v>
      </c>
      <c r="D261" s="1">
        <v>665</v>
      </c>
      <c r="E261" s="1">
        <v>1</v>
      </c>
      <c r="F261">
        <f t="shared" si="22"/>
        <v>0.71699999999999997</v>
      </c>
      <c r="G261">
        <f t="shared" si="23"/>
        <v>-0.33267943838251673</v>
      </c>
      <c r="H261" s="1">
        <f t="shared" si="24"/>
        <v>0</v>
      </c>
      <c r="I261" s="1">
        <f t="shared" si="24"/>
        <v>0</v>
      </c>
      <c r="J261" s="1">
        <f t="shared" si="24"/>
        <v>0</v>
      </c>
    </row>
    <row r="262" spans="1:10" x14ac:dyDescent="0.25">
      <c r="A262" s="1">
        <v>0</v>
      </c>
      <c r="B262" s="1">
        <v>120</v>
      </c>
      <c r="C262" s="1">
        <v>5.84</v>
      </c>
      <c r="D262" s="1">
        <v>725</v>
      </c>
      <c r="E262" s="1">
        <v>1</v>
      </c>
      <c r="F262">
        <f t="shared" si="22"/>
        <v>0.92</v>
      </c>
      <c r="G262">
        <f t="shared" si="23"/>
        <v>-8.3381608939051013E-2</v>
      </c>
      <c r="H262" s="1">
        <f t="shared" si="24"/>
        <v>1</v>
      </c>
      <c r="I262" s="1">
        <f t="shared" si="24"/>
        <v>1</v>
      </c>
      <c r="J262" s="1">
        <f t="shared" si="24"/>
        <v>1</v>
      </c>
    </row>
    <row r="263" spans="1:10" x14ac:dyDescent="0.25">
      <c r="A263" s="1">
        <v>1</v>
      </c>
      <c r="B263" s="1">
        <v>107</v>
      </c>
      <c r="C263" s="1">
        <v>11.96</v>
      </c>
      <c r="D263" s="1">
        <v>685</v>
      </c>
      <c r="E263" s="1">
        <v>0</v>
      </c>
      <c r="F263">
        <f t="shared" si="22"/>
        <v>0.82099999999999995</v>
      </c>
      <c r="G263">
        <f t="shared" si="23"/>
        <v>-1.7203694731413819</v>
      </c>
      <c r="H263" s="1">
        <f t="shared" si="24"/>
        <v>1</v>
      </c>
      <c r="I263" s="1">
        <f t="shared" si="24"/>
        <v>1</v>
      </c>
      <c r="J263" s="1">
        <f t="shared" si="24"/>
        <v>0</v>
      </c>
    </row>
    <row r="264" spans="1:10" x14ac:dyDescent="0.25">
      <c r="A264" s="1">
        <v>1</v>
      </c>
      <c r="B264" s="1">
        <v>158</v>
      </c>
      <c r="C264" s="1">
        <v>13.14</v>
      </c>
      <c r="D264" s="1">
        <v>660</v>
      </c>
      <c r="E264" s="1">
        <v>1</v>
      </c>
      <c r="F264">
        <f t="shared" ref="F264:F327" si="25">IF(C264&lt;=19.85,IF(D264&lt;=722.5,IF(B264&lt;=60.41,IF(D264&lt;=667.5,0.729,0.806),IF(C264&lt;=9.905,0.878,0.821)),0.92),IF(D264&lt;=687.5,IF(C264&lt;=31.375,IF(A264&lt;=0.5,0.661,0.717),0.546),IF(D264&lt;=727.5,IF(C264&lt;=29.88,0.79,0.693),0.855)))</f>
        <v>0.82099999999999995</v>
      </c>
      <c r="G264">
        <f t="shared" ref="G264:G327" si="26">IF(E264=1,LN(F264),LN(1-F264))</f>
        <v>-0.1972321695297089</v>
      </c>
      <c r="H264" s="1">
        <f t="shared" ref="H264:J327" si="27">IF($F264&gt;H$2,1,0)</f>
        <v>1</v>
      </c>
      <c r="I264" s="1">
        <f t="shared" si="27"/>
        <v>1</v>
      </c>
      <c r="J264" s="1">
        <f t="shared" si="27"/>
        <v>0</v>
      </c>
    </row>
    <row r="265" spans="1:10" x14ac:dyDescent="0.25">
      <c r="A265" s="1">
        <v>1</v>
      </c>
      <c r="B265" s="1">
        <v>120</v>
      </c>
      <c r="C265" s="1">
        <v>15.71</v>
      </c>
      <c r="D265" s="1">
        <v>670</v>
      </c>
      <c r="E265" s="1">
        <v>1</v>
      </c>
      <c r="F265">
        <f t="shared" si="25"/>
        <v>0.82099999999999995</v>
      </c>
      <c r="G265">
        <f t="shared" si="26"/>
        <v>-0.1972321695297089</v>
      </c>
      <c r="H265" s="1">
        <f t="shared" si="27"/>
        <v>1</v>
      </c>
      <c r="I265" s="1">
        <f t="shared" si="27"/>
        <v>1</v>
      </c>
      <c r="J265" s="1">
        <f t="shared" si="27"/>
        <v>0</v>
      </c>
    </row>
    <row r="266" spans="1:10" x14ac:dyDescent="0.25">
      <c r="A266" s="1">
        <v>1</v>
      </c>
      <c r="B266" s="1">
        <v>60</v>
      </c>
      <c r="C266" s="1">
        <v>27.08</v>
      </c>
      <c r="D266" s="1">
        <v>670</v>
      </c>
      <c r="E266" s="1">
        <v>1</v>
      </c>
      <c r="F266">
        <f t="shared" si="25"/>
        <v>0.71699999999999997</v>
      </c>
      <c r="G266">
        <f t="shared" si="26"/>
        <v>-0.33267943838251673</v>
      </c>
      <c r="H266" s="1">
        <f t="shared" si="27"/>
        <v>0</v>
      </c>
      <c r="I266" s="1">
        <f t="shared" si="27"/>
        <v>0</v>
      </c>
      <c r="J266" s="1">
        <f t="shared" si="27"/>
        <v>0</v>
      </c>
    </row>
    <row r="267" spans="1:10" x14ac:dyDescent="0.25">
      <c r="A267" s="1">
        <v>0</v>
      </c>
      <c r="B267" s="1">
        <v>30</v>
      </c>
      <c r="C267" s="1">
        <v>27.8</v>
      </c>
      <c r="D267" s="1">
        <v>695</v>
      </c>
      <c r="E267" s="1">
        <v>1</v>
      </c>
      <c r="F267">
        <f t="shared" si="25"/>
        <v>0.79</v>
      </c>
      <c r="G267">
        <f t="shared" si="26"/>
        <v>-0.23572233352106983</v>
      </c>
      <c r="H267" s="1">
        <f t="shared" si="27"/>
        <v>1</v>
      </c>
      <c r="I267" s="1">
        <f t="shared" si="27"/>
        <v>0</v>
      </c>
      <c r="J267" s="1">
        <f t="shared" si="27"/>
        <v>0</v>
      </c>
    </row>
    <row r="268" spans="1:10" x14ac:dyDescent="0.25">
      <c r="A268" s="1">
        <v>1</v>
      </c>
      <c r="B268" s="1">
        <v>70</v>
      </c>
      <c r="C268" s="1">
        <v>20.52</v>
      </c>
      <c r="D268" s="1">
        <v>710</v>
      </c>
      <c r="E268" s="1">
        <v>1</v>
      </c>
      <c r="F268">
        <f t="shared" si="25"/>
        <v>0.79</v>
      </c>
      <c r="G268">
        <f t="shared" si="26"/>
        <v>-0.23572233352106983</v>
      </c>
      <c r="H268" s="1">
        <f t="shared" si="27"/>
        <v>1</v>
      </c>
      <c r="I268" s="1">
        <f t="shared" si="27"/>
        <v>0</v>
      </c>
      <c r="J268" s="1">
        <f t="shared" si="27"/>
        <v>0</v>
      </c>
    </row>
    <row r="269" spans="1:10" x14ac:dyDescent="0.25">
      <c r="A269" s="1">
        <v>1</v>
      </c>
      <c r="B269" s="1">
        <v>90</v>
      </c>
      <c r="C269" s="1">
        <v>17.39</v>
      </c>
      <c r="D269" s="1">
        <v>710</v>
      </c>
      <c r="E269" s="1">
        <v>1</v>
      </c>
      <c r="F269">
        <f t="shared" si="25"/>
        <v>0.82099999999999995</v>
      </c>
      <c r="G269">
        <f t="shared" si="26"/>
        <v>-0.1972321695297089</v>
      </c>
      <c r="H269" s="1">
        <f t="shared" si="27"/>
        <v>1</v>
      </c>
      <c r="I269" s="1">
        <f t="shared" si="27"/>
        <v>1</v>
      </c>
      <c r="J269" s="1">
        <f t="shared" si="27"/>
        <v>0</v>
      </c>
    </row>
    <row r="270" spans="1:10" x14ac:dyDescent="0.25">
      <c r="A270" s="1">
        <v>1</v>
      </c>
      <c r="B270" s="1">
        <v>120</v>
      </c>
      <c r="C270" s="1">
        <v>16.739999999999998</v>
      </c>
      <c r="D270" s="1">
        <v>715</v>
      </c>
      <c r="E270" s="1">
        <v>1</v>
      </c>
      <c r="F270">
        <f t="shared" si="25"/>
        <v>0.82099999999999995</v>
      </c>
      <c r="G270">
        <f t="shared" si="26"/>
        <v>-0.1972321695297089</v>
      </c>
      <c r="H270" s="1">
        <f t="shared" si="27"/>
        <v>1</v>
      </c>
      <c r="I270" s="1">
        <f t="shared" si="27"/>
        <v>1</v>
      </c>
      <c r="J270" s="1">
        <f t="shared" si="27"/>
        <v>0</v>
      </c>
    </row>
    <row r="271" spans="1:10" x14ac:dyDescent="0.25">
      <c r="A271" s="1">
        <v>0</v>
      </c>
      <c r="B271" s="1">
        <v>89</v>
      </c>
      <c r="C271" s="1">
        <v>8.18</v>
      </c>
      <c r="D271" s="1">
        <v>700</v>
      </c>
      <c r="E271" s="1">
        <v>1</v>
      </c>
      <c r="F271">
        <f t="shared" si="25"/>
        <v>0.878</v>
      </c>
      <c r="G271">
        <f t="shared" si="26"/>
        <v>-0.13010868534702039</v>
      </c>
      <c r="H271" s="1">
        <f t="shared" si="27"/>
        <v>1</v>
      </c>
      <c r="I271" s="1">
        <f t="shared" si="27"/>
        <v>1</v>
      </c>
      <c r="J271" s="1">
        <f t="shared" si="27"/>
        <v>1</v>
      </c>
    </row>
    <row r="272" spans="1:10" x14ac:dyDescent="0.25">
      <c r="A272" s="1">
        <v>0</v>
      </c>
      <c r="B272" s="1">
        <v>66</v>
      </c>
      <c r="C272" s="1">
        <v>17.82</v>
      </c>
      <c r="D272" s="1">
        <v>675</v>
      </c>
      <c r="E272" s="1">
        <v>1</v>
      </c>
      <c r="F272">
        <f t="shared" si="25"/>
        <v>0.82099999999999995</v>
      </c>
      <c r="G272">
        <f t="shared" si="26"/>
        <v>-0.1972321695297089</v>
      </c>
      <c r="H272" s="1">
        <f t="shared" si="27"/>
        <v>1</v>
      </c>
      <c r="I272" s="1">
        <f t="shared" si="27"/>
        <v>1</v>
      </c>
      <c r="J272" s="1">
        <f t="shared" si="27"/>
        <v>0</v>
      </c>
    </row>
    <row r="273" spans="1:10" x14ac:dyDescent="0.25">
      <c r="A273" s="1">
        <v>1</v>
      </c>
      <c r="B273" s="1">
        <v>165</v>
      </c>
      <c r="C273" s="1">
        <v>7.27</v>
      </c>
      <c r="D273" s="1">
        <v>690</v>
      </c>
      <c r="E273" s="1">
        <v>1</v>
      </c>
      <c r="F273">
        <f t="shared" si="25"/>
        <v>0.878</v>
      </c>
      <c r="G273">
        <f t="shared" si="26"/>
        <v>-0.13010868534702039</v>
      </c>
      <c r="H273" s="1">
        <f t="shared" si="27"/>
        <v>1</v>
      </c>
      <c r="I273" s="1">
        <f t="shared" si="27"/>
        <v>1</v>
      </c>
      <c r="J273" s="1">
        <f t="shared" si="27"/>
        <v>1</v>
      </c>
    </row>
    <row r="274" spans="1:10" x14ac:dyDescent="0.25">
      <c r="A274" s="1">
        <v>1</v>
      </c>
      <c r="B274" s="1">
        <v>102</v>
      </c>
      <c r="C274" s="1">
        <v>13.74</v>
      </c>
      <c r="D274" s="1">
        <v>660</v>
      </c>
      <c r="E274" s="1">
        <v>1</v>
      </c>
      <c r="F274">
        <f t="shared" si="25"/>
        <v>0.82099999999999995</v>
      </c>
      <c r="G274">
        <f t="shared" si="26"/>
        <v>-0.1972321695297089</v>
      </c>
      <c r="H274" s="1">
        <f t="shared" si="27"/>
        <v>1</v>
      </c>
      <c r="I274" s="1">
        <f t="shared" si="27"/>
        <v>1</v>
      </c>
      <c r="J274" s="1">
        <f t="shared" si="27"/>
        <v>0</v>
      </c>
    </row>
    <row r="275" spans="1:10" x14ac:dyDescent="0.25">
      <c r="A275" s="1">
        <v>0</v>
      </c>
      <c r="B275" s="1">
        <v>88</v>
      </c>
      <c r="C275" s="1">
        <v>26.41</v>
      </c>
      <c r="D275" s="1">
        <v>675</v>
      </c>
      <c r="E275" s="1">
        <v>1</v>
      </c>
      <c r="F275">
        <f t="shared" si="25"/>
        <v>0.66100000000000003</v>
      </c>
      <c r="G275">
        <f t="shared" si="26"/>
        <v>-0.41400143913045073</v>
      </c>
      <c r="H275" s="1">
        <f t="shared" si="27"/>
        <v>0</v>
      </c>
      <c r="I275" s="1">
        <f t="shared" si="27"/>
        <v>0</v>
      </c>
      <c r="J275" s="1">
        <f t="shared" si="27"/>
        <v>0</v>
      </c>
    </row>
    <row r="276" spans="1:10" x14ac:dyDescent="0.25">
      <c r="A276" s="1">
        <v>1</v>
      </c>
      <c r="B276" s="1">
        <v>78</v>
      </c>
      <c r="C276" s="1">
        <v>10.73</v>
      </c>
      <c r="D276" s="1">
        <v>710</v>
      </c>
      <c r="E276" s="1">
        <v>1</v>
      </c>
      <c r="F276">
        <f t="shared" si="25"/>
        <v>0.82099999999999995</v>
      </c>
      <c r="G276">
        <f t="shared" si="26"/>
        <v>-0.1972321695297089</v>
      </c>
      <c r="H276" s="1">
        <f t="shared" si="27"/>
        <v>1</v>
      </c>
      <c r="I276" s="1">
        <f t="shared" si="27"/>
        <v>1</v>
      </c>
      <c r="J276" s="1">
        <f t="shared" si="27"/>
        <v>0</v>
      </c>
    </row>
    <row r="277" spans="1:10" x14ac:dyDescent="0.25">
      <c r="A277" s="1">
        <v>1</v>
      </c>
      <c r="B277" s="1">
        <v>65</v>
      </c>
      <c r="C277" s="1">
        <v>18.61</v>
      </c>
      <c r="D277" s="1">
        <v>670</v>
      </c>
      <c r="E277" s="1">
        <v>1</v>
      </c>
      <c r="F277">
        <f t="shared" si="25"/>
        <v>0.82099999999999995</v>
      </c>
      <c r="G277">
        <f t="shared" si="26"/>
        <v>-0.1972321695297089</v>
      </c>
      <c r="H277" s="1">
        <f t="shared" si="27"/>
        <v>1</v>
      </c>
      <c r="I277" s="1">
        <f t="shared" si="27"/>
        <v>1</v>
      </c>
      <c r="J277" s="1">
        <f t="shared" si="27"/>
        <v>0</v>
      </c>
    </row>
    <row r="278" spans="1:10" x14ac:dyDescent="0.25">
      <c r="A278" s="1">
        <v>1</v>
      </c>
      <c r="B278" s="1">
        <v>182.547</v>
      </c>
      <c r="C278" s="1">
        <v>28.13</v>
      </c>
      <c r="D278" s="1">
        <v>690</v>
      </c>
      <c r="E278" s="1">
        <v>1</v>
      </c>
      <c r="F278">
        <f t="shared" si="25"/>
        <v>0.79</v>
      </c>
      <c r="G278">
        <f t="shared" si="26"/>
        <v>-0.23572233352106983</v>
      </c>
      <c r="H278" s="1">
        <f t="shared" si="27"/>
        <v>1</v>
      </c>
      <c r="I278" s="1">
        <f t="shared" si="27"/>
        <v>0</v>
      </c>
      <c r="J278" s="1">
        <f t="shared" si="27"/>
        <v>0</v>
      </c>
    </row>
    <row r="279" spans="1:10" x14ac:dyDescent="0.25">
      <c r="A279" s="1">
        <v>1</v>
      </c>
      <c r="B279" s="1">
        <v>70</v>
      </c>
      <c r="C279" s="1">
        <v>24.29</v>
      </c>
      <c r="D279" s="1">
        <v>695</v>
      </c>
      <c r="E279" s="1">
        <v>1</v>
      </c>
      <c r="F279">
        <f t="shared" si="25"/>
        <v>0.79</v>
      </c>
      <c r="G279">
        <f t="shared" si="26"/>
        <v>-0.23572233352106983</v>
      </c>
      <c r="H279" s="1">
        <f t="shared" si="27"/>
        <v>1</v>
      </c>
      <c r="I279" s="1">
        <f t="shared" si="27"/>
        <v>0</v>
      </c>
      <c r="J279" s="1">
        <f t="shared" si="27"/>
        <v>0</v>
      </c>
    </row>
    <row r="280" spans="1:10" x14ac:dyDescent="0.25">
      <c r="A280" s="1">
        <v>1</v>
      </c>
      <c r="B280" s="1">
        <v>75.458130000000011</v>
      </c>
      <c r="C280" s="1">
        <v>10.45</v>
      </c>
      <c r="D280" s="1">
        <v>705</v>
      </c>
      <c r="E280" s="1">
        <v>0</v>
      </c>
      <c r="F280">
        <f t="shared" si="25"/>
        <v>0.82099999999999995</v>
      </c>
      <c r="G280">
        <f t="shared" si="26"/>
        <v>-1.7203694731413819</v>
      </c>
      <c r="H280" s="1">
        <f t="shared" si="27"/>
        <v>1</v>
      </c>
      <c r="I280" s="1">
        <f t="shared" si="27"/>
        <v>1</v>
      </c>
      <c r="J280" s="1">
        <f t="shared" si="27"/>
        <v>0</v>
      </c>
    </row>
    <row r="281" spans="1:10" x14ac:dyDescent="0.25">
      <c r="A281" s="1">
        <v>1</v>
      </c>
      <c r="B281" s="1">
        <v>100</v>
      </c>
      <c r="C281" s="1">
        <v>17.649999999999999</v>
      </c>
      <c r="D281" s="1">
        <v>665</v>
      </c>
      <c r="E281" s="1">
        <v>1</v>
      </c>
      <c r="F281">
        <f t="shared" si="25"/>
        <v>0.82099999999999995</v>
      </c>
      <c r="G281">
        <f t="shared" si="26"/>
        <v>-0.1972321695297089</v>
      </c>
      <c r="H281" s="1">
        <f t="shared" si="27"/>
        <v>1</v>
      </c>
      <c r="I281" s="1">
        <f t="shared" si="27"/>
        <v>1</v>
      </c>
      <c r="J281" s="1">
        <f t="shared" si="27"/>
        <v>0</v>
      </c>
    </row>
    <row r="282" spans="1:10" x14ac:dyDescent="0.25">
      <c r="A282" s="1">
        <v>1</v>
      </c>
      <c r="B282" s="1">
        <v>175</v>
      </c>
      <c r="C282" s="1">
        <v>22.71</v>
      </c>
      <c r="D282" s="1">
        <v>715</v>
      </c>
      <c r="E282" s="1">
        <v>1</v>
      </c>
      <c r="F282">
        <f t="shared" si="25"/>
        <v>0.79</v>
      </c>
      <c r="G282">
        <f t="shared" si="26"/>
        <v>-0.23572233352106983</v>
      </c>
      <c r="H282" s="1">
        <f t="shared" si="27"/>
        <v>1</v>
      </c>
      <c r="I282" s="1">
        <f t="shared" si="27"/>
        <v>0</v>
      </c>
      <c r="J282" s="1">
        <f t="shared" si="27"/>
        <v>0</v>
      </c>
    </row>
    <row r="283" spans="1:10" x14ac:dyDescent="0.25">
      <c r="A283" s="1">
        <v>1</v>
      </c>
      <c r="B283" s="1">
        <v>94</v>
      </c>
      <c r="C283" s="1">
        <v>31.55</v>
      </c>
      <c r="D283" s="1">
        <v>675</v>
      </c>
      <c r="E283" s="1">
        <v>0</v>
      </c>
      <c r="F283">
        <f t="shared" si="25"/>
        <v>0.54600000000000004</v>
      </c>
      <c r="G283">
        <f t="shared" si="26"/>
        <v>-0.78965808094078915</v>
      </c>
      <c r="H283" s="1">
        <f t="shared" si="27"/>
        <v>0</v>
      </c>
      <c r="I283" s="1">
        <f t="shared" si="27"/>
        <v>0</v>
      </c>
      <c r="J283" s="1">
        <f t="shared" si="27"/>
        <v>0</v>
      </c>
    </row>
    <row r="284" spans="1:10" x14ac:dyDescent="0.25">
      <c r="A284" s="1">
        <v>1</v>
      </c>
      <c r="B284" s="1">
        <v>88</v>
      </c>
      <c r="C284" s="1">
        <v>10.1</v>
      </c>
      <c r="D284" s="1">
        <v>665</v>
      </c>
      <c r="E284" s="1">
        <v>0</v>
      </c>
      <c r="F284">
        <f t="shared" si="25"/>
        <v>0.82099999999999995</v>
      </c>
      <c r="G284">
        <f t="shared" si="26"/>
        <v>-1.7203694731413819</v>
      </c>
      <c r="H284" s="1">
        <f t="shared" si="27"/>
        <v>1</v>
      </c>
      <c r="I284" s="1">
        <f t="shared" si="27"/>
        <v>1</v>
      </c>
      <c r="J284" s="1">
        <f t="shared" si="27"/>
        <v>0</v>
      </c>
    </row>
    <row r="285" spans="1:10" x14ac:dyDescent="0.25">
      <c r="A285" s="1">
        <v>0</v>
      </c>
      <c r="B285" s="1">
        <v>97.25</v>
      </c>
      <c r="C285" s="1">
        <v>13.46</v>
      </c>
      <c r="D285" s="1">
        <v>670</v>
      </c>
      <c r="E285" s="1">
        <v>1</v>
      </c>
      <c r="F285">
        <f t="shared" si="25"/>
        <v>0.82099999999999995</v>
      </c>
      <c r="G285">
        <f t="shared" si="26"/>
        <v>-0.1972321695297089</v>
      </c>
      <c r="H285" s="1">
        <f t="shared" si="27"/>
        <v>1</v>
      </c>
      <c r="I285" s="1">
        <f t="shared" si="27"/>
        <v>1</v>
      </c>
      <c r="J285" s="1">
        <f t="shared" si="27"/>
        <v>0</v>
      </c>
    </row>
    <row r="286" spans="1:10" x14ac:dyDescent="0.25">
      <c r="A286" s="1">
        <v>0</v>
      </c>
      <c r="B286" s="1">
        <v>46</v>
      </c>
      <c r="C286" s="1">
        <v>28.75</v>
      </c>
      <c r="D286" s="1">
        <v>695</v>
      </c>
      <c r="E286" s="1">
        <v>1</v>
      </c>
      <c r="F286">
        <f t="shared" si="25"/>
        <v>0.79</v>
      </c>
      <c r="G286">
        <f t="shared" si="26"/>
        <v>-0.23572233352106983</v>
      </c>
      <c r="H286" s="1">
        <f t="shared" si="27"/>
        <v>1</v>
      </c>
      <c r="I286" s="1">
        <f t="shared" si="27"/>
        <v>0</v>
      </c>
      <c r="J286" s="1">
        <f t="shared" si="27"/>
        <v>0</v>
      </c>
    </row>
    <row r="287" spans="1:10" x14ac:dyDescent="0.25">
      <c r="A287" s="1">
        <v>0</v>
      </c>
      <c r="B287" s="1">
        <v>80</v>
      </c>
      <c r="C287" s="1">
        <v>4.0199999999999996</v>
      </c>
      <c r="D287" s="1">
        <v>725</v>
      </c>
      <c r="E287" s="1">
        <v>1</v>
      </c>
      <c r="F287">
        <f t="shared" si="25"/>
        <v>0.92</v>
      </c>
      <c r="G287">
        <f t="shared" si="26"/>
        <v>-8.3381608939051013E-2</v>
      </c>
      <c r="H287" s="1">
        <f t="shared" si="27"/>
        <v>1</v>
      </c>
      <c r="I287" s="1">
        <f t="shared" si="27"/>
        <v>1</v>
      </c>
      <c r="J287" s="1">
        <f t="shared" si="27"/>
        <v>1</v>
      </c>
    </row>
    <row r="288" spans="1:10" x14ac:dyDescent="0.25">
      <c r="A288" s="1">
        <v>1</v>
      </c>
      <c r="B288" s="1">
        <v>165</v>
      </c>
      <c r="C288" s="1">
        <v>14.61</v>
      </c>
      <c r="D288" s="1">
        <v>715</v>
      </c>
      <c r="E288" s="1">
        <v>1</v>
      </c>
      <c r="F288">
        <f t="shared" si="25"/>
        <v>0.82099999999999995</v>
      </c>
      <c r="G288">
        <f t="shared" si="26"/>
        <v>-0.1972321695297089</v>
      </c>
      <c r="H288" s="1">
        <f t="shared" si="27"/>
        <v>1</v>
      </c>
      <c r="I288" s="1">
        <f t="shared" si="27"/>
        <v>1</v>
      </c>
      <c r="J288" s="1">
        <f t="shared" si="27"/>
        <v>0</v>
      </c>
    </row>
    <row r="289" spans="1:10" x14ac:dyDescent="0.25">
      <c r="A289" s="1">
        <v>0</v>
      </c>
      <c r="B289" s="1">
        <v>43</v>
      </c>
      <c r="C289" s="1">
        <v>25.54</v>
      </c>
      <c r="D289" s="1">
        <v>685</v>
      </c>
      <c r="E289" s="1">
        <v>1</v>
      </c>
      <c r="F289">
        <f t="shared" si="25"/>
        <v>0.66100000000000003</v>
      </c>
      <c r="G289">
        <f t="shared" si="26"/>
        <v>-0.41400143913045073</v>
      </c>
      <c r="H289" s="1">
        <f t="shared" si="27"/>
        <v>0</v>
      </c>
      <c r="I289" s="1">
        <f t="shared" si="27"/>
        <v>0</v>
      </c>
      <c r="J289" s="1">
        <f t="shared" si="27"/>
        <v>0</v>
      </c>
    </row>
    <row r="290" spans="1:10" x14ac:dyDescent="0.25">
      <c r="A290" s="1">
        <v>1</v>
      </c>
      <c r="B290" s="1">
        <v>150</v>
      </c>
      <c r="C290" s="1">
        <v>22.68</v>
      </c>
      <c r="D290" s="1">
        <v>690</v>
      </c>
      <c r="E290" s="1">
        <v>1</v>
      </c>
      <c r="F290">
        <f t="shared" si="25"/>
        <v>0.79</v>
      </c>
      <c r="G290">
        <f t="shared" si="26"/>
        <v>-0.23572233352106983</v>
      </c>
      <c r="H290" s="1">
        <f t="shared" si="27"/>
        <v>1</v>
      </c>
      <c r="I290" s="1">
        <f t="shared" si="27"/>
        <v>0</v>
      </c>
      <c r="J290" s="1">
        <f t="shared" si="27"/>
        <v>0</v>
      </c>
    </row>
    <row r="291" spans="1:10" x14ac:dyDescent="0.25">
      <c r="A291" s="1">
        <v>1</v>
      </c>
      <c r="B291" s="1">
        <v>33</v>
      </c>
      <c r="C291" s="1">
        <v>11.16</v>
      </c>
      <c r="D291" s="1">
        <v>675</v>
      </c>
      <c r="E291" s="1">
        <v>1</v>
      </c>
      <c r="F291">
        <f t="shared" si="25"/>
        <v>0.80600000000000005</v>
      </c>
      <c r="G291">
        <f t="shared" si="26"/>
        <v>-0.21567153647550871</v>
      </c>
      <c r="H291" s="1">
        <f t="shared" si="27"/>
        <v>1</v>
      </c>
      <c r="I291" s="1">
        <f t="shared" si="27"/>
        <v>1</v>
      </c>
      <c r="J291" s="1">
        <f t="shared" si="27"/>
        <v>0</v>
      </c>
    </row>
    <row r="292" spans="1:10" x14ac:dyDescent="0.25">
      <c r="A292" s="1">
        <v>1</v>
      </c>
      <c r="B292" s="1">
        <v>85</v>
      </c>
      <c r="C292" s="1">
        <v>6.52</v>
      </c>
      <c r="D292" s="1">
        <v>675</v>
      </c>
      <c r="E292" s="1">
        <v>1</v>
      </c>
      <c r="F292">
        <f t="shared" si="25"/>
        <v>0.878</v>
      </c>
      <c r="G292">
        <f t="shared" si="26"/>
        <v>-0.13010868534702039</v>
      </c>
      <c r="H292" s="1">
        <f t="shared" si="27"/>
        <v>1</v>
      </c>
      <c r="I292" s="1">
        <f t="shared" si="27"/>
        <v>1</v>
      </c>
      <c r="J292" s="1">
        <f t="shared" si="27"/>
        <v>1</v>
      </c>
    </row>
    <row r="293" spans="1:10" x14ac:dyDescent="0.25">
      <c r="A293" s="1">
        <v>1</v>
      </c>
      <c r="B293" s="1">
        <v>46</v>
      </c>
      <c r="C293" s="1">
        <v>27.16</v>
      </c>
      <c r="D293" s="1">
        <v>760</v>
      </c>
      <c r="E293" s="1">
        <v>1</v>
      </c>
      <c r="F293">
        <f t="shared" si="25"/>
        <v>0.85499999999999998</v>
      </c>
      <c r="G293">
        <f t="shared" si="26"/>
        <v>-0.15665381004537685</v>
      </c>
      <c r="H293" s="1">
        <f t="shared" si="27"/>
        <v>1</v>
      </c>
      <c r="I293" s="1">
        <f t="shared" si="27"/>
        <v>1</v>
      </c>
      <c r="J293" s="1">
        <f t="shared" si="27"/>
        <v>1</v>
      </c>
    </row>
    <row r="294" spans="1:10" x14ac:dyDescent="0.25">
      <c r="A294" s="1">
        <v>1</v>
      </c>
      <c r="B294" s="1">
        <v>87</v>
      </c>
      <c r="C294" s="1">
        <v>9.85</v>
      </c>
      <c r="D294" s="1">
        <v>735</v>
      </c>
      <c r="E294" s="1">
        <v>1</v>
      </c>
      <c r="F294">
        <f t="shared" si="25"/>
        <v>0.92</v>
      </c>
      <c r="G294">
        <f t="shared" si="26"/>
        <v>-8.3381608939051013E-2</v>
      </c>
      <c r="H294" s="1">
        <f t="shared" si="27"/>
        <v>1</v>
      </c>
      <c r="I294" s="1">
        <f t="shared" si="27"/>
        <v>1</v>
      </c>
      <c r="J294" s="1">
        <f t="shared" si="27"/>
        <v>1</v>
      </c>
    </row>
    <row r="295" spans="1:10" x14ac:dyDescent="0.25">
      <c r="A295" s="1">
        <v>0</v>
      </c>
      <c r="B295" s="1">
        <v>60</v>
      </c>
      <c r="C295" s="1">
        <v>27.4</v>
      </c>
      <c r="D295" s="1">
        <v>765</v>
      </c>
      <c r="E295" s="1">
        <v>1</v>
      </c>
      <c r="F295">
        <f t="shared" si="25"/>
        <v>0.85499999999999998</v>
      </c>
      <c r="G295">
        <f t="shared" si="26"/>
        <v>-0.15665381004537685</v>
      </c>
      <c r="H295" s="1">
        <f t="shared" si="27"/>
        <v>1</v>
      </c>
      <c r="I295" s="1">
        <f t="shared" si="27"/>
        <v>1</v>
      </c>
      <c r="J295" s="1">
        <f t="shared" si="27"/>
        <v>1</v>
      </c>
    </row>
    <row r="296" spans="1:10" x14ac:dyDescent="0.25">
      <c r="A296" s="1">
        <v>0</v>
      </c>
      <c r="B296" s="1">
        <v>120</v>
      </c>
      <c r="C296" s="1">
        <v>12.08</v>
      </c>
      <c r="D296" s="1">
        <v>675</v>
      </c>
      <c r="E296" s="1">
        <v>1</v>
      </c>
      <c r="F296">
        <f t="shared" si="25"/>
        <v>0.82099999999999995</v>
      </c>
      <c r="G296">
        <f t="shared" si="26"/>
        <v>-0.1972321695297089</v>
      </c>
      <c r="H296" s="1">
        <f t="shared" si="27"/>
        <v>1</v>
      </c>
      <c r="I296" s="1">
        <f t="shared" si="27"/>
        <v>1</v>
      </c>
      <c r="J296" s="1">
        <f t="shared" si="27"/>
        <v>0</v>
      </c>
    </row>
    <row r="297" spans="1:10" x14ac:dyDescent="0.25">
      <c r="A297" s="1">
        <v>1</v>
      </c>
      <c r="B297" s="1">
        <v>127</v>
      </c>
      <c r="C297" s="1">
        <v>13.59</v>
      </c>
      <c r="D297" s="1">
        <v>660</v>
      </c>
      <c r="E297" s="1">
        <v>1</v>
      </c>
      <c r="F297">
        <f t="shared" si="25"/>
        <v>0.82099999999999995</v>
      </c>
      <c r="G297">
        <f t="shared" si="26"/>
        <v>-0.1972321695297089</v>
      </c>
      <c r="H297" s="1">
        <f t="shared" si="27"/>
        <v>1</v>
      </c>
      <c r="I297" s="1">
        <f t="shared" si="27"/>
        <v>1</v>
      </c>
      <c r="J297" s="1">
        <f t="shared" si="27"/>
        <v>0</v>
      </c>
    </row>
    <row r="298" spans="1:10" x14ac:dyDescent="0.25">
      <c r="A298" s="1">
        <v>0</v>
      </c>
      <c r="B298" s="1">
        <v>84</v>
      </c>
      <c r="C298" s="1">
        <v>6.2</v>
      </c>
      <c r="D298" s="1">
        <v>660</v>
      </c>
      <c r="E298" s="1">
        <v>1</v>
      </c>
      <c r="F298">
        <f t="shared" si="25"/>
        <v>0.878</v>
      </c>
      <c r="G298">
        <f t="shared" si="26"/>
        <v>-0.13010868534702039</v>
      </c>
      <c r="H298" s="1">
        <f t="shared" si="27"/>
        <v>1</v>
      </c>
      <c r="I298" s="1">
        <f t="shared" si="27"/>
        <v>1</v>
      </c>
      <c r="J298" s="1">
        <f t="shared" si="27"/>
        <v>1</v>
      </c>
    </row>
    <row r="299" spans="1:10" x14ac:dyDescent="0.25">
      <c r="A299" s="1">
        <v>1</v>
      </c>
      <c r="B299" s="1">
        <v>30</v>
      </c>
      <c r="C299" s="1">
        <v>2</v>
      </c>
      <c r="D299" s="1">
        <v>690</v>
      </c>
      <c r="E299" s="1">
        <v>1</v>
      </c>
      <c r="F299">
        <f t="shared" si="25"/>
        <v>0.80600000000000005</v>
      </c>
      <c r="G299">
        <f t="shared" si="26"/>
        <v>-0.21567153647550871</v>
      </c>
      <c r="H299" s="1">
        <f t="shared" si="27"/>
        <v>1</v>
      </c>
      <c r="I299" s="1">
        <f t="shared" si="27"/>
        <v>1</v>
      </c>
      <c r="J299" s="1">
        <f t="shared" si="27"/>
        <v>0</v>
      </c>
    </row>
    <row r="300" spans="1:10" x14ac:dyDescent="0.25">
      <c r="A300" s="1">
        <v>0</v>
      </c>
      <c r="B300" s="1">
        <v>56</v>
      </c>
      <c r="C300" s="1">
        <v>19.16</v>
      </c>
      <c r="D300" s="1">
        <v>695</v>
      </c>
      <c r="E300" s="1">
        <v>1</v>
      </c>
      <c r="F300">
        <f t="shared" si="25"/>
        <v>0.80600000000000005</v>
      </c>
      <c r="G300">
        <f t="shared" si="26"/>
        <v>-0.21567153647550871</v>
      </c>
      <c r="H300" s="1">
        <f t="shared" si="27"/>
        <v>1</v>
      </c>
      <c r="I300" s="1">
        <f t="shared" si="27"/>
        <v>1</v>
      </c>
      <c r="J300" s="1">
        <f t="shared" si="27"/>
        <v>0</v>
      </c>
    </row>
    <row r="301" spans="1:10" x14ac:dyDescent="0.25">
      <c r="A301" s="1">
        <v>1</v>
      </c>
      <c r="B301" s="1">
        <v>57.2</v>
      </c>
      <c r="C301" s="1">
        <v>32.29</v>
      </c>
      <c r="D301" s="1">
        <v>670</v>
      </c>
      <c r="E301" s="1">
        <v>1</v>
      </c>
      <c r="F301">
        <f t="shared" si="25"/>
        <v>0.54600000000000004</v>
      </c>
      <c r="G301">
        <f t="shared" si="26"/>
        <v>-0.60513630323723189</v>
      </c>
      <c r="H301" s="1">
        <f t="shared" si="27"/>
        <v>0</v>
      </c>
      <c r="I301" s="1">
        <f t="shared" si="27"/>
        <v>0</v>
      </c>
      <c r="J301" s="1">
        <f t="shared" si="27"/>
        <v>0</v>
      </c>
    </row>
    <row r="302" spans="1:10" x14ac:dyDescent="0.25">
      <c r="A302" s="1">
        <v>0</v>
      </c>
      <c r="B302" s="1">
        <v>96</v>
      </c>
      <c r="C302" s="1">
        <v>21.5</v>
      </c>
      <c r="D302" s="1">
        <v>690</v>
      </c>
      <c r="E302" s="1">
        <v>1</v>
      </c>
      <c r="F302">
        <f t="shared" si="25"/>
        <v>0.79</v>
      </c>
      <c r="G302">
        <f t="shared" si="26"/>
        <v>-0.23572233352106983</v>
      </c>
      <c r="H302" s="1">
        <f t="shared" si="27"/>
        <v>1</v>
      </c>
      <c r="I302" s="1">
        <f t="shared" si="27"/>
        <v>0</v>
      </c>
      <c r="J302" s="1">
        <f t="shared" si="27"/>
        <v>0</v>
      </c>
    </row>
    <row r="303" spans="1:10" x14ac:dyDescent="0.25">
      <c r="A303" s="1">
        <v>1</v>
      </c>
      <c r="B303" s="1">
        <v>414</v>
      </c>
      <c r="C303" s="1">
        <v>19.8</v>
      </c>
      <c r="D303" s="1">
        <v>720</v>
      </c>
      <c r="E303" s="1">
        <v>0</v>
      </c>
      <c r="F303">
        <f t="shared" si="25"/>
        <v>0.82099999999999995</v>
      </c>
      <c r="G303">
        <f t="shared" si="26"/>
        <v>-1.7203694731413819</v>
      </c>
      <c r="H303" s="1">
        <f t="shared" si="27"/>
        <v>1</v>
      </c>
      <c r="I303" s="1">
        <f t="shared" si="27"/>
        <v>1</v>
      </c>
      <c r="J303" s="1">
        <f t="shared" si="27"/>
        <v>0</v>
      </c>
    </row>
    <row r="304" spans="1:10" x14ac:dyDescent="0.25">
      <c r="A304" s="1">
        <v>1</v>
      </c>
      <c r="B304" s="1">
        <v>135</v>
      </c>
      <c r="C304" s="1">
        <v>10.48</v>
      </c>
      <c r="D304" s="1">
        <v>725</v>
      </c>
      <c r="E304" s="1">
        <v>1</v>
      </c>
      <c r="F304">
        <f t="shared" si="25"/>
        <v>0.92</v>
      </c>
      <c r="G304">
        <f t="shared" si="26"/>
        <v>-8.3381608939051013E-2</v>
      </c>
      <c r="H304" s="1">
        <f t="shared" si="27"/>
        <v>1</v>
      </c>
      <c r="I304" s="1">
        <f t="shared" si="27"/>
        <v>1</v>
      </c>
      <c r="J304" s="1">
        <f t="shared" si="27"/>
        <v>1</v>
      </c>
    </row>
    <row r="305" spans="1:10" x14ac:dyDescent="0.25">
      <c r="A305" s="1">
        <v>1</v>
      </c>
      <c r="B305" s="1">
        <v>70</v>
      </c>
      <c r="C305" s="1">
        <v>14.88</v>
      </c>
      <c r="D305" s="1">
        <v>740</v>
      </c>
      <c r="E305" s="1">
        <v>1</v>
      </c>
      <c r="F305">
        <f t="shared" si="25"/>
        <v>0.92</v>
      </c>
      <c r="G305">
        <f t="shared" si="26"/>
        <v>-8.3381608939051013E-2</v>
      </c>
      <c r="H305" s="1">
        <f t="shared" si="27"/>
        <v>1</v>
      </c>
      <c r="I305" s="1">
        <f t="shared" si="27"/>
        <v>1</v>
      </c>
      <c r="J305" s="1">
        <f t="shared" si="27"/>
        <v>1</v>
      </c>
    </row>
    <row r="306" spans="1:10" x14ac:dyDescent="0.25">
      <c r="A306" s="1">
        <v>0</v>
      </c>
      <c r="B306" s="1">
        <v>60</v>
      </c>
      <c r="C306" s="1">
        <v>13.6</v>
      </c>
      <c r="D306" s="1">
        <v>740</v>
      </c>
      <c r="E306" s="1">
        <v>1</v>
      </c>
      <c r="F306">
        <f t="shared" si="25"/>
        <v>0.92</v>
      </c>
      <c r="G306">
        <f t="shared" si="26"/>
        <v>-8.3381608939051013E-2</v>
      </c>
      <c r="H306" s="1">
        <f t="shared" si="27"/>
        <v>1</v>
      </c>
      <c r="I306" s="1">
        <f t="shared" si="27"/>
        <v>1</v>
      </c>
      <c r="J306" s="1">
        <f t="shared" si="27"/>
        <v>1</v>
      </c>
    </row>
    <row r="307" spans="1:10" x14ac:dyDescent="0.25">
      <c r="A307" s="1">
        <v>1</v>
      </c>
      <c r="B307" s="1">
        <v>28</v>
      </c>
      <c r="C307" s="1">
        <v>28.46</v>
      </c>
      <c r="D307" s="1">
        <v>660</v>
      </c>
      <c r="E307" s="1">
        <v>0</v>
      </c>
      <c r="F307">
        <f t="shared" si="25"/>
        <v>0.71699999999999997</v>
      </c>
      <c r="G307">
        <f t="shared" si="26"/>
        <v>-1.2623083813388993</v>
      </c>
      <c r="H307" s="1">
        <f t="shared" si="27"/>
        <v>0</v>
      </c>
      <c r="I307" s="1">
        <f t="shared" si="27"/>
        <v>0</v>
      </c>
      <c r="J307" s="1">
        <f t="shared" si="27"/>
        <v>0</v>
      </c>
    </row>
    <row r="308" spans="1:10" x14ac:dyDescent="0.25">
      <c r="A308" s="1">
        <v>0</v>
      </c>
      <c r="B308" s="1">
        <v>65</v>
      </c>
      <c r="C308" s="1">
        <v>27.6</v>
      </c>
      <c r="D308" s="1">
        <v>660</v>
      </c>
      <c r="E308" s="1">
        <v>1</v>
      </c>
      <c r="F308">
        <f t="shared" si="25"/>
        <v>0.66100000000000003</v>
      </c>
      <c r="G308">
        <f t="shared" si="26"/>
        <v>-0.41400143913045073</v>
      </c>
      <c r="H308" s="1">
        <f t="shared" si="27"/>
        <v>0</v>
      </c>
      <c r="I308" s="1">
        <f t="shared" si="27"/>
        <v>0</v>
      </c>
      <c r="J308" s="1">
        <f t="shared" si="27"/>
        <v>0</v>
      </c>
    </row>
    <row r="309" spans="1:10" x14ac:dyDescent="0.25">
      <c r="A309" s="1">
        <v>1</v>
      </c>
      <c r="B309" s="1">
        <v>45</v>
      </c>
      <c r="C309" s="1">
        <v>2.61</v>
      </c>
      <c r="D309" s="1">
        <v>665</v>
      </c>
      <c r="E309" s="1">
        <v>1</v>
      </c>
      <c r="F309">
        <f t="shared" si="25"/>
        <v>0.72899999999999998</v>
      </c>
      <c r="G309">
        <f t="shared" si="26"/>
        <v>-0.31608154697347896</v>
      </c>
      <c r="H309" s="1">
        <f t="shared" si="27"/>
        <v>0</v>
      </c>
      <c r="I309" s="1">
        <f t="shared" si="27"/>
        <v>0</v>
      </c>
      <c r="J309" s="1">
        <f t="shared" si="27"/>
        <v>0</v>
      </c>
    </row>
    <row r="310" spans="1:10" x14ac:dyDescent="0.25">
      <c r="A310" s="1">
        <v>1</v>
      </c>
      <c r="B310" s="1">
        <v>15</v>
      </c>
      <c r="C310" s="1">
        <v>25.76</v>
      </c>
      <c r="D310" s="1">
        <v>690</v>
      </c>
      <c r="E310" s="1">
        <v>1</v>
      </c>
      <c r="F310">
        <f t="shared" si="25"/>
        <v>0.79</v>
      </c>
      <c r="G310">
        <f t="shared" si="26"/>
        <v>-0.23572233352106983</v>
      </c>
      <c r="H310" s="1">
        <f t="shared" si="27"/>
        <v>1</v>
      </c>
      <c r="I310" s="1">
        <f t="shared" si="27"/>
        <v>0</v>
      </c>
      <c r="J310" s="1">
        <f t="shared" si="27"/>
        <v>0</v>
      </c>
    </row>
    <row r="311" spans="1:10" x14ac:dyDescent="0.25">
      <c r="A311" s="1">
        <v>1</v>
      </c>
      <c r="B311" s="1">
        <v>65</v>
      </c>
      <c r="C311" s="1">
        <v>16.670000000000002</v>
      </c>
      <c r="D311" s="1">
        <v>680</v>
      </c>
      <c r="E311" s="1">
        <v>1</v>
      </c>
      <c r="F311">
        <f t="shared" si="25"/>
        <v>0.82099999999999995</v>
      </c>
      <c r="G311">
        <f t="shared" si="26"/>
        <v>-0.1972321695297089</v>
      </c>
      <c r="H311" s="1">
        <f t="shared" si="27"/>
        <v>1</v>
      </c>
      <c r="I311" s="1">
        <f t="shared" si="27"/>
        <v>1</v>
      </c>
      <c r="J311" s="1">
        <f t="shared" si="27"/>
        <v>0</v>
      </c>
    </row>
    <row r="312" spans="1:10" x14ac:dyDescent="0.25">
      <c r="A312" s="1">
        <v>0</v>
      </c>
      <c r="B312" s="1">
        <v>66</v>
      </c>
      <c r="C312" s="1">
        <v>16.350000000000001</v>
      </c>
      <c r="D312" s="1">
        <v>665</v>
      </c>
      <c r="E312" s="1">
        <v>1</v>
      </c>
      <c r="F312">
        <f t="shared" si="25"/>
        <v>0.82099999999999995</v>
      </c>
      <c r="G312">
        <f t="shared" si="26"/>
        <v>-0.1972321695297089</v>
      </c>
      <c r="H312" s="1">
        <f t="shared" si="27"/>
        <v>1</v>
      </c>
      <c r="I312" s="1">
        <f t="shared" si="27"/>
        <v>1</v>
      </c>
      <c r="J312" s="1">
        <f t="shared" si="27"/>
        <v>0</v>
      </c>
    </row>
    <row r="313" spans="1:10" x14ac:dyDescent="0.25">
      <c r="A313" s="1">
        <v>1</v>
      </c>
      <c r="B313" s="1">
        <v>105</v>
      </c>
      <c r="C313" s="1">
        <v>23.43</v>
      </c>
      <c r="D313" s="1">
        <v>705</v>
      </c>
      <c r="E313" s="1">
        <v>1</v>
      </c>
      <c r="F313">
        <f t="shared" si="25"/>
        <v>0.79</v>
      </c>
      <c r="G313">
        <f t="shared" si="26"/>
        <v>-0.23572233352106983</v>
      </c>
      <c r="H313" s="1">
        <f t="shared" si="27"/>
        <v>1</v>
      </c>
      <c r="I313" s="1">
        <f t="shared" si="27"/>
        <v>0</v>
      </c>
      <c r="J313" s="1">
        <f t="shared" si="27"/>
        <v>0</v>
      </c>
    </row>
    <row r="314" spans="1:10" x14ac:dyDescent="0.25">
      <c r="A314" s="1">
        <v>1</v>
      </c>
      <c r="B314" s="1">
        <v>80</v>
      </c>
      <c r="C314" s="1">
        <v>3.31</v>
      </c>
      <c r="D314" s="1">
        <v>675</v>
      </c>
      <c r="E314" s="1">
        <v>1</v>
      </c>
      <c r="F314">
        <f t="shared" si="25"/>
        <v>0.878</v>
      </c>
      <c r="G314">
        <f t="shared" si="26"/>
        <v>-0.13010868534702039</v>
      </c>
      <c r="H314" s="1">
        <f t="shared" si="27"/>
        <v>1</v>
      </c>
      <c r="I314" s="1">
        <f t="shared" si="27"/>
        <v>1</v>
      </c>
      <c r="J314" s="1">
        <f t="shared" si="27"/>
        <v>1</v>
      </c>
    </row>
    <row r="315" spans="1:10" x14ac:dyDescent="0.25">
      <c r="A315" s="1">
        <v>1</v>
      </c>
      <c r="B315" s="1">
        <v>98.22</v>
      </c>
      <c r="C315" s="1">
        <v>23.48</v>
      </c>
      <c r="D315" s="1">
        <v>660</v>
      </c>
      <c r="E315" s="1">
        <v>1</v>
      </c>
      <c r="F315">
        <f t="shared" si="25"/>
        <v>0.71699999999999997</v>
      </c>
      <c r="G315">
        <f t="shared" si="26"/>
        <v>-0.33267943838251673</v>
      </c>
      <c r="H315" s="1">
        <f t="shared" si="27"/>
        <v>0</v>
      </c>
      <c r="I315" s="1">
        <f t="shared" si="27"/>
        <v>0</v>
      </c>
      <c r="J315" s="1">
        <f t="shared" si="27"/>
        <v>0</v>
      </c>
    </row>
    <row r="316" spans="1:10" x14ac:dyDescent="0.25">
      <c r="A316" s="1">
        <v>1</v>
      </c>
      <c r="B316" s="1">
        <v>64</v>
      </c>
      <c r="C316" s="1">
        <v>3.73</v>
      </c>
      <c r="D316" s="1">
        <v>670</v>
      </c>
      <c r="E316" s="1">
        <v>0</v>
      </c>
      <c r="F316">
        <f t="shared" si="25"/>
        <v>0.878</v>
      </c>
      <c r="G316">
        <f t="shared" si="26"/>
        <v>-2.1037342342488805</v>
      </c>
      <c r="H316" s="1">
        <f t="shared" si="27"/>
        <v>1</v>
      </c>
      <c r="I316" s="1">
        <f t="shared" si="27"/>
        <v>1</v>
      </c>
      <c r="J316" s="1">
        <f t="shared" si="27"/>
        <v>1</v>
      </c>
    </row>
    <row r="317" spans="1:10" x14ac:dyDescent="0.25">
      <c r="A317" s="1">
        <v>1</v>
      </c>
      <c r="B317" s="1">
        <v>32</v>
      </c>
      <c r="C317" s="1">
        <v>22.43</v>
      </c>
      <c r="D317" s="1">
        <v>680</v>
      </c>
      <c r="E317" s="1">
        <v>0</v>
      </c>
      <c r="F317">
        <f t="shared" si="25"/>
        <v>0.71699999999999997</v>
      </c>
      <c r="G317">
        <f t="shared" si="26"/>
        <v>-1.2623083813388993</v>
      </c>
      <c r="H317" s="1">
        <f t="shared" si="27"/>
        <v>0</v>
      </c>
      <c r="I317" s="1">
        <f t="shared" si="27"/>
        <v>0</v>
      </c>
      <c r="J317" s="1">
        <f t="shared" si="27"/>
        <v>0</v>
      </c>
    </row>
    <row r="318" spans="1:10" x14ac:dyDescent="0.25">
      <c r="A318" s="1">
        <v>1</v>
      </c>
      <c r="B318" s="1">
        <v>275</v>
      </c>
      <c r="C318" s="1">
        <v>17.75</v>
      </c>
      <c r="D318" s="1">
        <v>730</v>
      </c>
      <c r="E318" s="1">
        <v>1</v>
      </c>
      <c r="F318">
        <f t="shared" si="25"/>
        <v>0.92</v>
      </c>
      <c r="G318">
        <f t="shared" si="26"/>
        <v>-8.3381608939051013E-2</v>
      </c>
      <c r="H318" s="1">
        <f t="shared" si="27"/>
        <v>1</v>
      </c>
      <c r="I318" s="1">
        <f t="shared" si="27"/>
        <v>1</v>
      </c>
      <c r="J318" s="1">
        <f t="shared" si="27"/>
        <v>1</v>
      </c>
    </row>
    <row r="319" spans="1:10" x14ac:dyDescent="0.25">
      <c r="A319" s="1">
        <v>0</v>
      </c>
      <c r="B319" s="1">
        <v>52</v>
      </c>
      <c r="C319" s="1">
        <v>25.25</v>
      </c>
      <c r="D319" s="1">
        <v>685</v>
      </c>
      <c r="E319" s="1">
        <v>0</v>
      </c>
      <c r="F319">
        <f t="shared" si="25"/>
        <v>0.66100000000000003</v>
      </c>
      <c r="G319">
        <f t="shared" si="26"/>
        <v>-1.0817551716016869</v>
      </c>
      <c r="H319" s="1">
        <f t="shared" si="27"/>
        <v>0</v>
      </c>
      <c r="I319" s="1">
        <f t="shared" si="27"/>
        <v>0</v>
      </c>
      <c r="J319" s="1">
        <f t="shared" si="27"/>
        <v>0</v>
      </c>
    </row>
    <row r="320" spans="1:10" x14ac:dyDescent="0.25">
      <c r="A320" s="1">
        <v>0</v>
      </c>
      <c r="B320" s="1">
        <v>25.292000000000002</v>
      </c>
      <c r="C320" s="1">
        <v>11.44</v>
      </c>
      <c r="D320" s="1">
        <v>665</v>
      </c>
      <c r="E320" s="1">
        <v>1</v>
      </c>
      <c r="F320">
        <f t="shared" si="25"/>
        <v>0.72899999999999998</v>
      </c>
      <c r="G320">
        <f t="shared" si="26"/>
        <v>-0.31608154697347896</v>
      </c>
      <c r="H320" s="1">
        <f t="shared" si="27"/>
        <v>0</v>
      </c>
      <c r="I320" s="1">
        <f t="shared" si="27"/>
        <v>0</v>
      </c>
      <c r="J320" s="1">
        <f t="shared" si="27"/>
        <v>0</v>
      </c>
    </row>
    <row r="321" spans="1:10" x14ac:dyDescent="0.25">
      <c r="A321" s="1">
        <v>0</v>
      </c>
      <c r="B321" s="1">
        <v>40.92</v>
      </c>
      <c r="C321" s="1">
        <v>29.56</v>
      </c>
      <c r="D321" s="1">
        <v>680</v>
      </c>
      <c r="E321" s="1">
        <v>0</v>
      </c>
      <c r="F321">
        <f t="shared" si="25"/>
        <v>0.66100000000000003</v>
      </c>
      <c r="G321">
        <f t="shared" si="26"/>
        <v>-1.0817551716016869</v>
      </c>
      <c r="H321" s="1">
        <f t="shared" si="27"/>
        <v>0</v>
      </c>
      <c r="I321" s="1">
        <f t="shared" si="27"/>
        <v>0</v>
      </c>
      <c r="J321" s="1">
        <f t="shared" si="27"/>
        <v>0</v>
      </c>
    </row>
    <row r="322" spans="1:10" x14ac:dyDescent="0.25">
      <c r="A322" s="1">
        <v>0</v>
      </c>
      <c r="B322" s="1">
        <v>60</v>
      </c>
      <c r="C322" s="1">
        <v>12.06</v>
      </c>
      <c r="D322" s="1">
        <v>670</v>
      </c>
      <c r="E322" s="1">
        <v>0</v>
      </c>
      <c r="F322">
        <f t="shared" si="25"/>
        <v>0.80600000000000005</v>
      </c>
      <c r="G322">
        <f t="shared" si="26"/>
        <v>-1.6398971199188093</v>
      </c>
      <c r="H322" s="1">
        <f t="shared" si="27"/>
        <v>1</v>
      </c>
      <c r="I322" s="1">
        <f t="shared" si="27"/>
        <v>1</v>
      </c>
      <c r="J322" s="1">
        <f t="shared" si="27"/>
        <v>0</v>
      </c>
    </row>
    <row r="323" spans="1:10" x14ac:dyDescent="0.25">
      <c r="A323" s="1">
        <v>1</v>
      </c>
      <c r="B323" s="1">
        <v>51</v>
      </c>
      <c r="C323" s="1">
        <v>9.01</v>
      </c>
      <c r="D323" s="1">
        <v>765</v>
      </c>
      <c r="E323" s="1">
        <v>1</v>
      </c>
      <c r="F323">
        <f t="shared" si="25"/>
        <v>0.92</v>
      </c>
      <c r="G323">
        <f t="shared" si="26"/>
        <v>-8.3381608939051013E-2</v>
      </c>
      <c r="H323" s="1">
        <f t="shared" si="27"/>
        <v>1</v>
      </c>
      <c r="I323" s="1">
        <f t="shared" si="27"/>
        <v>1</v>
      </c>
      <c r="J323" s="1">
        <f t="shared" si="27"/>
        <v>1</v>
      </c>
    </row>
    <row r="324" spans="1:10" x14ac:dyDescent="0.25">
      <c r="A324" s="1">
        <v>1</v>
      </c>
      <c r="B324" s="1">
        <v>56</v>
      </c>
      <c r="C324" s="1">
        <v>12.47</v>
      </c>
      <c r="D324" s="1">
        <v>680</v>
      </c>
      <c r="E324" s="1">
        <v>1</v>
      </c>
      <c r="F324">
        <f t="shared" si="25"/>
        <v>0.80600000000000005</v>
      </c>
      <c r="G324">
        <f t="shared" si="26"/>
        <v>-0.21567153647550871</v>
      </c>
      <c r="H324" s="1">
        <f t="shared" si="27"/>
        <v>1</v>
      </c>
      <c r="I324" s="1">
        <f t="shared" si="27"/>
        <v>1</v>
      </c>
      <c r="J324" s="1">
        <f t="shared" si="27"/>
        <v>0</v>
      </c>
    </row>
    <row r="325" spans="1:10" x14ac:dyDescent="0.25">
      <c r="A325" s="1">
        <v>0</v>
      </c>
      <c r="B325" s="1">
        <v>145</v>
      </c>
      <c r="C325" s="1">
        <v>28.35</v>
      </c>
      <c r="D325" s="1">
        <v>725</v>
      </c>
      <c r="E325" s="1">
        <v>1</v>
      </c>
      <c r="F325">
        <f t="shared" si="25"/>
        <v>0.79</v>
      </c>
      <c r="G325">
        <f t="shared" si="26"/>
        <v>-0.23572233352106983</v>
      </c>
      <c r="H325" s="1">
        <f t="shared" si="27"/>
        <v>1</v>
      </c>
      <c r="I325" s="1">
        <f t="shared" si="27"/>
        <v>0</v>
      </c>
      <c r="J325" s="1">
        <f t="shared" si="27"/>
        <v>0</v>
      </c>
    </row>
    <row r="326" spans="1:10" x14ac:dyDescent="0.25">
      <c r="A326" s="1">
        <v>0</v>
      </c>
      <c r="B326" s="1">
        <v>35</v>
      </c>
      <c r="C326" s="1">
        <v>29.8</v>
      </c>
      <c r="D326" s="1">
        <v>680</v>
      </c>
      <c r="E326" s="1">
        <v>0</v>
      </c>
      <c r="F326">
        <f t="shared" si="25"/>
        <v>0.66100000000000003</v>
      </c>
      <c r="G326">
        <f t="shared" si="26"/>
        <v>-1.0817551716016869</v>
      </c>
      <c r="H326" s="1">
        <f t="shared" si="27"/>
        <v>0</v>
      </c>
      <c r="I326" s="1">
        <f t="shared" si="27"/>
        <v>0</v>
      </c>
      <c r="J326" s="1">
        <f t="shared" si="27"/>
        <v>0</v>
      </c>
    </row>
    <row r="327" spans="1:10" x14ac:dyDescent="0.25">
      <c r="A327" s="1">
        <v>0</v>
      </c>
      <c r="B327" s="1">
        <v>68</v>
      </c>
      <c r="C327" s="1">
        <v>17.579999999999998</v>
      </c>
      <c r="D327" s="1">
        <v>725</v>
      </c>
      <c r="E327" s="1">
        <v>0</v>
      </c>
      <c r="F327">
        <f t="shared" si="25"/>
        <v>0.92</v>
      </c>
      <c r="G327">
        <f t="shared" si="26"/>
        <v>-2.5257286443082561</v>
      </c>
      <c r="H327" s="1">
        <f t="shared" si="27"/>
        <v>1</v>
      </c>
      <c r="I327" s="1">
        <f t="shared" si="27"/>
        <v>1</v>
      </c>
      <c r="J327" s="1">
        <f t="shared" si="27"/>
        <v>1</v>
      </c>
    </row>
    <row r="328" spans="1:10" x14ac:dyDescent="0.25">
      <c r="A328" s="1">
        <v>0</v>
      </c>
      <c r="B328" s="1">
        <v>32.5</v>
      </c>
      <c r="C328" s="1">
        <v>22.3</v>
      </c>
      <c r="D328" s="1">
        <v>690</v>
      </c>
      <c r="E328" s="1">
        <v>1</v>
      </c>
      <c r="F328">
        <f t="shared" ref="F328:F391" si="28">IF(C328&lt;=19.85,IF(D328&lt;=722.5,IF(B328&lt;=60.41,IF(D328&lt;=667.5,0.729,0.806),IF(C328&lt;=9.905,0.878,0.821)),0.92),IF(D328&lt;=687.5,IF(C328&lt;=31.375,IF(A328&lt;=0.5,0.661,0.717),0.546),IF(D328&lt;=727.5,IF(C328&lt;=29.88,0.79,0.693),0.855)))</f>
        <v>0.79</v>
      </c>
      <c r="G328">
        <f t="shared" ref="G328:G391" si="29">IF(E328=1,LN(F328),LN(1-F328))</f>
        <v>-0.23572233352106983</v>
      </c>
      <c r="H328" s="1">
        <f t="shared" ref="H328:J391" si="30">IF($F328&gt;H$2,1,0)</f>
        <v>1</v>
      </c>
      <c r="I328" s="1">
        <f t="shared" si="30"/>
        <v>0</v>
      </c>
      <c r="J328" s="1">
        <f t="shared" si="30"/>
        <v>0</v>
      </c>
    </row>
    <row r="329" spans="1:10" x14ac:dyDescent="0.25">
      <c r="A329" s="1">
        <v>1</v>
      </c>
      <c r="B329" s="1">
        <v>85</v>
      </c>
      <c r="C329" s="1">
        <v>7.77</v>
      </c>
      <c r="D329" s="1">
        <v>700</v>
      </c>
      <c r="E329" s="1">
        <v>1</v>
      </c>
      <c r="F329">
        <f t="shared" si="28"/>
        <v>0.878</v>
      </c>
      <c r="G329">
        <f t="shared" si="29"/>
        <v>-0.13010868534702039</v>
      </c>
      <c r="H329" s="1">
        <f t="shared" si="30"/>
        <v>1</v>
      </c>
      <c r="I329" s="1">
        <f t="shared" si="30"/>
        <v>1</v>
      </c>
      <c r="J329" s="1">
        <f t="shared" si="30"/>
        <v>1</v>
      </c>
    </row>
    <row r="330" spans="1:10" x14ac:dyDescent="0.25">
      <c r="A330" s="1">
        <v>0</v>
      </c>
      <c r="B330" s="1">
        <v>30</v>
      </c>
      <c r="C330" s="1">
        <v>20.12</v>
      </c>
      <c r="D330" s="1">
        <v>690</v>
      </c>
      <c r="E330" s="1">
        <v>1</v>
      </c>
      <c r="F330">
        <f t="shared" si="28"/>
        <v>0.79</v>
      </c>
      <c r="G330">
        <f t="shared" si="29"/>
        <v>-0.23572233352106983</v>
      </c>
      <c r="H330" s="1">
        <f t="shared" si="30"/>
        <v>1</v>
      </c>
      <c r="I330" s="1">
        <f t="shared" si="30"/>
        <v>0</v>
      </c>
      <c r="J330" s="1">
        <f t="shared" si="30"/>
        <v>0</v>
      </c>
    </row>
    <row r="331" spans="1:10" x14ac:dyDescent="0.25">
      <c r="A331" s="1">
        <v>1</v>
      </c>
      <c r="B331" s="1">
        <v>72</v>
      </c>
      <c r="C331" s="1">
        <v>10.62</v>
      </c>
      <c r="D331" s="1">
        <v>765</v>
      </c>
      <c r="E331" s="1">
        <v>1</v>
      </c>
      <c r="F331">
        <f t="shared" si="28"/>
        <v>0.92</v>
      </c>
      <c r="G331">
        <f t="shared" si="29"/>
        <v>-8.3381608939051013E-2</v>
      </c>
      <c r="H331" s="1">
        <f t="shared" si="30"/>
        <v>1</v>
      </c>
      <c r="I331" s="1">
        <f t="shared" si="30"/>
        <v>1</v>
      </c>
      <c r="J331" s="1">
        <f t="shared" si="30"/>
        <v>1</v>
      </c>
    </row>
    <row r="332" spans="1:10" x14ac:dyDescent="0.25">
      <c r="A332" s="1">
        <v>1</v>
      </c>
      <c r="B332" s="1">
        <v>126</v>
      </c>
      <c r="C332" s="1">
        <v>10.42</v>
      </c>
      <c r="D332" s="1">
        <v>725</v>
      </c>
      <c r="E332" s="1">
        <v>1</v>
      </c>
      <c r="F332">
        <f t="shared" si="28"/>
        <v>0.92</v>
      </c>
      <c r="G332">
        <f t="shared" si="29"/>
        <v>-8.3381608939051013E-2</v>
      </c>
      <c r="H332" s="1">
        <f t="shared" si="30"/>
        <v>1</v>
      </c>
      <c r="I332" s="1">
        <f t="shared" si="30"/>
        <v>1</v>
      </c>
      <c r="J332" s="1">
        <f t="shared" si="30"/>
        <v>1</v>
      </c>
    </row>
    <row r="333" spans="1:10" x14ac:dyDescent="0.25">
      <c r="A333" s="1">
        <v>1</v>
      </c>
      <c r="B333" s="1">
        <v>104</v>
      </c>
      <c r="C333" s="1">
        <v>22.36</v>
      </c>
      <c r="D333" s="1">
        <v>665</v>
      </c>
      <c r="E333" s="1">
        <v>1</v>
      </c>
      <c r="F333">
        <f t="shared" si="28"/>
        <v>0.71699999999999997</v>
      </c>
      <c r="G333">
        <f t="shared" si="29"/>
        <v>-0.33267943838251673</v>
      </c>
      <c r="H333" s="1">
        <f t="shared" si="30"/>
        <v>0</v>
      </c>
      <c r="I333" s="1">
        <f t="shared" si="30"/>
        <v>0</v>
      </c>
      <c r="J333" s="1">
        <f t="shared" si="30"/>
        <v>0</v>
      </c>
    </row>
    <row r="334" spans="1:10" x14ac:dyDescent="0.25">
      <c r="A334" s="1">
        <v>0</v>
      </c>
      <c r="B334" s="1">
        <v>80.25</v>
      </c>
      <c r="C334" s="1">
        <v>11.31</v>
      </c>
      <c r="D334" s="1">
        <v>685</v>
      </c>
      <c r="E334" s="1">
        <v>1</v>
      </c>
      <c r="F334">
        <f t="shared" si="28"/>
        <v>0.82099999999999995</v>
      </c>
      <c r="G334">
        <f t="shared" si="29"/>
        <v>-0.1972321695297089</v>
      </c>
      <c r="H334" s="1">
        <f t="shared" si="30"/>
        <v>1</v>
      </c>
      <c r="I334" s="1">
        <f t="shared" si="30"/>
        <v>1</v>
      </c>
      <c r="J334" s="1">
        <f t="shared" si="30"/>
        <v>0</v>
      </c>
    </row>
    <row r="335" spans="1:10" x14ac:dyDescent="0.25">
      <c r="A335" s="1">
        <v>1</v>
      </c>
      <c r="B335" s="1">
        <v>70</v>
      </c>
      <c r="C335" s="1">
        <v>26.63</v>
      </c>
      <c r="D335" s="1">
        <v>730</v>
      </c>
      <c r="E335" s="1">
        <v>0</v>
      </c>
      <c r="F335">
        <f t="shared" si="28"/>
        <v>0.85499999999999998</v>
      </c>
      <c r="G335">
        <f t="shared" si="29"/>
        <v>-1.9310215365615626</v>
      </c>
      <c r="H335" s="1">
        <f t="shared" si="30"/>
        <v>1</v>
      </c>
      <c r="I335" s="1">
        <f t="shared" si="30"/>
        <v>1</v>
      </c>
      <c r="J335" s="1">
        <f t="shared" si="30"/>
        <v>1</v>
      </c>
    </row>
    <row r="336" spans="1:10" x14ac:dyDescent="0.25">
      <c r="A336" s="1">
        <v>0</v>
      </c>
      <c r="B336" s="1">
        <v>36</v>
      </c>
      <c r="C336" s="1">
        <v>31.3</v>
      </c>
      <c r="D336" s="1">
        <v>710</v>
      </c>
      <c r="E336" s="1">
        <v>0</v>
      </c>
      <c r="F336">
        <f t="shared" si="28"/>
        <v>0.69299999999999995</v>
      </c>
      <c r="G336">
        <f t="shared" si="29"/>
        <v>-1.1809075313949398</v>
      </c>
      <c r="H336" s="1">
        <f t="shared" si="30"/>
        <v>0</v>
      </c>
      <c r="I336" s="1">
        <f t="shared" si="30"/>
        <v>0</v>
      </c>
      <c r="J336" s="1">
        <f t="shared" si="30"/>
        <v>0</v>
      </c>
    </row>
    <row r="337" spans="1:10" x14ac:dyDescent="0.25">
      <c r="A337" s="1">
        <v>1</v>
      </c>
      <c r="B337" s="1">
        <v>77</v>
      </c>
      <c r="C337" s="1">
        <v>19.03</v>
      </c>
      <c r="D337" s="1">
        <v>695</v>
      </c>
      <c r="E337" s="1">
        <v>1</v>
      </c>
      <c r="F337">
        <f t="shared" si="28"/>
        <v>0.82099999999999995</v>
      </c>
      <c r="G337">
        <f t="shared" si="29"/>
        <v>-0.1972321695297089</v>
      </c>
      <c r="H337" s="1">
        <f t="shared" si="30"/>
        <v>1</v>
      </c>
      <c r="I337" s="1">
        <f t="shared" si="30"/>
        <v>1</v>
      </c>
      <c r="J337" s="1">
        <f t="shared" si="30"/>
        <v>0</v>
      </c>
    </row>
    <row r="338" spans="1:10" x14ac:dyDescent="0.25">
      <c r="A338" s="1">
        <v>1</v>
      </c>
      <c r="B338" s="1">
        <v>90</v>
      </c>
      <c r="C338" s="1">
        <v>11.35</v>
      </c>
      <c r="D338" s="1">
        <v>670</v>
      </c>
      <c r="E338" s="1">
        <v>1</v>
      </c>
      <c r="F338">
        <f t="shared" si="28"/>
        <v>0.82099999999999995</v>
      </c>
      <c r="G338">
        <f t="shared" si="29"/>
        <v>-0.1972321695297089</v>
      </c>
      <c r="H338" s="1">
        <f t="shared" si="30"/>
        <v>1</v>
      </c>
      <c r="I338" s="1">
        <f t="shared" si="30"/>
        <v>1</v>
      </c>
      <c r="J338" s="1">
        <f t="shared" si="30"/>
        <v>0</v>
      </c>
    </row>
    <row r="339" spans="1:10" x14ac:dyDescent="0.25">
      <c r="A339" s="1">
        <v>0</v>
      </c>
      <c r="B339" s="1">
        <v>21</v>
      </c>
      <c r="C339" s="1">
        <v>25.54</v>
      </c>
      <c r="D339" s="1">
        <v>680</v>
      </c>
      <c r="E339" s="1">
        <v>0</v>
      </c>
      <c r="F339">
        <f t="shared" si="28"/>
        <v>0.66100000000000003</v>
      </c>
      <c r="G339">
        <f t="shared" si="29"/>
        <v>-1.0817551716016869</v>
      </c>
      <c r="H339" s="1">
        <f t="shared" si="30"/>
        <v>0</v>
      </c>
      <c r="I339" s="1">
        <f t="shared" si="30"/>
        <v>0</v>
      </c>
      <c r="J339" s="1">
        <f t="shared" si="30"/>
        <v>0</v>
      </c>
    </row>
    <row r="340" spans="1:10" x14ac:dyDescent="0.25">
      <c r="A340" s="1">
        <v>1</v>
      </c>
      <c r="B340" s="1">
        <v>73.372</v>
      </c>
      <c r="C340" s="1">
        <v>25.71</v>
      </c>
      <c r="D340" s="1">
        <v>690</v>
      </c>
      <c r="E340" s="1">
        <v>1</v>
      </c>
      <c r="F340">
        <f t="shared" si="28"/>
        <v>0.79</v>
      </c>
      <c r="G340">
        <f t="shared" si="29"/>
        <v>-0.23572233352106983</v>
      </c>
      <c r="H340" s="1">
        <f t="shared" si="30"/>
        <v>1</v>
      </c>
      <c r="I340" s="1">
        <f t="shared" si="30"/>
        <v>0</v>
      </c>
      <c r="J340" s="1">
        <f t="shared" si="30"/>
        <v>0</v>
      </c>
    </row>
    <row r="341" spans="1:10" x14ac:dyDescent="0.25">
      <c r="A341" s="1">
        <v>1</v>
      </c>
      <c r="B341" s="1">
        <v>50</v>
      </c>
      <c r="C341" s="1">
        <v>27.22</v>
      </c>
      <c r="D341" s="1">
        <v>665</v>
      </c>
      <c r="E341" s="1">
        <v>0</v>
      </c>
      <c r="F341">
        <f t="shared" si="28"/>
        <v>0.71699999999999997</v>
      </c>
      <c r="G341">
        <f t="shared" si="29"/>
        <v>-1.2623083813388993</v>
      </c>
      <c r="H341" s="1">
        <f t="shared" si="30"/>
        <v>0</v>
      </c>
      <c r="I341" s="1">
        <f t="shared" si="30"/>
        <v>0</v>
      </c>
      <c r="J341" s="1">
        <f t="shared" si="30"/>
        <v>0</v>
      </c>
    </row>
    <row r="342" spans="1:10" x14ac:dyDescent="0.25">
      <c r="A342" s="1">
        <v>1</v>
      </c>
      <c r="B342" s="1">
        <v>60</v>
      </c>
      <c r="C342" s="1">
        <v>3.36</v>
      </c>
      <c r="D342" s="1">
        <v>670</v>
      </c>
      <c r="E342" s="1">
        <v>1</v>
      </c>
      <c r="F342">
        <f t="shared" si="28"/>
        <v>0.80600000000000005</v>
      </c>
      <c r="G342">
        <f t="shared" si="29"/>
        <v>-0.21567153647550871</v>
      </c>
      <c r="H342" s="1">
        <f t="shared" si="30"/>
        <v>1</v>
      </c>
      <c r="I342" s="1">
        <f t="shared" si="30"/>
        <v>1</v>
      </c>
      <c r="J342" s="1">
        <f t="shared" si="30"/>
        <v>0</v>
      </c>
    </row>
    <row r="343" spans="1:10" x14ac:dyDescent="0.25">
      <c r="A343" s="1">
        <v>1</v>
      </c>
      <c r="B343" s="1">
        <v>74.5</v>
      </c>
      <c r="C343" s="1">
        <v>5.85</v>
      </c>
      <c r="D343" s="1">
        <v>690</v>
      </c>
      <c r="E343" s="1">
        <v>1</v>
      </c>
      <c r="F343">
        <f t="shared" si="28"/>
        <v>0.878</v>
      </c>
      <c r="G343">
        <f t="shared" si="29"/>
        <v>-0.13010868534702039</v>
      </c>
      <c r="H343" s="1">
        <f t="shared" si="30"/>
        <v>1</v>
      </c>
      <c r="I343" s="1">
        <f t="shared" si="30"/>
        <v>1</v>
      </c>
      <c r="J343" s="1">
        <f t="shared" si="30"/>
        <v>1</v>
      </c>
    </row>
    <row r="344" spans="1:10" x14ac:dyDescent="0.25">
      <c r="A344" s="1">
        <v>1</v>
      </c>
      <c r="B344" s="1">
        <v>55</v>
      </c>
      <c r="C344" s="1">
        <v>32.4</v>
      </c>
      <c r="D344" s="1">
        <v>665</v>
      </c>
      <c r="E344" s="1">
        <v>0</v>
      </c>
      <c r="F344">
        <f t="shared" si="28"/>
        <v>0.54600000000000004</v>
      </c>
      <c r="G344">
        <f t="shared" si="29"/>
        <v>-0.78965808094078915</v>
      </c>
      <c r="H344" s="1">
        <f t="shared" si="30"/>
        <v>0</v>
      </c>
      <c r="I344" s="1">
        <f t="shared" si="30"/>
        <v>0</v>
      </c>
      <c r="J344" s="1">
        <f t="shared" si="30"/>
        <v>0</v>
      </c>
    </row>
    <row r="345" spans="1:10" x14ac:dyDescent="0.25">
      <c r="A345" s="1">
        <v>0</v>
      </c>
      <c r="B345" s="1">
        <v>54</v>
      </c>
      <c r="C345" s="1">
        <v>25</v>
      </c>
      <c r="D345" s="1">
        <v>725</v>
      </c>
      <c r="E345" s="1">
        <v>1</v>
      </c>
      <c r="F345">
        <f t="shared" si="28"/>
        <v>0.79</v>
      </c>
      <c r="G345">
        <f t="shared" si="29"/>
        <v>-0.23572233352106983</v>
      </c>
      <c r="H345" s="1">
        <f t="shared" si="30"/>
        <v>1</v>
      </c>
      <c r="I345" s="1">
        <f t="shared" si="30"/>
        <v>0</v>
      </c>
      <c r="J345" s="1">
        <f t="shared" si="30"/>
        <v>0</v>
      </c>
    </row>
    <row r="346" spans="1:10" x14ac:dyDescent="0.25">
      <c r="A346" s="1">
        <v>1</v>
      </c>
      <c r="B346" s="1">
        <v>71</v>
      </c>
      <c r="C346" s="1">
        <v>10.01</v>
      </c>
      <c r="D346" s="1">
        <v>665</v>
      </c>
      <c r="E346" s="1">
        <v>1</v>
      </c>
      <c r="F346">
        <f t="shared" si="28"/>
        <v>0.82099999999999995</v>
      </c>
      <c r="G346">
        <f t="shared" si="29"/>
        <v>-0.1972321695297089</v>
      </c>
      <c r="H346" s="1">
        <f t="shared" si="30"/>
        <v>1</v>
      </c>
      <c r="I346" s="1">
        <f t="shared" si="30"/>
        <v>1</v>
      </c>
      <c r="J346" s="1">
        <f t="shared" si="30"/>
        <v>0</v>
      </c>
    </row>
    <row r="347" spans="1:10" x14ac:dyDescent="0.25">
      <c r="A347" s="1">
        <v>0</v>
      </c>
      <c r="B347" s="1">
        <v>50</v>
      </c>
      <c r="C347" s="1">
        <v>16.059999999999999</v>
      </c>
      <c r="D347" s="1">
        <v>660</v>
      </c>
      <c r="E347" s="1">
        <v>1</v>
      </c>
      <c r="F347">
        <f t="shared" si="28"/>
        <v>0.72899999999999998</v>
      </c>
      <c r="G347">
        <f t="shared" si="29"/>
        <v>-0.31608154697347896</v>
      </c>
      <c r="H347" s="1">
        <f t="shared" si="30"/>
        <v>0</v>
      </c>
      <c r="I347" s="1">
        <f t="shared" si="30"/>
        <v>0</v>
      </c>
      <c r="J347" s="1">
        <f t="shared" si="30"/>
        <v>0</v>
      </c>
    </row>
    <row r="348" spans="1:10" x14ac:dyDescent="0.25">
      <c r="A348" s="1">
        <v>1</v>
      </c>
      <c r="B348" s="1">
        <v>112</v>
      </c>
      <c r="C348" s="1">
        <v>5.81</v>
      </c>
      <c r="D348" s="1">
        <v>765</v>
      </c>
      <c r="E348" s="1">
        <v>1</v>
      </c>
      <c r="F348">
        <f t="shared" si="28"/>
        <v>0.92</v>
      </c>
      <c r="G348">
        <f t="shared" si="29"/>
        <v>-8.3381608939051013E-2</v>
      </c>
      <c r="H348" s="1">
        <f t="shared" si="30"/>
        <v>1</v>
      </c>
      <c r="I348" s="1">
        <f t="shared" si="30"/>
        <v>1</v>
      </c>
      <c r="J348" s="1">
        <f t="shared" si="30"/>
        <v>1</v>
      </c>
    </row>
    <row r="349" spans="1:10" x14ac:dyDescent="0.25">
      <c r="A349" s="1">
        <v>1</v>
      </c>
      <c r="B349" s="1">
        <v>26</v>
      </c>
      <c r="C349" s="1">
        <v>29.32</v>
      </c>
      <c r="D349" s="1">
        <v>665</v>
      </c>
      <c r="E349" s="1">
        <v>0</v>
      </c>
      <c r="F349">
        <f t="shared" si="28"/>
        <v>0.71699999999999997</v>
      </c>
      <c r="G349">
        <f t="shared" si="29"/>
        <v>-1.2623083813388993</v>
      </c>
      <c r="H349" s="1">
        <f t="shared" si="30"/>
        <v>0</v>
      </c>
      <c r="I349" s="1">
        <f t="shared" si="30"/>
        <v>0</v>
      </c>
      <c r="J349" s="1">
        <f t="shared" si="30"/>
        <v>0</v>
      </c>
    </row>
    <row r="350" spans="1:10" x14ac:dyDescent="0.25">
      <c r="A350" s="1">
        <v>1</v>
      </c>
      <c r="B350" s="1">
        <v>38</v>
      </c>
      <c r="C350" s="1">
        <v>27.86</v>
      </c>
      <c r="D350" s="1">
        <v>675</v>
      </c>
      <c r="E350" s="1">
        <v>1</v>
      </c>
      <c r="F350">
        <f t="shared" si="28"/>
        <v>0.71699999999999997</v>
      </c>
      <c r="G350">
        <f t="shared" si="29"/>
        <v>-0.33267943838251673</v>
      </c>
      <c r="H350" s="1">
        <f t="shared" si="30"/>
        <v>0</v>
      </c>
      <c r="I350" s="1">
        <f t="shared" si="30"/>
        <v>0</v>
      </c>
      <c r="J350" s="1">
        <f t="shared" si="30"/>
        <v>0</v>
      </c>
    </row>
    <row r="351" spans="1:10" x14ac:dyDescent="0.25">
      <c r="A351" s="1">
        <v>1</v>
      </c>
      <c r="B351" s="1">
        <v>126</v>
      </c>
      <c r="C351" s="1">
        <v>3.03</v>
      </c>
      <c r="D351" s="1">
        <v>680</v>
      </c>
      <c r="E351" s="1">
        <v>1</v>
      </c>
      <c r="F351">
        <f t="shared" si="28"/>
        <v>0.878</v>
      </c>
      <c r="G351">
        <f t="shared" si="29"/>
        <v>-0.13010868534702039</v>
      </c>
      <c r="H351" s="1">
        <f t="shared" si="30"/>
        <v>1</v>
      </c>
      <c r="I351" s="1">
        <f t="shared" si="30"/>
        <v>1</v>
      </c>
      <c r="J351" s="1">
        <f t="shared" si="30"/>
        <v>1</v>
      </c>
    </row>
    <row r="352" spans="1:10" x14ac:dyDescent="0.25">
      <c r="A352" s="1">
        <v>0</v>
      </c>
      <c r="B352" s="1">
        <v>35</v>
      </c>
      <c r="C352" s="1">
        <v>12.95</v>
      </c>
      <c r="D352" s="1">
        <v>695</v>
      </c>
      <c r="E352" s="1">
        <v>1</v>
      </c>
      <c r="F352">
        <f t="shared" si="28"/>
        <v>0.80600000000000005</v>
      </c>
      <c r="G352">
        <f t="shared" si="29"/>
        <v>-0.21567153647550871</v>
      </c>
      <c r="H352" s="1">
        <f t="shared" si="30"/>
        <v>1</v>
      </c>
      <c r="I352" s="1">
        <f t="shared" si="30"/>
        <v>1</v>
      </c>
      <c r="J352" s="1">
        <f t="shared" si="30"/>
        <v>0</v>
      </c>
    </row>
    <row r="353" spans="1:10" x14ac:dyDescent="0.25">
      <c r="A353" s="1">
        <v>0</v>
      </c>
      <c r="B353" s="1">
        <v>33</v>
      </c>
      <c r="C353" s="1">
        <v>24.2</v>
      </c>
      <c r="D353" s="1">
        <v>705</v>
      </c>
      <c r="E353" s="1">
        <v>1</v>
      </c>
      <c r="F353">
        <f t="shared" si="28"/>
        <v>0.79</v>
      </c>
      <c r="G353">
        <f t="shared" si="29"/>
        <v>-0.23572233352106983</v>
      </c>
      <c r="H353" s="1">
        <f t="shared" si="30"/>
        <v>1</v>
      </c>
      <c r="I353" s="1">
        <f t="shared" si="30"/>
        <v>0</v>
      </c>
      <c r="J353" s="1">
        <f t="shared" si="30"/>
        <v>0</v>
      </c>
    </row>
    <row r="354" spans="1:10" x14ac:dyDescent="0.25">
      <c r="A354" s="1">
        <v>0</v>
      </c>
      <c r="B354" s="1">
        <v>112</v>
      </c>
      <c r="C354" s="1">
        <v>17.09</v>
      </c>
      <c r="D354" s="1">
        <v>670</v>
      </c>
      <c r="E354" s="1">
        <v>1</v>
      </c>
      <c r="F354">
        <f t="shared" si="28"/>
        <v>0.82099999999999995</v>
      </c>
      <c r="G354">
        <f t="shared" si="29"/>
        <v>-0.1972321695297089</v>
      </c>
      <c r="H354" s="1">
        <f t="shared" si="30"/>
        <v>1</v>
      </c>
      <c r="I354" s="1">
        <f t="shared" si="30"/>
        <v>1</v>
      </c>
      <c r="J354" s="1">
        <f t="shared" si="30"/>
        <v>0</v>
      </c>
    </row>
    <row r="355" spans="1:10" x14ac:dyDescent="0.25">
      <c r="A355" s="1">
        <v>0</v>
      </c>
      <c r="B355" s="1">
        <v>45</v>
      </c>
      <c r="C355" s="1">
        <v>21.59</v>
      </c>
      <c r="D355" s="1">
        <v>750</v>
      </c>
      <c r="E355" s="1">
        <v>1</v>
      </c>
      <c r="F355">
        <f t="shared" si="28"/>
        <v>0.85499999999999998</v>
      </c>
      <c r="G355">
        <f t="shared" si="29"/>
        <v>-0.15665381004537685</v>
      </c>
      <c r="H355" s="1">
        <f t="shared" si="30"/>
        <v>1</v>
      </c>
      <c r="I355" s="1">
        <f t="shared" si="30"/>
        <v>1</v>
      </c>
      <c r="J355" s="1">
        <f t="shared" si="30"/>
        <v>1</v>
      </c>
    </row>
    <row r="356" spans="1:10" x14ac:dyDescent="0.25">
      <c r="A356" s="1">
        <v>0</v>
      </c>
      <c r="B356" s="1">
        <v>52</v>
      </c>
      <c r="C356" s="1">
        <v>17.079999999999998</v>
      </c>
      <c r="D356" s="1">
        <v>685</v>
      </c>
      <c r="E356" s="1">
        <v>1</v>
      </c>
      <c r="F356">
        <f t="shared" si="28"/>
        <v>0.80600000000000005</v>
      </c>
      <c r="G356">
        <f t="shared" si="29"/>
        <v>-0.21567153647550871</v>
      </c>
      <c r="H356" s="1">
        <f t="shared" si="30"/>
        <v>1</v>
      </c>
      <c r="I356" s="1">
        <f t="shared" si="30"/>
        <v>1</v>
      </c>
      <c r="J356" s="1">
        <f t="shared" si="30"/>
        <v>0</v>
      </c>
    </row>
    <row r="357" spans="1:10" x14ac:dyDescent="0.25">
      <c r="A357" s="1">
        <v>1</v>
      </c>
      <c r="B357" s="1">
        <v>77</v>
      </c>
      <c r="C357" s="1">
        <v>32.32</v>
      </c>
      <c r="D357" s="1">
        <v>670</v>
      </c>
      <c r="E357" s="1">
        <v>1</v>
      </c>
      <c r="F357">
        <f t="shared" si="28"/>
        <v>0.54600000000000004</v>
      </c>
      <c r="G357">
        <f t="shared" si="29"/>
        <v>-0.60513630323723189</v>
      </c>
      <c r="H357" s="1">
        <f t="shared" si="30"/>
        <v>0</v>
      </c>
      <c r="I357" s="1">
        <f t="shared" si="30"/>
        <v>0</v>
      </c>
      <c r="J357" s="1">
        <f t="shared" si="30"/>
        <v>0</v>
      </c>
    </row>
    <row r="358" spans="1:10" x14ac:dyDescent="0.25">
      <c r="A358" s="1">
        <v>0</v>
      </c>
      <c r="B358" s="1">
        <v>60</v>
      </c>
      <c r="C358" s="1">
        <v>22.13</v>
      </c>
      <c r="D358" s="1">
        <v>670</v>
      </c>
      <c r="E358" s="1">
        <v>1</v>
      </c>
      <c r="F358">
        <f t="shared" si="28"/>
        <v>0.66100000000000003</v>
      </c>
      <c r="G358">
        <f t="shared" si="29"/>
        <v>-0.41400143913045073</v>
      </c>
      <c r="H358" s="1">
        <f t="shared" si="30"/>
        <v>0</v>
      </c>
      <c r="I358" s="1">
        <f t="shared" si="30"/>
        <v>0</v>
      </c>
      <c r="J358" s="1">
        <f t="shared" si="30"/>
        <v>0</v>
      </c>
    </row>
    <row r="359" spans="1:10" x14ac:dyDescent="0.25">
      <c r="A359" s="1">
        <v>0</v>
      </c>
      <c r="B359" s="1">
        <v>90</v>
      </c>
      <c r="C359" s="1">
        <v>33.840000000000003</v>
      </c>
      <c r="D359" s="1">
        <v>690</v>
      </c>
      <c r="E359" s="1">
        <v>0</v>
      </c>
      <c r="F359">
        <f t="shared" si="28"/>
        <v>0.69299999999999995</v>
      </c>
      <c r="G359">
        <f t="shared" si="29"/>
        <v>-1.1809075313949398</v>
      </c>
      <c r="H359" s="1">
        <f t="shared" si="30"/>
        <v>0</v>
      </c>
      <c r="I359" s="1">
        <f t="shared" si="30"/>
        <v>0</v>
      </c>
      <c r="J359" s="1">
        <f t="shared" si="30"/>
        <v>0</v>
      </c>
    </row>
    <row r="360" spans="1:10" x14ac:dyDescent="0.25">
      <c r="A360" s="1">
        <v>0</v>
      </c>
      <c r="B360" s="1">
        <v>50</v>
      </c>
      <c r="C360" s="1">
        <v>23.19</v>
      </c>
      <c r="D360" s="1">
        <v>690</v>
      </c>
      <c r="E360" s="1">
        <v>1</v>
      </c>
      <c r="F360">
        <f t="shared" si="28"/>
        <v>0.79</v>
      </c>
      <c r="G360">
        <f t="shared" si="29"/>
        <v>-0.23572233352106983</v>
      </c>
      <c r="H360" s="1">
        <f t="shared" si="30"/>
        <v>1</v>
      </c>
      <c r="I360" s="1">
        <f t="shared" si="30"/>
        <v>0</v>
      </c>
      <c r="J360" s="1">
        <f t="shared" si="30"/>
        <v>0</v>
      </c>
    </row>
    <row r="361" spans="1:10" x14ac:dyDescent="0.25">
      <c r="A361" s="1">
        <v>0</v>
      </c>
      <c r="B361" s="1">
        <v>120</v>
      </c>
      <c r="C361" s="1">
        <v>18.28</v>
      </c>
      <c r="D361" s="1">
        <v>670</v>
      </c>
      <c r="E361" s="1">
        <v>0</v>
      </c>
      <c r="F361">
        <f t="shared" si="28"/>
        <v>0.82099999999999995</v>
      </c>
      <c r="G361">
        <f t="shared" si="29"/>
        <v>-1.7203694731413819</v>
      </c>
      <c r="H361" s="1">
        <f t="shared" si="30"/>
        <v>1</v>
      </c>
      <c r="I361" s="1">
        <f t="shared" si="30"/>
        <v>1</v>
      </c>
      <c r="J361" s="1">
        <f t="shared" si="30"/>
        <v>0</v>
      </c>
    </row>
    <row r="362" spans="1:10" x14ac:dyDescent="0.25">
      <c r="A362" s="1">
        <v>1</v>
      </c>
      <c r="B362" s="1">
        <v>62</v>
      </c>
      <c r="C362" s="1">
        <v>13.36</v>
      </c>
      <c r="D362" s="1">
        <v>660</v>
      </c>
      <c r="E362" s="1">
        <v>1</v>
      </c>
      <c r="F362">
        <f t="shared" si="28"/>
        <v>0.82099999999999995</v>
      </c>
      <c r="G362">
        <f t="shared" si="29"/>
        <v>-0.1972321695297089</v>
      </c>
      <c r="H362" s="1">
        <f t="shared" si="30"/>
        <v>1</v>
      </c>
      <c r="I362" s="1">
        <f t="shared" si="30"/>
        <v>1</v>
      </c>
      <c r="J362" s="1">
        <f t="shared" si="30"/>
        <v>0</v>
      </c>
    </row>
    <row r="363" spans="1:10" x14ac:dyDescent="0.25">
      <c r="A363" s="1">
        <v>1</v>
      </c>
      <c r="B363" s="1">
        <v>165</v>
      </c>
      <c r="C363" s="1">
        <v>11.05</v>
      </c>
      <c r="D363" s="1">
        <v>665</v>
      </c>
      <c r="E363" s="1">
        <v>1</v>
      </c>
      <c r="F363">
        <f t="shared" si="28"/>
        <v>0.82099999999999995</v>
      </c>
      <c r="G363">
        <f t="shared" si="29"/>
        <v>-0.1972321695297089</v>
      </c>
      <c r="H363" s="1">
        <f t="shared" si="30"/>
        <v>1</v>
      </c>
      <c r="I363" s="1">
        <f t="shared" si="30"/>
        <v>1</v>
      </c>
      <c r="J363" s="1">
        <f t="shared" si="30"/>
        <v>0</v>
      </c>
    </row>
    <row r="364" spans="1:10" x14ac:dyDescent="0.25">
      <c r="A364" s="1">
        <v>1</v>
      </c>
      <c r="B364" s="1">
        <v>105</v>
      </c>
      <c r="C364" s="1">
        <v>27.09</v>
      </c>
      <c r="D364" s="1">
        <v>660</v>
      </c>
      <c r="E364" s="1">
        <v>1</v>
      </c>
      <c r="F364">
        <f t="shared" si="28"/>
        <v>0.71699999999999997</v>
      </c>
      <c r="G364">
        <f t="shared" si="29"/>
        <v>-0.33267943838251673</v>
      </c>
      <c r="H364" s="1">
        <f t="shared" si="30"/>
        <v>0</v>
      </c>
      <c r="I364" s="1">
        <f t="shared" si="30"/>
        <v>0</v>
      </c>
      <c r="J364" s="1">
        <f t="shared" si="30"/>
        <v>0</v>
      </c>
    </row>
    <row r="365" spans="1:10" x14ac:dyDescent="0.25">
      <c r="A365" s="1">
        <v>1</v>
      </c>
      <c r="B365" s="1">
        <v>40</v>
      </c>
      <c r="C365" s="1">
        <v>22.08</v>
      </c>
      <c r="D365" s="1">
        <v>665</v>
      </c>
      <c r="E365" s="1">
        <v>1</v>
      </c>
      <c r="F365">
        <f t="shared" si="28"/>
        <v>0.71699999999999997</v>
      </c>
      <c r="G365">
        <f t="shared" si="29"/>
        <v>-0.33267943838251673</v>
      </c>
      <c r="H365" s="1">
        <f t="shared" si="30"/>
        <v>0</v>
      </c>
      <c r="I365" s="1">
        <f t="shared" si="30"/>
        <v>0</v>
      </c>
      <c r="J365" s="1">
        <f t="shared" si="30"/>
        <v>0</v>
      </c>
    </row>
    <row r="366" spans="1:10" x14ac:dyDescent="0.25">
      <c r="A366" s="1">
        <v>0</v>
      </c>
      <c r="B366" s="1">
        <v>125</v>
      </c>
      <c r="C366" s="1">
        <v>15.02</v>
      </c>
      <c r="D366" s="1">
        <v>660</v>
      </c>
      <c r="E366" s="1">
        <v>1</v>
      </c>
      <c r="F366">
        <f t="shared" si="28"/>
        <v>0.82099999999999995</v>
      </c>
      <c r="G366">
        <f t="shared" si="29"/>
        <v>-0.1972321695297089</v>
      </c>
      <c r="H366" s="1">
        <f t="shared" si="30"/>
        <v>1</v>
      </c>
      <c r="I366" s="1">
        <f t="shared" si="30"/>
        <v>1</v>
      </c>
      <c r="J366" s="1">
        <f t="shared" si="30"/>
        <v>0</v>
      </c>
    </row>
    <row r="367" spans="1:10" x14ac:dyDescent="0.25">
      <c r="A367" s="1">
        <v>0</v>
      </c>
      <c r="B367" s="1">
        <v>75</v>
      </c>
      <c r="C367" s="1">
        <v>20.350000000000001</v>
      </c>
      <c r="D367" s="1">
        <v>700</v>
      </c>
      <c r="E367" s="1">
        <v>1</v>
      </c>
      <c r="F367">
        <f t="shared" si="28"/>
        <v>0.79</v>
      </c>
      <c r="G367">
        <f t="shared" si="29"/>
        <v>-0.23572233352106983</v>
      </c>
      <c r="H367" s="1">
        <f t="shared" si="30"/>
        <v>1</v>
      </c>
      <c r="I367" s="1">
        <f t="shared" si="30"/>
        <v>0</v>
      </c>
      <c r="J367" s="1">
        <f t="shared" si="30"/>
        <v>0</v>
      </c>
    </row>
    <row r="368" spans="1:10" x14ac:dyDescent="0.25">
      <c r="A368" s="1">
        <v>1</v>
      </c>
      <c r="B368" s="1">
        <v>98</v>
      </c>
      <c r="C368" s="1">
        <v>22.64</v>
      </c>
      <c r="D368" s="1">
        <v>745</v>
      </c>
      <c r="E368" s="1">
        <v>1</v>
      </c>
      <c r="F368">
        <f t="shared" si="28"/>
        <v>0.85499999999999998</v>
      </c>
      <c r="G368">
        <f t="shared" si="29"/>
        <v>-0.15665381004537685</v>
      </c>
      <c r="H368" s="1">
        <f t="shared" si="30"/>
        <v>1</v>
      </c>
      <c r="I368" s="1">
        <f t="shared" si="30"/>
        <v>1</v>
      </c>
      <c r="J368" s="1">
        <f t="shared" si="30"/>
        <v>1</v>
      </c>
    </row>
    <row r="369" spans="1:10" x14ac:dyDescent="0.25">
      <c r="A369" s="1">
        <v>0</v>
      </c>
      <c r="B369" s="1">
        <v>65</v>
      </c>
      <c r="C369" s="1">
        <v>18</v>
      </c>
      <c r="D369" s="1">
        <v>665</v>
      </c>
      <c r="E369" s="1">
        <v>1</v>
      </c>
      <c r="F369">
        <f t="shared" si="28"/>
        <v>0.82099999999999995</v>
      </c>
      <c r="G369">
        <f t="shared" si="29"/>
        <v>-0.1972321695297089</v>
      </c>
      <c r="H369" s="1">
        <f t="shared" si="30"/>
        <v>1</v>
      </c>
      <c r="I369" s="1">
        <f t="shared" si="30"/>
        <v>1</v>
      </c>
      <c r="J369" s="1">
        <f t="shared" si="30"/>
        <v>0</v>
      </c>
    </row>
    <row r="370" spans="1:10" x14ac:dyDescent="0.25">
      <c r="A370" s="1">
        <v>0</v>
      </c>
      <c r="B370" s="1">
        <v>80</v>
      </c>
      <c r="C370" s="1">
        <v>12.03</v>
      </c>
      <c r="D370" s="1">
        <v>665</v>
      </c>
      <c r="E370" s="1">
        <v>1</v>
      </c>
      <c r="F370">
        <f t="shared" si="28"/>
        <v>0.82099999999999995</v>
      </c>
      <c r="G370">
        <f t="shared" si="29"/>
        <v>-0.1972321695297089</v>
      </c>
      <c r="H370" s="1">
        <f t="shared" si="30"/>
        <v>1</v>
      </c>
      <c r="I370" s="1">
        <f t="shared" si="30"/>
        <v>1</v>
      </c>
      <c r="J370" s="1">
        <f t="shared" si="30"/>
        <v>0</v>
      </c>
    </row>
    <row r="371" spans="1:10" x14ac:dyDescent="0.25">
      <c r="A371" s="1">
        <v>1</v>
      </c>
      <c r="B371" s="1">
        <v>55</v>
      </c>
      <c r="C371" s="1">
        <v>28.21</v>
      </c>
      <c r="D371" s="1">
        <v>685</v>
      </c>
      <c r="E371" s="1">
        <v>1</v>
      </c>
      <c r="F371">
        <f t="shared" si="28"/>
        <v>0.71699999999999997</v>
      </c>
      <c r="G371">
        <f t="shared" si="29"/>
        <v>-0.33267943838251673</v>
      </c>
      <c r="H371" s="1">
        <f t="shared" si="30"/>
        <v>0</v>
      </c>
      <c r="I371" s="1">
        <f t="shared" si="30"/>
        <v>0</v>
      </c>
      <c r="J371" s="1">
        <f t="shared" si="30"/>
        <v>0</v>
      </c>
    </row>
    <row r="372" spans="1:10" x14ac:dyDescent="0.25">
      <c r="A372" s="1">
        <v>0</v>
      </c>
      <c r="B372" s="1">
        <v>58.8</v>
      </c>
      <c r="C372" s="1">
        <v>18.53</v>
      </c>
      <c r="D372" s="1">
        <v>690</v>
      </c>
      <c r="E372" s="1">
        <v>1</v>
      </c>
      <c r="F372">
        <f t="shared" si="28"/>
        <v>0.80600000000000005</v>
      </c>
      <c r="G372">
        <f t="shared" si="29"/>
        <v>-0.21567153647550871</v>
      </c>
      <c r="H372" s="1">
        <f t="shared" si="30"/>
        <v>1</v>
      </c>
      <c r="I372" s="1">
        <f t="shared" si="30"/>
        <v>1</v>
      </c>
      <c r="J372" s="1">
        <f t="shared" si="30"/>
        <v>0</v>
      </c>
    </row>
    <row r="373" spans="1:10" x14ac:dyDescent="0.25">
      <c r="A373" s="1">
        <v>1</v>
      </c>
      <c r="B373" s="1">
        <v>34.444000000000003</v>
      </c>
      <c r="C373" s="1">
        <v>25.47</v>
      </c>
      <c r="D373" s="1">
        <v>665</v>
      </c>
      <c r="E373" s="1">
        <v>0</v>
      </c>
      <c r="F373">
        <f t="shared" si="28"/>
        <v>0.71699999999999997</v>
      </c>
      <c r="G373">
        <f t="shared" si="29"/>
        <v>-1.2623083813388993</v>
      </c>
      <c r="H373" s="1">
        <f t="shared" si="30"/>
        <v>0</v>
      </c>
      <c r="I373" s="1">
        <f t="shared" si="30"/>
        <v>0</v>
      </c>
      <c r="J373" s="1">
        <f t="shared" si="30"/>
        <v>0</v>
      </c>
    </row>
    <row r="374" spans="1:10" x14ac:dyDescent="0.25">
      <c r="A374" s="1">
        <v>1</v>
      </c>
      <c r="B374" s="1">
        <v>49</v>
      </c>
      <c r="C374" s="1">
        <v>22.31</v>
      </c>
      <c r="D374" s="1">
        <v>670</v>
      </c>
      <c r="E374" s="1">
        <v>0</v>
      </c>
      <c r="F374">
        <f t="shared" si="28"/>
        <v>0.71699999999999997</v>
      </c>
      <c r="G374">
        <f t="shared" si="29"/>
        <v>-1.2623083813388993</v>
      </c>
      <c r="H374" s="1">
        <f t="shared" si="30"/>
        <v>0</v>
      </c>
      <c r="I374" s="1">
        <f t="shared" si="30"/>
        <v>0</v>
      </c>
      <c r="J374" s="1">
        <f t="shared" si="30"/>
        <v>0</v>
      </c>
    </row>
    <row r="375" spans="1:10" x14ac:dyDescent="0.25">
      <c r="A375" s="1">
        <v>0</v>
      </c>
      <c r="B375" s="1">
        <v>33</v>
      </c>
      <c r="C375" s="1">
        <v>11.42</v>
      </c>
      <c r="D375" s="1">
        <v>675</v>
      </c>
      <c r="E375" s="1">
        <v>0</v>
      </c>
      <c r="F375">
        <f t="shared" si="28"/>
        <v>0.80600000000000005</v>
      </c>
      <c r="G375">
        <f t="shared" si="29"/>
        <v>-1.6398971199188093</v>
      </c>
      <c r="H375" s="1">
        <f t="shared" si="30"/>
        <v>1</v>
      </c>
      <c r="I375" s="1">
        <f t="shared" si="30"/>
        <v>1</v>
      </c>
      <c r="J375" s="1">
        <f t="shared" si="30"/>
        <v>0</v>
      </c>
    </row>
    <row r="376" spans="1:10" x14ac:dyDescent="0.25">
      <c r="A376" s="1">
        <v>0</v>
      </c>
      <c r="B376" s="1">
        <v>41</v>
      </c>
      <c r="C376" s="1">
        <v>29.36</v>
      </c>
      <c r="D376" s="1">
        <v>695</v>
      </c>
      <c r="E376" s="1">
        <v>1</v>
      </c>
      <c r="F376">
        <f t="shared" si="28"/>
        <v>0.79</v>
      </c>
      <c r="G376">
        <f t="shared" si="29"/>
        <v>-0.23572233352106983</v>
      </c>
      <c r="H376" s="1">
        <f t="shared" si="30"/>
        <v>1</v>
      </c>
      <c r="I376" s="1">
        <f t="shared" si="30"/>
        <v>0</v>
      </c>
      <c r="J376" s="1">
        <f t="shared" si="30"/>
        <v>0</v>
      </c>
    </row>
    <row r="377" spans="1:10" x14ac:dyDescent="0.25">
      <c r="A377" s="1">
        <v>1</v>
      </c>
      <c r="B377" s="1">
        <v>75.8</v>
      </c>
      <c r="C377" s="1">
        <v>22.04</v>
      </c>
      <c r="D377" s="1">
        <v>680</v>
      </c>
      <c r="E377" s="1">
        <v>1</v>
      </c>
      <c r="F377">
        <f t="shared" si="28"/>
        <v>0.71699999999999997</v>
      </c>
      <c r="G377">
        <f t="shared" si="29"/>
        <v>-0.33267943838251673</v>
      </c>
      <c r="H377" s="1">
        <f t="shared" si="30"/>
        <v>0</v>
      </c>
      <c r="I377" s="1">
        <f t="shared" si="30"/>
        <v>0</v>
      </c>
      <c r="J377" s="1">
        <f t="shared" si="30"/>
        <v>0</v>
      </c>
    </row>
    <row r="378" spans="1:10" x14ac:dyDescent="0.25">
      <c r="A378" s="1">
        <v>0</v>
      </c>
      <c r="B378" s="1">
        <v>72.004999999999995</v>
      </c>
      <c r="C378" s="1">
        <v>3.92</v>
      </c>
      <c r="D378" s="1">
        <v>660</v>
      </c>
      <c r="E378" s="1">
        <v>1</v>
      </c>
      <c r="F378">
        <f t="shared" si="28"/>
        <v>0.878</v>
      </c>
      <c r="G378">
        <f t="shared" si="29"/>
        <v>-0.13010868534702039</v>
      </c>
      <c r="H378" s="1">
        <f t="shared" si="30"/>
        <v>1</v>
      </c>
      <c r="I378" s="1">
        <f t="shared" si="30"/>
        <v>1</v>
      </c>
      <c r="J378" s="1">
        <f t="shared" si="30"/>
        <v>1</v>
      </c>
    </row>
    <row r="379" spans="1:10" x14ac:dyDescent="0.25">
      <c r="A379" s="1">
        <v>1</v>
      </c>
      <c r="B379" s="1">
        <v>96</v>
      </c>
      <c r="C379" s="1">
        <v>9.11</v>
      </c>
      <c r="D379" s="1">
        <v>660</v>
      </c>
      <c r="E379" s="1">
        <v>1</v>
      </c>
      <c r="F379">
        <f t="shared" si="28"/>
        <v>0.878</v>
      </c>
      <c r="G379">
        <f t="shared" si="29"/>
        <v>-0.13010868534702039</v>
      </c>
      <c r="H379" s="1">
        <f t="shared" si="30"/>
        <v>1</v>
      </c>
      <c r="I379" s="1">
        <f t="shared" si="30"/>
        <v>1</v>
      </c>
      <c r="J379" s="1">
        <f t="shared" si="30"/>
        <v>1</v>
      </c>
    </row>
    <row r="380" spans="1:10" x14ac:dyDescent="0.25">
      <c r="A380" s="1">
        <v>0</v>
      </c>
      <c r="B380" s="1">
        <v>42</v>
      </c>
      <c r="C380" s="1">
        <v>12.63</v>
      </c>
      <c r="D380" s="1">
        <v>670</v>
      </c>
      <c r="E380" s="1">
        <v>1</v>
      </c>
      <c r="F380">
        <f t="shared" si="28"/>
        <v>0.80600000000000005</v>
      </c>
      <c r="G380">
        <f t="shared" si="29"/>
        <v>-0.21567153647550871</v>
      </c>
      <c r="H380" s="1">
        <f t="shared" si="30"/>
        <v>1</v>
      </c>
      <c r="I380" s="1">
        <f t="shared" si="30"/>
        <v>1</v>
      </c>
      <c r="J380" s="1">
        <f t="shared" si="30"/>
        <v>0</v>
      </c>
    </row>
    <row r="381" spans="1:10" x14ac:dyDescent="0.25">
      <c r="A381" s="1">
        <v>1</v>
      </c>
      <c r="B381" s="1">
        <v>70</v>
      </c>
      <c r="C381" s="1">
        <v>16.989999999999998</v>
      </c>
      <c r="D381" s="1">
        <v>760</v>
      </c>
      <c r="E381" s="1">
        <v>1</v>
      </c>
      <c r="F381">
        <f t="shared" si="28"/>
        <v>0.92</v>
      </c>
      <c r="G381">
        <f t="shared" si="29"/>
        <v>-8.3381608939051013E-2</v>
      </c>
      <c r="H381" s="1">
        <f t="shared" si="30"/>
        <v>1</v>
      </c>
      <c r="I381" s="1">
        <f t="shared" si="30"/>
        <v>1</v>
      </c>
      <c r="J381" s="1">
        <f t="shared" si="30"/>
        <v>1</v>
      </c>
    </row>
    <row r="382" spans="1:10" x14ac:dyDescent="0.25">
      <c r="A382" s="1">
        <v>0</v>
      </c>
      <c r="B382" s="1">
        <v>42</v>
      </c>
      <c r="C382" s="1">
        <v>12.83</v>
      </c>
      <c r="D382" s="1">
        <v>665</v>
      </c>
      <c r="E382" s="1">
        <v>1</v>
      </c>
      <c r="F382">
        <f t="shared" si="28"/>
        <v>0.72899999999999998</v>
      </c>
      <c r="G382">
        <f t="shared" si="29"/>
        <v>-0.31608154697347896</v>
      </c>
      <c r="H382" s="1">
        <f t="shared" si="30"/>
        <v>0</v>
      </c>
      <c r="I382" s="1">
        <f t="shared" si="30"/>
        <v>0</v>
      </c>
      <c r="J382" s="1">
        <f t="shared" si="30"/>
        <v>0</v>
      </c>
    </row>
    <row r="383" spans="1:10" x14ac:dyDescent="0.25">
      <c r="A383" s="1">
        <v>1</v>
      </c>
      <c r="B383" s="1">
        <v>85</v>
      </c>
      <c r="C383" s="1">
        <v>26.74</v>
      </c>
      <c r="D383" s="1">
        <v>695</v>
      </c>
      <c r="E383" s="1">
        <v>0</v>
      </c>
      <c r="F383">
        <f t="shared" si="28"/>
        <v>0.79</v>
      </c>
      <c r="G383">
        <f t="shared" si="29"/>
        <v>-1.5606477482646686</v>
      </c>
      <c r="H383" s="1">
        <f t="shared" si="30"/>
        <v>1</v>
      </c>
      <c r="I383" s="1">
        <f t="shared" si="30"/>
        <v>0</v>
      </c>
      <c r="J383" s="1">
        <f t="shared" si="30"/>
        <v>0</v>
      </c>
    </row>
    <row r="384" spans="1:10" x14ac:dyDescent="0.25">
      <c r="A384" s="1">
        <v>1</v>
      </c>
      <c r="B384" s="1">
        <v>86</v>
      </c>
      <c r="C384" s="1">
        <v>12.48</v>
      </c>
      <c r="D384" s="1">
        <v>730</v>
      </c>
      <c r="E384" s="1">
        <v>1</v>
      </c>
      <c r="F384">
        <f t="shared" si="28"/>
        <v>0.92</v>
      </c>
      <c r="G384">
        <f t="shared" si="29"/>
        <v>-8.3381608939051013E-2</v>
      </c>
      <c r="H384" s="1">
        <f t="shared" si="30"/>
        <v>1</v>
      </c>
      <c r="I384" s="1">
        <f t="shared" si="30"/>
        <v>1</v>
      </c>
      <c r="J384" s="1">
        <f t="shared" si="30"/>
        <v>1</v>
      </c>
    </row>
    <row r="385" spans="1:10" x14ac:dyDescent="0.25">
      <c r="A385" s="1">
        <v>1</v>
      </c>
      <c r="B385" s="1">
        <v>40</v>
      </c>
      <c r="C385" s="1">
        <v>15.96</v>
      </c>
      <c r="D385" s="1">
        <v>665</v>
      </c>
      <c r="E385" s="1">
        <v>1</v>
      </c>
      <c r="F385">
        <f t="shared" si="28"/>
        <v>0.72899999999999998</v>
      </c>
      <c r="G385">
        <f t="shared" si="29"/>
        <v>-0.31608154697347896</v>
      </c>
      <c r="H385" s="1">
        <f t="shared" si="30"/>
        <v>0</v>
      </c>
      <c r="I385" s="1">
        <f t="shared" si="30"/>
        <v>0</v>
      </c>
      <c r="J385" s="1">
        <f t="shared" si="30"/>
        <v>0</v>
      </c>
    </row>
    <row r="386" spans="1:10" x14ac:dyDescent="0.25">
      <c r="A386" s="1">
        <v>0</v>
      </c>
      <c r="B386" s="1">
        <v>29.134229999999999</v>
      </c>
      <c r="C386" s="1">
        <v>34.32</v>
      </c>
      <c r="D386" s="1">
        <v>680</v>
      </c>
      <c r="E386" s="1">
        <v>1</v>
      </c>
      <c r="F386">
        <f t="shared" si="28"/>
        <v>0.54600000000000004</v>
      </c>
      <c r="G386">
        <f t="shared" si="29"/>
        <v>-0.60513630323723189</v>
      </c>
      <c r="H386" s="1">
        <f t="shared" si="30"/>
        <v>0</v>
      </c>
      <c r="I386" s="1">
        <f t="shared" si="30"/>
        <v>0</v>
      </c>
      <c r="J386" s="1">
        <f t="shared" si="30"/>
        <v>0</v>
      </c>
    </row>
    <row r="387" spans="1:10" x14ac:dyDescent="0.25">
      <c r="A387" s="1">
        <v>0</v>
      </c>
      <c r="B387" s="1">
        <v>35</v>
      </c>
      <c r="C387" s="1">
        <v>14.13</v>
      </c>
      <c r="D387" s="1">
        <v>680</v>
      </c>
      <c r="E387" s="1">
        <v>1</v>
      </c>
      <c r="F387">
        <f t="shared" si="28"/>
        <v>0.80600000000000005</v>
      </c>
      <c r="G387">
        <f t="shared" si="29"/>
        <v>-0.21567153647550871</v>
      </c>
      <c r="H387" s="1">
        <f t="shared" si="30"/>
        <v>1</v>
      </c>
      <c r="I387" s="1">
        <f t="shared" si="30"/>
        <v>1</v>
      </c>
      <c r="J387" s="1">
        <f t="shared" si="30"/>
        <v>0</v>
      </c>
    </row>
    <row r="388" spans="1:10" x14ac:dyDescent="0.25">
      <c r="A388" s="1">
        <v>0</v>
      </c>
      <c r="B388" s="1">
        <v>75</v>
      </c>
      <c r="C388" s="1">
        <v>28.48</v>
      </c>
      <c r="D388" s="1">
        <v>685</v>
      </c>
      <c r="E388" s="1">
        <v>0</v>
      </c>
      <c r="F388">
        <f t="shared" si="28"/>
        <v>0.66100000000000003</v>
      </c>
      <c r="G388">
        <f t="shared" si="29"/>
        <v>-1.0817551716016869</v>
      </c>
      <c r="H388" s="1">
        <f t="shared" si="30"/>
        <v>0</v>
      </c>
      <c r="I388" s="1">
        <f t="shared" si="30"/>
        <v>0</v>
      </c>
      <c r="J388" s="1">
        <f t="shared" si="30"/>
        <v>0</v>
      </c>
    </row>
    <row r="389" spans="1:10" x14ac:dyDescent="0.25">
      <c r="A389" s="1">
        <v>1</v>
      </c>
      <c r="B389" s="1">
        <v>70</v>
      </c>
      <c r="C389" s="1">
        <v>15.34</v>
      </c>
      <c r="D389" s="1">
        <v>670</v>
      </c>
      <c r="E389" s="1">
        <v>1</v>
      </c>
      <c r="F389">
        <f t="shared" si="28"/>
        <v>0.82099999999999995</v>
      </c>
      <c r="G389">
        <f t="shared" si="29"/>
        <v>-0.1972321695297089</v>
      </c>
      <c r="H389" s="1">
        <f t="shared" si="30"/>
        <v>1</v>
      </c>
      <c r="I389" s="1">
        <f t="shared" si="30"/>
        <v>1</v>
      </c>
      <c r="J389" s="1">
        <f t="shared" si="30"/>
        <v>0</v>
      </c>
    </row>
    <row r="390" spans="1:10" x14ac:dyDescent="0.25">
      <c r="A390" s="1">
        <v>1</v>
      </c>
      <c r="B390" s="1">
        <v>175</v>
      </c>
      <c r="C390" s="1">
        <v>5.47</v>
      </c>
      <c r="D390" s="1">
        <v>675</v>
      </c>
      <c r="E390" s="1">
        <v>1</v>
      </c>
      <c r="F390">
        <f t="shared" si="28"/>
        <v>0.878</v>
      </c>
      <c r="G390">
        <f t="shared" si="29"/>
        <v>-0.13010868534702039</v>
      </c>
      <c r="H390" s="1">
        <f t="shared" si="30"/>
        <v>1</v>
      </c>
      <c r="I390" s="1">
        <f t="shared" si="30"/>
        <v>1</v>
      </c>
      <c r="J390" s="1">
        <f t="shared" si="30"/>
        <v>1</v>
      </c>
    </row>
    <row r="391" spans="1:10" x14ac:dyDescent="0.25">
      <c r="A391" s="1">
        <v>0</v>
      </c>
      <c r="B391" s="1">
        <v>72</v>
      </c>
      <c r="C391" s="1">
        <v>11.97</v>
      </c>
      <c r="D391" s="1">
        <v>675</v>
      </c>
      <c r="E391" s="1">
        <v>1</v>
      </c>
      <c r="F391">
        <f t="shared" si="28"/>
        <v>0.82099999999999995</v>
      </c>
      <c r="G391">
        <f t="shared" si="29"/>
        <v>-0.1972321695297089</v>
      </c>
      <c r="H391" s="1">
        <f t="shared" si="30"/>
        <v>1</v>
      </c>
      <c r="I391" s="1">
        <f t="shared" si="30"/>
        <v>1</v>
      </c>
      <c r="J391" s="1">
        <f t="shared" si="30"/>
        <v>0</v>
      </c>
    </row>
    <row r="392" spans="1:10" x14ac:dyDescent="0.25">
      <c r="A392" s="1">
        <v>1</v>
      </c>
      <c r="B392" s="1">
        <v>80</v>
      </c>
      <c r="C392" s="1">
        <v>19.98</v>
      </c>
      <c r="D392" s="1">
        <v>670</v>
      </c>
      <c r="E392" s="1">
        <v>0</v>
      </c>
      <c r="F392">
        <f t="shared" ref="F392:F455" si="31">IF(C392&lt;=19.85,IF(D392&lt;=722.5,IF(B392&lt;=60.41,IF(D392&lt;=667.5,0.729,0.806),IF(C392&lt;=9.905,0.878,0.821)),0.92),IF(D392&lt;=687.5,IF(C392&lt;=31.375,IF(A392&lt;=0.5,0.661,0.717),0.546),IF(D392&lt;=727.5,IF(C392&lt;=29.88,0.79,0.693),0.855)))</f>
        <v>0.71699999999999997</v>
      </c>
      <c r="G392">
        <f t="shared" ref="G392:G455" si="32">IF(E392=1,LN(F392),LN(1-F392))</f>
        <v>-1.2623083813388993</v>
      </c>
      <c r="H392" s="1">
        <f t="shared" ref="H392:J455" si="33">IF($F392&gt;H$2,1,0)</f>
        <v>0</v>
      </c>
      <c r="I392" s="1">
        <f t="shared" si="33"/>
        <v>0</v>
      </c>
      <c r="J392" s="1">
        <f t="shared" si="33"/>
        <v>0</v>
      </c>
    </row>
    <row r="393" spans="1:10" x14ac:dyDescent="0.25">
      <c r="A393" s="1">
        <v>0</v>
      </c>
      <c r="B393" s="1">
        <v>85</v>
      </c>
      <c r="C393" s="1">
        <v>6.99</v>
      </c>
      <c r="D393" s="1">
        <v>725</v>
      </c>
      <c r="E393" s="1">
        <v>1</v>
      </c>
      <c r="F393">
        <f t="shared" si="31"/>
        <v>0.92</v>
      </c>
      <c r="G393">
        <f t="shared" si="32"/>
        <v>-8.3381608939051013E-2</v>
      </c>
      <c r="H393" s="1">
        <f t="shared" si="33"/>
        <v>1</v>
      </c>
      <c r="I393" s="1">
        <f t="shared" si="33"/>
        <v>1</v>
      </c>
      <c r="J393" s="1">
        <f t="shared" si="33"/>
        <v>1</v>
      </c>
    </row>
    <row r="394" spans="1:10" x14ac:dyDescent="0.25">
      <c r="A394" s="1">
        <v>1</v>
      </c>
      <c r="B394" s="1">
        <v>36</v>
      </c>
      <c r="C394" s="1">
        <v>25.37</v>
      </c>
      <c r="D394" s="1">
        <v>685</v>
      </c>
      <c r="E394" s="1">
        <v>1</v>
      </c>
      <c r="F394">
        <f t="shared" si="31"/>
        <v>0.71699999999999997</v>
      </c>
      <c r="G394">
        <f t="shared" si="32"/>
        <v>-0.33267943838251673</v>
      </c>
      <c r="H394" s="1">
        <f t="shared" si="33"/>
        <v>0</v>
      </c>
      <c r="I394" s="1">
        <f t="shared" si="33"/>
        <v>0</v>
      </c>
      <c r="J394" s="1">
        <f t="shared" si="33"/>
        <v>0</v>
      </c>
    </row>
    <row r="395" spans="1:10" x14ac:dyDescent="0.25">
      <c r="A395" s="1">
        <v>1</v>
      </c>
      <c r="B395" s="1">
        <v>72</v>
      </c>
      <c r="C395" s="1">
        <v>31.25</v>
      </c>
      <c r="D395" s="1">
        <v>715</v>
      </c>
      <c r="E395" s="1">
        <v>1</v>
      </c>
      <c r="F395">
        <f t="shared" si="31"/>
        <v>0.69299999999999995</v>
      </c>
      <c r="G395">
        <f t="shared" si="32"/>
        <v>-0.3667252797922339</v>
      </c>
      <c r="H395" s="1">
        <f t="shared" si="33"/>
        <v>0</v>
      </c>
      <c r="I395" s="1">
        <f t="shared" si="33"/>
        <v>0</v>
      </c>
      <c r="J395" s="1">
        <f t="shared" si="33"/>
        <v>0</v>
      </c>
    </row>
    <row r="396" spans="1:10" x14ac:dyDescent="0.25">
      <c r="A396" s="1">
        <v>0</v>
      </c>
      <c r="B396" s="1">
        <v>55</v>
      </c>
      <c r="C396" s="1">
        <v>16.559999999999999</v>
      </c>
      <c r="D396" s="1">
        <v>710</v>
      </c>
      <c r="E396" s="1">
        <v>1</v>
      </c>
      <c r="F396">
        <f t="shared" si="31"/>
        <v>0.80600000000000005</v>
      </c>
      <c r="G396">
        <f t="shared" si="32"/>
        <v>-0.21567153647550871</v>
      </c>
      <c r="H396" s="1">
        <f t="shared" si="33"/>
        <v>1</v>
      </c>
      <c r="I396" s="1">
        <f t="shared" si="33"/>
        <v>1</v>
      </c>
      <c r="J396" s="1">
        <f t="shared" si="33"/>
        <v>0</v>
      </c>
    </row>
    <row r="397" spans="1:10" x14ac:dyDescent="0.25">
      <c r="A397" s="1">
        <v>1</v>
      </c>
      <c r="B397" s="1">
        <v>70</v>
      </c>
      <c r="C397" s="1">
        <v>18.989999999999998</v>
      </c>
      <c r="D397" s="1">
        <v>700</v>
      </c>
      <c r="E397" s="1">
        <v>1</v>
      </c>
      <c r="F397">
        <f t="shared" si="31"/>
        <v>0.82099999999999995</v>
      </c>
      <c r="G397">
        <f t="shared" si="32"/>
        <v>-0.1972321695297089</v>
      </c>
      <c r="H397" s="1">
        <f t="shared" si="33"/>
        <v>1</v>
      </c>
      <c r="I397" s="1">
        <f t="shared" si="33"/>
        <v>1</v>
      </c>
      <c r="J397" s="1">
        <f t="shared" si="33"/>
        <v>0</v>
      </c>
    </row>
    <row r="398" spans="1:10" x14ac:dyDescent="0.25">
      <c r="A398" s="1">
        <v>1</v>
      </c>
      <c r="B398" s="1">
        <v>67</v>
      </c>
      <c r="C398" s="1">
        <v>14.76</v>
      </c>
      <c r="D398" s="1">
        <v>740</v>
      </c>
      <c r="E398" s="1">
        <v>1</v>
      </c>
      <c r="F398">
        <f t="shared" si="31"/>
        <v>0.92</v>
      </c>
      <c r="G398">
        <f t="shared" si="32"/>
        <v>-8.3381608939051013E-2</v>
      </c>
      <c r="H398" s="1">
        <f t="shared" si="33"/>
        <v>1</v>
      </c>
      <c r="I398" s="1">
        <f t="shared" si="33"/>
        <v>1</v>
      </c>
      <c r="J398" s="1">
        <f t="shared" si="33"/>
        <v>1</v>
      </c>
    </row>
    <row r="399" spans="1:10" x14ac:dyDescent="0.25">
      <c r="A399" s="1">
        <v>0</v>
      </c>
      <c r="B399" s="1">
        <v>59</v>
      </c>
      <c r="C399" s="1">
        <v>24.47</v>
      </c>
      <c r="D399" s="1">
        <v>715</v>
      </c>
      <c r="E399" s="1">
        <v>1</v>
      </c>
      <c r="F399">
        <f t="shared" si="31"/>
        <v>0.79</v>
      </c>
      <c r="G399">
        <f t="shared" si="32"/>
        <v>-0.23572233352106983</v>
      </c>
      <c r="H399" s="1">
        <f t="shared" si="33"/>
        <v>1</v>
      </c>
      <c r="I399" s="1">
        <f t="shared" si="33"/>
        <v>0</v>
      </c>
      <c r="J399" s="1">
        <f t="shared" si="33"/>
        <v>0</v>
      </c>
    </row>
    <row r="400" spans="1:10" x14ac:dyDescent="0.25">
      <c r="A400" s="1">
        <v>1</v>
      </c>
      <c r="B400" s="1">
        <v>120</v>
      </c>
      <c r="C400" s="1">
        <v>8.11</v>
      </c>
      <c r="D400" s="1">
        <v>660</v>
      </c>
      <c r="E400" s="1">
        <v>1</v>
      </c>
      <c r="F400">
        <f t="shared" si="31"/>
        <v>0.878</v>
      </c>
      <c r="G400">
        <f t="shared" si="32"/>
        <v>-0.13010868534702039</v>
      </c>
      <c r="H400" s="1">
        <f t="shared" si="33"/>
        <v>1</v>
      </c>
      <c r="I400" s="1">
        <f t="shared" si="33"/>
        <v>1</v>
      </c>
      <c r="J400" s="1">
        <f t="shared" si="33"/>
        <v>1</v>
      </c>
    </row>
    <row r="401" spans="1:10" x14ac:dyDescent="0.25">
      <c r="A401" s="1">
        <v>1</v>
      </c>
      <c r="B401" s="1">
        <v>27.9</v>
      </c>
      <c r="C401" s="1">
        <v>17.16</v>
      </c>
      <c r="D401" s="1">
        <v>715</v>
      </c>
      <c r="E401" s="1">
        <v>0</v>
      </c>
      <c r="F401">
        <f t="shared" si="31"/>
        <v>0.80600000000000005</v>
      </c>
      <c r="G401">
        <f t="shared" si="32"/>
        <v>-1.6398971199188093</v>
      </c>
      <c r="H401" s="1">
        <f t="shared" si="33"/>
        <v>1</v>
      </c>
      <c r="I401" s="1">
        <f t="shared" si="33"/>
        <v>1</v>
      </c>
      <c r="J401" s="1">
        <f t="shared" si="33"/>
        <v>0</v>
      </c>
    </row>
    <row r="402" spans="1:10" x14ac:dyDescent="0.25">
      <c r="A402" s="1">
        <v>1</v>
      </c>
      <c r="B402" s="1">
        <v>75</v>
      </c>
      <c r="C402" s="1">
        <v>10.72</v>
      </c>
      <c r="D402" s="1">
        <v>680</v>
      </c>
      <c r="E402" s="1">
        <v>1</v>
      </c>
      <c r="F402">
        <f t="shared" si="31"/>
        <v>0.82099999999999995</v>
      </c>
      <c r="G402">
        <f t="shared" si="32"/>
        <v>-0.1972321695297089</v>
      </c>
      <c r="H402" s="1">
        <f t="shared" si="33"/>
        <v>1</v>
      </c>
      <c r="I402" s="1">
        <f t="shared" si="33"/>
        <v>1</v>
      </c>
      <c r="J402" s="1">
        <f t="shared" si="33"/>
        <v>0</v>
      </c>
    </row>
    <row r="403" spans="1:10" x14ac:dyDescent="0.25">
      <c r="A403" s="1">
        <v>1</v>
      </c>
      <c r="B403" s="1">
        <v>79.900000000000006</v>
      </c>
      <c r="C403" s="1">
        <v>16.39</v>
      </c>
      <c r="D403" s="1">
        <v>730</v>
      </c>
      <c r="E403" s="1">
        <v>1</v>
      </c>
      <c r="F403">
        <f t="shared" si="31"/>
        <v>0.92</v>
      </c>
      <c r="G403">
        <f t="shared" si="32"/>
        <v>-8.3381608939051013E-2</v>
      </c>
      <c r="H403" s="1">
        <f t="shared" si="33"/>
        <v>1</v>
      </c>
      <c r="I403" s="1">
        <f t="shared" si="33"/>
        <v>1</v>
      </c>
      <c r="J403" s="1">
        <f t="shared" si="33"/>
        <v>1</v>
      </c>
    </row>
    <row r="404" spans="1:10" x14ac:dyDescent="0.25">
      <c r="A404" s="1">
        <v>1</v>
      </c>
      <c r="B404" s="1">
        <v>75</v>
      </c>
      <c r="C404" s="1">
        <v>31.34</v>
      </c>
      <c r="D404" s="1">
        <v>695</v>
      </c>
      <c r="E404" s="1">
        <v>1</v>
      </c>
      <c r="F404">
        <f t="shared" si="31"/>
        <v>0.69299999999999995</v>
      </c>
      <c r="G404">
        <f t="shared" si="32"/>
        <v>-0.3667252797922339</v>
      </c>
      <c r="H404" s="1">
        <f t="shared" si="33"/>
        <v>0</v>
      </c>
      <c r="I404" s="1">
        <f t="shared" si="33"/>
        <v>0</v>
      </c>
      <c r="J404" s="1">
        <f t="shared" si="33"/>
        <v>0</v>
      </c>
    </row>
    <row r="405" spans="1:10" x14ac:dyDescent="0.25">
      <c r="A405" s="1">
        <v>1</v>
      </c>
      <c r="B405" s="1">
        <v>74</v>
      </c>
      <c r="C405" s="1">
        <v>21.66</v>
      </c>
      <c r="D405" s="1">
        <v>675</v>
      </c>
      <c r="E405" s="1">
        <v>1</v>
      </c>
      <c r="F405">
        <f t="shared" si="31"/>
        <v>0.71699999999999997</v>
      </c>
      <c r="G405">
        <f t="shared" si="32"/>
        <v>-0.33267943838251673</v>
      </c>
      <c r="H405" s="1">
        <f t="shared" si="33"/>
        <v>0</v>
      </c>
      <c r="I405" s="1">
        <f t="shared" si="33"/>
        <v>0</v>
      </c>
      <c r="J405" s="1">
        <f t="shared" si="33"/>
        <v>0</v>
      </c>
    </row>
    <row r="406" spans="1:10" x14ac:dyDescent="0.25">
      <c r="A406" s="1">
        <v>0</v>
      </c>
      <c r="B406" s="1">
        <v>49</v>
      </c>
      <c r="C406" s="1">
        <v>13.59</v>
      </c>
      <c r="D406" s="1">
        <v>690</v>
      </c>
      <c r="E406" s="1">
        <v>1</v>
      </c>
      <c r="F406">
        <f t="shared" si="31"/>
        <v>0.80600000000000005</v>
      </c>
      <c r="G406">
        <f t="shared" si="32"/>
        <v>-0.21567153647550871</v>
      </c>
      <c r="H406" s="1">
        <f t="shared" si="33"/>
        <v>1</v>
      </c>
      <c r="I406" s="1">
        <f t="shared" si="33"/>
        <v>1</v>
      </c>
      <c r="J406" s="1">
        <f t="shared" si="33"/>
        <v>0</v>
      </c>
    </row>
    <row r="407" spans="1:10" x14ac:dyDescent="0.25">
      <c r="A407" s="1">
        <v>0</v>
      </c>
      <c r="B407" s="1">
        <v>109</v>
      </c>
      <c r="C407" s="1">
        <v>10.72</v>
      </c>
      <c r="D407" s="1">
        <v>695</v>
      </c>
      <c r="E407" s="1">
        <v>0</v>
      </c>
      <c r="F407">
        <f t="shared" si="31"/>
        <v>0.82099999999999995</v>
      </c>
      <c r="G407">
        <f t="shared" si="32"/>
        <v>-1.7203694731413819</v>
      </c>
      <c r="H407" s="1">
        <f t="shared" si="33"/>
        <v>1</v>
      </c>
      <c r="I407" s="1">
        <f t="shared" si="33"/>
        <v>1</v>
      </c>
      <c r="J407" s="1">
        <f t="shared" si="33"/>
        <v>0</v>
      </c>
    </row>
    <row r="408" spans="1:10" x14ac:dyDescent="0.25">
      <c r="A408" s="1">
        <v>0</v>
      </c>
      <c r="B408" s="1">
        <v>51</v>
      </c>
      <c r="C408" s="1">
        <v>25.76</v>
      </c>
      <c r="D408" s="1">
        <v>670</v>
      </c>
      <c r="E408" s="1">
        <v>1</v>
      </c>
      <c r="F408">
        <f t="shared" si="31"/>
        <v>0.66100000000000003</v>
      </c>
      <c r="G408">
        <f t="shared" si="32"/>
        <v>-0.41400143913045073</v>
      </c>
      <c r="H408" s="1">
        <f t="shared" si="33"/>
        <v>0</v>
      </c>
      <c r="I408" s="1">
        <f t="shared" si="33"/>
        <v>0</v>
      </c>
      <c r="J408" s="1">
        <f t="shared" si="33"/>
        <v>0</v>
      </c>
    </row>
    <row r="409" spans="1:10" x14ac:dyDescent="0.25">
      <c r="A409" s="1">
        <v>1</v>
      </c>
      <c r="B409" s="1">
        <v>50</v>
      </c>
      <c r="C409" s="1">
        <v>10.33</v>
      </c>
      <c r="D409" s="1">
        <v>675</v>
      </c>
      <c r="E409" s="1">
        <v>1</v>
      </c>
      <c r="F409">
        <f t="shared" si="31"/>
        <v>0.80600000000000005</v>
      </c>
      <c r="G409">
        <f t="shared" si="32"/>
        <v>-0.21567153647550871</v>
      </c>
      <c r="H409" s="1">
        <f t="shared" si="33"/>
        <v>1</v>
      </c>
      <c r="I409" s="1">
        <f t="shared" si="33"/>
        <v>1</v>
      </c>
      <c r="J409" s="1">
        <f t="shared" si="33"/>
        <v>0</v>
      </c>
    </row>
    <row r="410" spans="1:10" x14ac:dyDescent="0.25">
      <c r="A410" s="1">
        <v>0</v>
      </c>
      <c r="B410" s="1">
        <v>45</v>
      </c>
      <c r="C410" s="1">
        <v>16.399999999999999</v>
      </c>
      <c r="D410" s="1">
        <v>705</v>
      </c>
      <c r="E410" s="1">
        <v>1</v>
      </c>
      <c r="F410">
        <f t="shared" si="31"/>
        <v>0.80600000000000005</v>
      </c>
      <c r="G410">
        <f t="shared" si="32"/>
        <v>-0.21567153647550871</v>
      </c>
      <c r="H410" s="1">
        <f t="shared" si="33"/>
        <v>1</v>
      </c>
      <c r="I410" s="1">
        <f t="shared" si="33"/>
        <v>1</v>
      </c>
      <c r="J410" s="1">
        <f t="shared" si="33"/>
        <v>0</v>
      </c>
    </row>
    <row r="411" spans="1:10" x14ac:dyDescent="0.25">
      <c r="A411" s="1">
        <v>1</v>
      </c>
      <c r="B411" s="1">
        <v>52</v>
      </c>
      <c r="C411" s="1">
        <v>19.850000000000001</v>
      </c>
      <c r="D411" s="1">
        <v>745</v>
      </c>
      <c r="E411" s="1">
        <v>1</v>
      </c>
      <c r="F411">
        <f t="shared" si="31"/>
        <v>0.92</v>
      </c>
      <c r="G411">
        <f t="shared" si="32"/>
        <v>-8.3381608939051013E-2</v>
      </c>
      <c r="H411" s="1">
        <f t="shared" si="33"/>
        <v>1</v>
      </c>
      <c r="I411" s="1">
        <f t="shared" si="33"/>
        <v>1</v>
      </c>
      <c r="J411" s="1">
        <f t="shared" si="33"/>
        <v>1</v>
      </c>
    </row>
    <row r="412" spans="1:10" x14ac:dyDescent="0.25">
      <c r="A412" s="1">
        <v>0</v>
      </c>
      <c r="B412" s="1">
        <v>91</v>
      </c>
      <c r="C412" s="1">
        <v>13.6</v>
      </c>
      <c r="D412" s="1">
        <v>700</v>
      </c>
      <c r="E412" s="1">
        <v>1</v>
      </c>
      <c r="F412">
        <f t="shared" si="31"/>
        <v>0.82099999999999995</v>
      </c>
      <c r="G412">
        <f t="shared" si="32"/>
        <v>-0.1972321695297089</v>
      </c>
      <c r="H412" s="1">
        <f t="shared" si="33"/>
        <v>1</v>
      </c>
      <c r="I412" s="1">
        <f t="shared" si="33"/>
        <v>1</v>
      </c>
      <c r="J412" s="1">
        <f t="shared" si="33"/>
        <v>0</v>
      </c>
    </row>
    <row r="413" spans="1:10" x14ac:dyDescent="0.25">
      <c r="A413" s="1">
        <v>0</v>
      </c>
      <c r="B413" s="1">
        <v>97</v>
      </c>
      <c r="C413" s="1">
        <v>6.61</v>
      </c>
      <c r="D413" s="1">
        <v>760</v>
      </c>
      <c r="E413" s="1">
        <v>1</v>
      </c>
      <c r="F413">
        <f t="shared" si="31"/>
        <v>0.92</v>
      </c>
      <c r="G413">
        <f t="shared" si="32"/>
        <v>-8.3381608939051013E-2</v>
      </c>
      <c r="H413" s="1">
        <f t="shared" si="33"/>
        <v>1</v>
      </c>
      <c r="I413" s="1">
        <f t="shared" si="33"/>
        <v>1</v>
      </c>
      <c r="J413" s="1">
        <f t="shared" si="33"/>
        <v>1</v>
      </c>
    </row>
    <row r="414" spans="1:10" x14ac:dyDescent="0.25">
      <c r="A414" s="1">
        <v>0</v>
      </c>
      <c r="B414" s="1">
        <v>50</v>
      </c>
      <c r="C414" s="1">
        <v>20.98</v>
      </c>
      <c r="D414" s="1">
        <v>660</v>
      </c>
      <c r="E414" s="1">
        <v>1</v>
      </c>
      <c r="F414">
        <f t="shared" si="31"/>
        <v>0.66100000000000003</v>
      </c>
      <c r="G414">
        <f t="shared" si="32"/>
        <v>-0.41400143913045073</v>
      </c>
      <c r="H414" s="1">
        <f t="shared" si="33"/>
        <v>0</v>
      </c>
      <c r="I414" s="1">
        <f t="shared" si="33"/>
        <v>0</v>
      </c>
      <c r="J414" s="1">
        <f t="shared" si="33"/>
        <v>0</v>
      </c>
    </row>
    <row r="415" spans="1:10" x14ac:dyDescent="0.25">
      <c r="A415" s="1">
        <v>1</v>
      </c>
      <c r="B415" s="1">
        <v>54</v>
      </c>
      <c r="C415" s="1">
        <v>10.82</v>
      </c>
      <c r="D415" s="1">
        <v>805</v>
      </c>
      <c r="E415" s="1">
        <v>1</v>
      </c>
      <c r="F415">
        <f t="shared" si="31"/>
        <v>0.92</v>
      </c>
      <c r="G415">
        <f t="shared" si="32"/>
        <v>-8.3381608939051013E-2</v>
      </c>
      <c r="H415" s="1">
        <f t="shared" si="33"/>
        <v>1</v>
      </c>
      <c r="I415" s="1">
        <f t="shared" si="33"/>
        <v>1</v>
      </c>
      <c r="J415" s="1">
        <f t="shared" si="33"/>
        <v>1</v>
      </c>
    </row>
    <row r="416" spans="1:10" x14ac:dyDescent="0.25">
      <c r="A416" s="1">
        <v>1</v>
      </c>
      <c r="B416" s="1">
        <v>90</v>
      </c>
      <c r="C416" s="1">
        <v>23.35</v>
      </c>
      <c r="D416" s="1">
        <v>665</v>
      </c>
      <c r="E416" s="1">
        <v>1</v>
      </c>
      <c r="F416">
        <f t="shared" si="31"/>
        <v>0.71699999999999997</v>
      </c>
      <c r="G416">
        <f t="shared" si="32"/>
        <v>-0.33267943838251673</v>
      </c>
      <c r="H416" s="1">
        <f t="shared" si="33"/>
        <v>0</v>
      </c>
      <c r="I416" s="1">
        <f t="shared" si="33"/>
        <v>0</v>
      </c>
      <c r="J416" s="1">
        <f t="shared" si="33"/>
        <v>0</v>
      </c>
    </row>
    <row r="417" spans="1:10" x14ac:dyDescent="0.25">
      <c r="A417" s="1">
        <v>1</v>
      </c>
      <c r="B417" s="1">
        <v>65</v>
      </c>
      <c r="C417" s="1">
        <v>22.73</v>
      </c>
      <c r="D417" s="1">
        <v>675</v>
      </c>
      <c r="E417" s="1">
        <v>1</v>
      </c>
      <c r="F417">
        <f t="shared" si="31"/>
        <v>0.71699999999999997</v>
      </c>
      <c r="G417">
        <f t="shared" si="32"/>
        <v>-0.33267943838251673</v>
      </c>
      <c r="H417" s="1">
        <f t="shared" si="33"/>
        <v>0</v>
      </c>
      <c r="I417" s="1">
        <f t="shared" si="33"/>
        <v>0</v>
      </c>
      <c r="J417" s="1">
        <f t="shared" si="33"/>
        <v>0</v>
      </c>
    </row>
    <row r="418" spans="1:10" x14ac:dyDescent="0.25">
      <c r="A418" s="1">
        <v>0</v>
      </c>
      <c r="B418" s="1">
        <v>46.911839999999998</v>
      </c>
      <c r="C418" s="1">
        <v>33.96</v>
      </c>
      <c r="D418" s="1">
        <v>680</v>
      </c>
      <c r="E418" s="1">
        <v>0</v>
      </c>
      <c r="F418">
        <f t="shared" si="31"/>
        <v>0.54600000000000004</v>
      </c>
      <c r="G418">
        <f t="shared" si="32"/>
        <v>-0.78965808094078915</v>
      </c>
      <c r="H418" s="1">
        <f t="shared" si="33"/>
        <v>0</v>
      </c>
      <c r="I418" s="1">
        <f t="shared" si="33"/>
        <v>0</v>
      </c>
      <c r="J418" s="1">
        <f t="shared" si="33"/>
        <v>0</v>
      </c>
    </row>
    <row r="419" spans="1:10" x14ac:dyDescent="0.25">
      <c r="A419" s="1">
        <v>1</v>
      </c>
      <c r="B419" s="1">
        <v>155</v>
      </c>
      <c r="C419" s="1">
        <v>7.63</v>
      </c>
      <c r="D419" s="1">
        <v>685</v>
      </c>
      <c r="E419" s="1">
        <v>1</v>
      </c>
      <c r="F419">
        <f t="shared" si="31"/>
        <v>0.878</v>
      </c>
      <c r="G419">
        <f t="shared" si="32"/>
        <v>-0.13010868534702039</v>
      </c>
      <c r="H419" s="1">
        <f t="shared" si="33"/>
        <v>1</v>
      </c>
      <c r="I419" s="1">
        <f t="shared" si="33"/>
        <v>1</v>
      </c>
      <c r="J419" s="1">
        <f t="shared" si="33"/>
        <v>1</v>
      </c>
    </row>
    <row r="420" spans="1:10" x14ac:dyDescent="0.25">
      <c r="A420" s="1">
        <v>1</v>
      </c>
      <c r="B420" s="1">
        <v>60</v>
      </c>
      <c r="C420" s="1">
        <v>21.96</v>
      </c>
      <c r="D420" s="1">
        <v>665</v>
      </c>
      <c r="E420" s="1">
        <v>1</v>
      </c>
      <c r="F420">
        <f t="shared" si="31"/>
        <v>0.71699999999999997</v>
      </c>
      <c r="G420">
        <f t="shared" si="32"/>
        <v>-0.33267943838251673</v>
      </c>
      <c r="H420" s="1">
        <f t="shared" si="33"/>
        <v>0</v>
      </c>
      <c r="I420" s="1">
        <f t="shared" si="33"/>
        <v>0</v>
      </c>
      <c r="J420" s="1">
        <f t="shared" si="33"/>
        <v>0</v>
      </c>
    </row>
    <row r="421" spans="1:10" x14ac:dyDescent="0.25">
      <c r="A421" s="1">
        <v>0</v>
      </c>
      <c r="B421" s="1">
        <v>80</v>
      </c>
      <c r="C421" s="1">
        <v>7.83</v>
      </c>
      <c r="D421" s="1">
        <v>675</v>
      </c>
      <c r="E421" s="1">
        <v>1</v>
      </c>
      <c r="F421">
        <f t="shared" si="31"/>
        <v>0.878</v>
      </c>
      <c r="G421">
        <f t="shared" si="32"/>
        <v>-0.13010868534702039</v>
      </c>
      <c r="H421" s="1">
        <f t="shared" si="33"/>
        <v>1</v>
      </c>
      <c r="I421" s="1">
        <f t="shared" si="33"/>
        <v>1</v>
      </c>
      <c r="J421" s="1">
        <f t="shared" si="33"/>
        <v>1</v>
      </c>
    </row>
    <row r="422" spans="1:10" x14ac:dyDescent="0.25">
      <c r="A422" s="1">
        <v>1</v>
      </c>
      <c r="B422" s="1">
        <v>125</v>
      </c>
      <c r="C422" s="1">
        <v>11.69</v>
      </c>
      <c r="D422" s="1">
        <v>735</v>
      </c>
      <c r="E422" s="1">
        <v>1</v>
      </c>
      <c r="F422">
        <f t="shared" si="31"/>
        <v>0.92</v>
      </c>
      <c r="G422">
        <f t="shared" si="32"/>
        <v>-8.3381608939051013E-2</v>
      </c>
      <c r="H422" s="1">
        <f t="shared" si="33"/>
        <v>1</v>
      </c>
      <c r="I422" s="1">
        <f t="shared" si="33"/>
        <v>1</v>
      </c>
      <c r="J422" s="1">
        <f t="shared" si="33"/>
        <v>1</v>
      </c>
    </row>
    <row r="423" spans="1:10" x14ac:dyDescent="0.25">
      <c r="A423" s="1">
        <v>1</v>
      </c>
      <c r="B423" s="1">
        <v>60</v>
      </c>
      <c r="C423" s="1">
        <v>16.02</v>
      </c>
      <c r="D423" s="1">
        <v>675</v>
      </c>
      <c r="E423" s="1">
        <v>1</v>
      </c>
      <c r="F423">
        <f t="shared" si="31"/>
        <v>0.80600000000000005</v>
      </c>
      <c r="G423">
        <f t="shared" si="32"/>
        <v>-0.21567153647550871</v>
      </c>
      <c r="H423" s="1">
        <f t="shared" si="33"/>
        <v>1</v>
      </c>
      <c r="I423" s="1">
        <f t="shared" si="33"/>
        <v>1</v>
      </c>
      <c r="J423" s="1">
        <f t="shared" si="33"/>
        <v>0</v>
      </c>
    </row>
    <row r="424" spans="1:10" x14ac:dyDescent="0.25">
      <c r="A424" s="1">
        <v>0</v>
      </c>
      <c r="B424" s="1">
        <v>50</v>
      </c>
      <c r="C424" s="1">
        <v>31.93</v>
      </c>
      <c r="D424" s="1">
        <v>660</v>
      </c>
      <c r="E424" s="1">
        <v>0</v>
      </c>
      <c r="F424">
        <f t="shared" si="31"/>
        <v>0.54600000000000004</v>
      </c>
      <c r="G424">
        <f t="shared" si="32"/>
        <v>-0.78965808094078915</v>
      </c>
      <c r="H424" s="1">
        <f t="shared" si="33"/>
        <v>0</v>
      </c>
      <c r="I424" s="1">
        <f t="shared" si="33"/>
        <v>0</v>
      </c>
      <c r="J424" s="1">
        <f t="shared" si="33"/>
        <v>0</v>
      </c>
    </row>
    <row r="425" spans="1:10" x14ac:dyDescent="0.25">
      <c r="A425" s="1">
        <v>0</v>
      </c>
      <c r="B425" s="1">
        <v>75</v>
      </c>
      <c r="C425" s="1">
        <v>8.3800000000000008</v>
      </c>
      <c r="D425" s="1">
        <v>675</v>
      </c>
      <c r="E425" s="1">
        <v>1</v>
      </c>
      <c r="F425">
        <f t="shared" si="31"/>
        <v>0.878</v>
      </c>
      <c r="G425">
        <f t="shared" si="32"/>
        <v>-0.13010868534702039</v>
      </c>
      <c r="H425" s="1">
        <f t="shared" si="33"/>
        <v>1</v>
      </c>
      <c r="I425" s="1">
        <f t="shared" si="33"/>
        <v>1</v>
      </c>
      <c r="J425" s="1">
        <f t="shared" si="33"/>
        <v>1</v>
      </c>
    </row>
    <row r="426" spans="1:10" x14ac:dyDescent="0.25">
      <c r="A426" s="1">
        <v>1</v>
      </c>
      <c r="B426" s="1">
        <v>125</v>
      </c>
      <c r="C426" s="1">
        <v>16.170000000000002</v>
      </c>
      <c r="D426" s="1">
        <v>700</v>
      </c>
      <c r="E426" s="1">
        <v>1</v>
      </c>
      <c r="F426">
        <f t="shared" si="31"/>
        <v>0.82099999999999995</v>
      </c>
      <c r="G426">
        <f t="shared" si="32"/>
        <v>-0.1972321695297089</v>
      </c>
      <c r="H426" s="1">
        <f t="shared" si="33"/>
        <v>1</v>
      </c>
      <c r="I426" s="1">
        <f t="shared" si="33"/>
        <v>1</v>
      </c>
      <c r="J426" s="1">
        <f t="shared" si="33"/>
        <v>0</v>
      </c>
    </row>
    <row r="427" spans="1:10" x14ac:dyDescent="0.25">
      <c r="A427" s="1">
        <v>1</v>
      </c>
      <c r="B427" s="1">
        <v>98</v>
      </c>
      <c r="C427" s="1">
        <v>19.8</v>
      </c>
      <c r="D427" s="1">
        <v>715</v>
      </c>
      <c r="E427" s="1">
        <v>1</v>
      </c>
      <c r="F427">
        <f t="shared" si="31"/>
        <v>0.82099999999999995</v>
      </c>
      <c r="G427">
        <f t="shared" si="32"/>
        <v>-0.1972321695297089</v>
      </c>
      <c r="H427" s="1">
        <f t="shared" si="33"/>
        <v>1</v>
      </c>
      <c r="I427" s="1">
        <f t="shared" si="33"/>
        <v>1</v>
      </c>
      <c r="J427" s="1">
        <f t="shared" si="33"/>
        <v>0</v>
      </c>
    </row>
    <row r="428" spans="1:10" x14ac:dyDescent="0.25">
      <c r="A428" s="1">
        <v>0</v>
      </c>
      <c r="B428" s="1">
        <v>110</v>
      </c>
      <c r="C428" s="1">
        <v>20.51</v>
      </c>
      <c r="D428" s="1">
        <v>705</v>
      </c>
      <c r="E428" s="1">
        <v>1</v>
      </c>
      <c r="F428">
        <f t="shared" si="31"/>
        <v>0.79</v>
      </c>
      <c r="G428">
        <f t="shared" si="32"/>
        <v>-0.23572233352106983</v>
      </c>
      <c r="H428" s="1">
        <f t="shared" si="33"/>
        <v>1</v>
      </c>
      <c r="I428" s="1">
        <f t="shared" si="33"/>
        <v>0</v>
      </c>
      <c r="J428" s="1">
        <f t="shared" si="33"/>
        <v>0</v>
      </c>
    </row>
    <row r="429" spans="1:10" x14ac:dyDescent="0.25">
      <c r="A429" s="1">
        <v>0</v>
      </c>
      <c r="B429" s="1">
        <v>69.5</v>
      </c>
      <c r="C429" s="1">
        <v>20.8</v>
      </c>
      <c r="D429" s="1">
        <v>665</v>
      </c>
      <c r="E429" s="1">
        <v>1</v>
      </c>
      <c r="F429">
        <f t="shared" si="31"/>
        <v>0.66100000000000003</v>
      </c>
      <c r="G429">
        <f t="shared" si="32"/>
        <v>-0.41400143913045073</v>
      </c>
      <c r="H429" s="1">
        <f t="shared" si="33"/>
        <v>0</v>
      </c>
      <c r="I429" s="1">
        <f t="shared" si="33"/>
        <v>0</v>
      </c>
      <c r="J429" s="1">
        <f t="shared" si="33"/>
        <v>0</v>
      </c>
    </row>
    <row r="430" spans="1:10" x14ac:dyDescent="0.25">
      <c r="A430" s="1">
        <v>1</v>
      </c>
      <c r="B430" s="1">
        <v>117</v>
      </c>
      <c r="C430" s="1">
        <v>27.26</v>
      </c>
      <c r="D430" s="1">
        <v>705</v>
      </c>
      <c r="E430" s="1">
        <v>1</v>
      </c>
      <c r="F430">
        <f t="shared" si="31"/>
        <v>0.79</v>
      </c>
      <c r="G430">
        <f t="shared" si="32"/>
        <v>-0.23572233352106983</v>
      </c>
      <c r="H430" s="1">
        <f t="shared" si="33"/>
        <v>1</v>
      </c>
      <c r="I430" s="1">
        <f t="shared" si="33"/>
        <v>0</v>
      </c>
      <c r="J430" s="1">
        <f t="shared" si="33"/>
        <v>0</v>
      </c>
    </row>
    <row r="431" spans="1:10" x14ac:dyDescent="0.25">
      <c r="A431" s="1">
        <v>1</v>
      </c>
      <c r="B431" s="1">
        <v>54</v>
      </c>
      <c r="C431" s="1">
        <v>15.16</v>
      </c>
      <c r="D431" s="1">
        <v>685</v>
      </c>
      <c r="E431" s="1">
        <v>1</v>
      </c>
      <c r="F431">
        <f t="shared" si="31"/>
        <v>0.80600000000000005</v>
      </c>
      <c r="G431">
        <f t="shared" si="32"/>
        <v>-0.21567153647550871</v>
      </c>
      <c r="H431" s="1">
        <f t="shared" si="33"/>
        <v>1</v>
      </c>
      <c r="I431" s="1">
        <f t="shared" si="33"/>
        <v>1</v>
      </c>
      <c r="J431" s="1">
        <f t="shared" si="33"/>
        <v>0</v>
      </c>
    </row>
    <row r="432" spans="1:10" x14ac:dyDescent="0.25">
      <c r="A432" s="1">
        <v>1</v>
      </c>
      <c r="B432" s="1">
        <v>110</v>
      </c>
      <c r="C432" s="1">
        <v>10.24</v>
      </c>
      <c r="D432" s="1">
        <v>685</v>
      </c>
      <c r="E432" s="1">
        <v>1</v>
      </c>
      <c r="F432">
        <f t="shared" si="31"/>
        <v>0.82099999999999995</v>
      </c>
      <c r="G432">
        <f t="shared" si="32"/>
        <v>-0.1972321695297089</v>
      </c>
      <c r="H432" s="1">
        <f t="shared" si="33"/>
        <v>1</v>
      </c>
      <c r="I432" s="1">
        <f t="shared" si="33"/>
        <v>1</v>
      </c>
      <c r="J432" s="1">
        <f t="shared" si="33"/>
        <v>0</v>
      </c>
    </row>
    <row r="433" spans="1:10" x14ac:dyDescent="0.25">
      <c r="A433" s="1">
        <v>0</v>
      </c>
      <c r="B433" s="1">
        <v>38.442</v>
      </c>
      <c r="C433" s="1">
        <v>29.82</v>
      </c>
      <c r="D433" s="1">
        <v>690</v>
      </c>
      <c r="E433" s="1">
        <v>0</v>
      </c>
      <c r="F433">
        <f t="shared" si="31"/>
        <v>0.79</v>
      </c>
      <c r="G433">
        <f t="shared" si="32"/>
        <v>-1.5606477482646686</v>
      </c>
      <c r="H433" s="1">
        <f t="shared" si="33"/>
        <v>1</v>
      </c>
      <c r="I433" s="1">
        <f t="shared" si="33"/>
        <v>0</v>
      </c>
      <c r="J433" s="1">
        <f t="shared" si="33"/>
        <v>0</v>
      </c>
    </row>
    <row r="434" spans="1:10" x14ac:dyDescent="0.25">
      <c r="A434" s="1">
        <v>0</v>
      </c>
      <c r="B434" s="1">
        <v>39.6</v>
      </c>
      <c r="C434" s="1">
        <v>10.48</v>
      </c>
      <c r="D434" s="1">
        <v>690</v>
      </c>
      <c r="E434" s="1">
        <v>1</v>
      </c>
      <c r="F434">
        <f t="shared" si="31"/>
        <v>0.80600000000000005</v>
      </c>
      <c r="G434">
        <f t="shared" si="32"/>
        <v>-0.21567153647550871</v>
      </c>
      <c r="H434" s="1">
        <f t="shared" si="33"/>
        <v>1</v>
      </c>
      <c r="I434" s="1">
        <f t="shared" si="33"/>
        <v>1</v>
      </c>
      <c r="J434" s="1">
        <f t="shared" si="33"/>
        <v>0</v>
      </c>
    </row>
    <row r="435" spans="1:10" x14ac:dyDescent="0.25">
      <c r="A435" s="1">
        <v>1</v>
      </c>
      <c r="B435" s="1">
        <v>128</v>
      </c>
      <c r="C435" s="1">
        <v>18.37</v>
      </c>
      <c r="D435" s="1">
        <v>680</v>
      </c>
      <c r="E435" s="1">
        <v>1</v>
      </c>
      <c r="F435">
        <f t="shared" si="31"/>
        <v>0.82099999999999995</v>
      </c>
      <c r="G435">
        <f t="shared" si="32"/>
        <v>-0.1972321695297089</v>
      </c>
      <c r="H435" s="1">
        <f t="shared" si="33"/>
        <v>1</v>
      </c>
      <c r="I435" s="1">
        <f t="shared" si="33"/>
        <v>1</v>
      </c>
      <c r="J435" s="1">
        <f t="shared" si="33"/>
        <v>0</v>
      </c>
    </row>
    <row r="436" spans="1:10" x14ac:dyDescent="0.25">
      <c r="A436" s="1">
        <v>0</v>
      </c>
      <c r="B436" s="1">
        <v>57.996000000000002</v>
      </c>
      <c r="C436" s="1">
        <v>13.28</v>
      </c>
      <c r="D436" s="1">
        <v>690</v>
      </c>
      <c r="E436" s="1">
        <v>1</v>
      </c>
      <c r="F436">
        <f t="shared" si="31"/>
        <v>0.80600000000000005</v>
      </c>
      <c r="G436">
        <f t="shared" si="32"/>
        <v>-0.21567153647550871</v>
      </c>
      <c r="H436" s="1">
        <f t="shared" si="33"/>
        <v>1</v>
      </c>
      <c r="I436" s="1">
        <f t="shared" si="33"/>
        <v>1</v>
      </c>
      <c r="J436" s="1">
        <f t="shared" si="33"/>
        <v>0</v>
      </c>
    </row>
    <row r="437" spans="1:10" x14ac:dyDescent="0.25">
      <c r="A437" s="1">
        <v>1</v>
      </c>
      <c r="B437" s="1">
        <v>25</v>
      </c>
      <c r="C437" s="1">
        <v>33.799999999999997</v>
      </c>
      <c r="D437" s="1">
        <v>675</v>
      </c>
      <c r="E437" s="1">
        <v>0</v>
      </c>
      <c r="F437">
        <f t="shared" si="31"/>
        <v>0.54600000000000004</v>
      </c>
      <c r="G437">
        <f t="shared" si="32"/>
        <v>-0.78965808094078915</v>
      </c>
      <c r="H437" s="1">
        <f t="shared" si="33"/>
        <v>0</v>
      </c>
      <c r="I437" s="1">
        <f t="shared" si="33"/>
        <v>0</v>
      </c>
      <c r="J437" s="1">
        <f t="shared" si="33"/>
        <v>0</v>
      </c>
    </row>
    <row r="438" spans="1:10" x14ac:dyDescent="0.25">
      <c r="A438" s="1">
        <v>1</v>
      </c>
      <c r="B438" s="1">
        <v>110</v>
      </c>
      <c r="C438" s="1">
        <v>9.0500000000000007</v>
      </c>
      <c r="D438" s="1">
        <v>780</v>
      </c>
      <c r="E438" s="1">
        <v>1</v>
      </c>
      <c r="F438">
        <f t="shared" si="31"/>
        <v>0.92</v>
      </c>
      <c r="G438">
        <f t="shared" si="32"/>
        <v>-8.3381608939051013E-2</v>
      </c>
      <c r="H438" s="1">
        <f t="shared" si="33"/>
        <v>1</v>
      </c>
      <c r="I438" s="1">
        <f t="shared" si="33"/>
        <v>1</v>
      </c>
      <c r="J438" s="1">
        <f t="shared" si="33"/>
        <v>1</v>
      </c>
    </row>
    <row r="439" spans="1:10" x14ac:dyDescent="0.25">
      <c r="A439" s="1">
        <v>0</v>
      </c>
      <c r="B439" s="1">
        <v>34</v>
      </c>
      <c r="C439" s="1">
        <v>26.16</v>
      </c>
      <c r="D439" s="1">
        <v>670</v>
      </c>
      <c r="E439" s="1">
        <v>0</v>
      </c>
      <c r="F439">
        <f t="shared" si="31"/>
        <v>0.66100000000000003</v>
      </c>
      <c r="G439">
        <f t="shared" si="32"/>
        <v>-1.0817551716016869</v>
      </c>
      <c r="H439" s="1">
        <f t="shared" si="33"/>
        <v>0</v>
      </c>
      <c r="I439" s="1">
        <f t="shared" si="33"/>
        <v>0</v>
      </c>
      <c r="J439" s="1">
        <f t="shared" si="33"/>
        <v>0</v>
      </c>
    </row>
    <row r="440" spans="1:10" x14ac:dyDescent="0.25">
      <c r="A440" s="1">
        <v>0</v>
      </c>
      <c r="B440" s="1">
        <v>45.5</v>
      </c>
      <c r="C440" s="1">
        <v>20.97</v>
      </c>
      <c r="D440" s="1">
        <v>690</v>
      </c>
      <c r="E440" s="1">
        <v>1</v>
      </c>
      <c r="F440">
        <f t="shared" si="31"/>
        <v>0.79</v>
      </c>
      <c r="G440">
        <f t="shared" si="32"/>
        <v>-0.23572233352106983</v>
      </c>
      <c r="H440" s="1">
        <f t="shared" si="33"/>
        <v>1</v>
      </c>
      <c r="I440" s="1">
        <f t="shared" si="33"/>
        <v>0</v>
      </c>
      <c r="J440" s="1">
        <f t="shared" si="33"/>
        <v>0</v>
      </c>
    </row>
    <row r="441" spans="1:10" x14ac:dyDescent="0.25">
      <c r="A441" s="1">
        <v>1</v>
      </c>
      <c r="B441" s="1">
        <v>32</v>
      </c>
      <c r="C441" s="1">
        <v>24.79</v>
      </c>
      <c r="D441" s="1">
        <v>700</v>
      </c>
      <c r="E441" s="1">
        <v>1</v>
      </c>
      <c r="F441">
        <f t="shared" si="31"/>
        <v>0.79</v>
      </c>
      <c r="G441">
        <f t="shared" si="32"/>
        <v>-0.23572233352106983</v>
      </c>
      <c r="H441" s="1">
        <f t="shared" si="33"/>
        <v>1</v>
      </c>
      <c r="I441" s="1">
        <f t="shared" si="33"/>
        <v>0</v>
      </c>
      <c r="J441" s="1">
        <f t="shared" si="33"/>
        <v>0</v>
      </c>
    </row>
    <row r="442" spans="1:10" x14ac:dyDescent="0.25">
      <c r="A442" s="1">
        <v>0</v>
      </c>
      <c r="B442" s="1">
        <v>22</v>
      </c>
      <c r="C442" s="1">
        <v>29.51</v>
      </c>
      <c r="D442" s="1">
        <v>690</v>
      </c>
      <c r="E442" s="1">
        <v>1</v>
      </c>
      <c r="F442">
        <f t="shared" si="31"/>
        <v>0.79</v>
      </c>
      <c r="G442">
        <f t="shared" si="32"/>
        <v>-0.23572233352106983</v>
      </c>
      <c r="H442" s="1">
        <f t="shared" si="33"/>
        <v>1</v>
      </c>
      <c r="I442" s="1">
        <f t="shared" si="33"/>
        <v>0</v>
      </c>
      <c r="J442" s="1">
        <f t="shared" si="33"/>
        <v>0</v>
      </c>
    </row>
    <row r="443" spans="1:10" x14ac:dyDescent="0.25">
      <c r="A443" s="1">
        <v>0</v>
      </c>
      <c r="B443" s="1">
        <v>62.244</v>
      </c>
      <c r="C443" s="1">
        <v>23.05</v>
      </c>
      <c r="D443" s="1">
        <v>730</v>
      </c>
      <c r="E443" s="1">
        <v>1</v>
      </c>
      <c r="F443">
        <f t="shared" si="31"/>
        <v>0.85499999999999998</v>
      </c>
      <c r="G443">
        <f t="shared" si="32"/>
        <v>-0.15665381004537685</v>
      </c>
      <c r="H443" s="1">
        <f t="shared" si="33"/>
        <v>1</v>
      </c>
      <c r="I443" s="1">
        <f t="shared" si="33"/>
        <v>1</v>
      </c>
      <c r="J443" s="1">
        <f t="shared" si="33"/>
        <v>1</v>
      </c>
    </row>
    <row r="444" spans="1:10" x14ac:dyDescent="0.25">
      <c r="A444" s="1">
        <v>1</v>
      </c>
      <c r="B444" s="1">
        <v>72</v>
      </c>
      <c r="C444" s="1">
        <v>25.92</v>
      </c>
      <c r="D444" s="1">
        <v>670</v>
      </c>
      <c r="E444" s="1">
        <v>0</v>
      </c>
      <c r="F444">
        <f t="shared" si="31"/>
        <v>0.71699999999999997</v>
      </c>
      <c r="G444">
        <f t="shared" si="32"/>
        <v>-1.2623083813388993</v>
      </c>
      <c r="H444" s="1">
        <f t="shared" si="33"/>
        <v>0</v>
      </c>
      <c r="I444" s="1">
        <f t="shared" si="33"/>
        <v>0</v>
      </c>
      <c r="J444" s="1">
        <f t="shared" si="33"/>
        <v>0</v>
      </c>
    </row>
    <row r="445" spans="1:10" x14ac:dyDescent="0.25">
      <c r="A445" s="1">
        <v>0</v>
      </c>
      <c r="B445" s="1">
        <v>64</v>
      </c>
      <c r="C445" s="1">
        <v>20.76</v>
      </c>
      <c r="D445" s="1">
        <v>670</v>
      </c>
      <c r="E445" s="1">
        <v>1</v>
      </c>
      <c r="F445">
        <f t="shared" si="31"/>
        <v>0.66100000000000003</v>
      </c>
      <c r="G445">
        <f t="shared" si="32"/>
        <v>-0.41400143913045073</v>
      </c>
      <c r="H445" s="1">
        <f t="shared" si="33"/>
        <v>0</v>
      </c>
      <c r="I445" s="1">
        <f t="shared" si="33"/>
        <v>0</v>
      </c>
      <c r="J445" s="1">
        <f t="shared" si="33"/>
        <v>0</v>
      </c>
    </row>
    <row r="446" spans="1:10" x14ac:dyDescent="0.25">
      <c r="A446" s="1">
        <v>1</v>
      </c>
      <c r="B446" s="1">
        <v>75</v>
      </c>
      <c r="C446" s="1">
        <v>11.28</v>
      </c>
      <c r="D446" s="1">
        <v>665</v>
      </c>
      <c r="E446" s="1">
        <v>1</v>
      </c>
      <c r="F446">
        <f t="shared" si="31"/>
        <v>0.82099999999999995</v>
      </c>
      <c r="G446">
        <f t="shared" si="32"/>
        <v>-0.1972321695297089</v>
      </c>
      <c r="H446" s="1">
        <f t="shared" si="33"/>
        <v>1</v>
      </c>
      <c r="I446" s="1">
        <f t="shared" si="33"/>
        <v>1</v>
      </c>
      <c r="J446" s="1">
        <f t="shared" si="33"/>
        <v>0</v>
      </c>
    </row>
    <row r="447" spans="1:10" x14ac:dyDescent="0.25">
      <c r="A447" s="1">
        <v>1</v>
      </c>
      <c r="B447" s="1">
        <v>110</v>
      </c>
      <c r="C447" s="1">
        <v>11.54</v>
      </c>
      <c r="D447" s="1">
        <v>715</v>
      </c>
      <c r="E447" s="1">
        <v>1</v>
      </c>
      <c r="F447">
        <f t="shared" si="31"/>
        <v>0.82099999999999995</v>
      </c>
      <c r="G447">
        <f t="shared" si="32"/>
        <v>-0.1972321695297089</v>
      </c>
      <c r="H447" s="1">
        <f t="shared" si="33"/>
        <v>1</v>
      </c>
      <c r="I447" s="1">
        <f t="shared" si="33"/>
        <v>1</v>
      </c>
      <c r="J447" s="1">
        <f t="shared" si="33"/>
        <v>0</v>
      </c>
    </row>
    <row r="448" spans="1:10" x14ac:dyDescent="0.25">
      <c r="A448" s="1">
        <v>1</v>
      </c>
      <c r="B448" s="1">
        <v>55</v>
      </c>
      <c r="C448" s="1">
        <v>20.72</v>
      </c>
      <c r="D448" s="1">
        <v>685</v>
      </c>
      <c r="E448" s="1">
        <v>1</v>
      </c>
      <c r="F448">
        <f t="shared" si="31"/>
        <v>0.71699999999999997</v>
      </c>
      <c r="G448">
        <f t="shared" si="32"/>
        <v>-0.33267943838251673</v>
      </c>
      <c r="H448" s="1">
        <f t="shared" si="33"/>
        <v>0</v>
      </c>
      <c r="I448" s="1">
        <f t="shared" si="33"/>
        <v>0</v>
      </c>
      <c r="J448" s="1">
        <f t="shared" si="33"/>
        <v>0</v>
      </c>
    </row>
    <row r="449" spans="1:10" x14ac:dyDescent="0.25">
      <c r="A449" s="1">
        <v>1</v>
      </c>
      <c r="B449" s="1">
        <v>52</v>
      </c>
      <c r="C449" s="1">
        <v>9</v>
      </c>
      <c r="D449" s="1">
        <v>660</v>
      </c>
      <c r="E449" s="1">
        <v>1</v>
      </c>
      <c r="F449">
        <f t="shared" si="31"/>
        <v>0.72899999999999998</v>
      </c>
      <c r="G449">
        <f t="shared" si="32"/>
        <v>-0.31608154697347896</v>
      </c>
      <c r="H449" s="1">
        <f t="shared" si="33"/>
        <v>0</v>
      </c>
      <c r="I449" s="1">
        <f t="shared" si="33"/>
        <v>0</v>
      </c>
      <c r="J449" s="1">
        <f t="shared" si="33"/>
        <v>0</v>
      </c>
    </row>
    <row r="450" spans="1:10" x14ac:dyDescent="0.25">
      <c r="A450" s="1">
        <v>0</v>
      </c>
      <c r="B450" s="1">
        <v>120</v>
      </c>
      <c r="C450" s="1">
        <v>16.73</v>
      </c>
      <c r="D450" s="1">
        <v>705</v>
      </c>
      <c r="E450" s="1">
        <v>1</v>
      </c>
      <c r="F450">
        <f t="shared" si="31"/>
        <v>0.82099999999999995</v>
      </c>
      <c r="G450">
        <f t="shared" si="32"/>
        <v>-0.1972321695297089</v>
      </c>
      <c r="H450" s="1">
        <f t="shared" si="33"/>
        <v>1</v>
      </c>
      <c r="I450" s="1">
        <f t="shared" si="33"/>
        <v>1</v>
      </c>
      <c r="J450" s="1">
        <f t="shared" si="33"/>
        <v>0</v>
      </c>
    </row>
    <row r="451" spans="1:10" x14ac:dyDescent="0.25">
      <c r="A451" s="1">
        <v>1</v>
      </c>
      <c r="B451" s="1">
        <v>105</v>
      </c>
      <c r="C451" s="1">
        <v>22.91</v>
      </c>
      <c r="D451" s="1">
        <v>690</v>
      </c>
      <c r="E451" s="1">
        <v>1</v>
      </c>
      <c r="F451">
        <f t="shared" si="31"/>
        <v>0.79</v>
      </c>
      <c r="G451">
        <f t="shared" si="32"/>
        <v>-0.23572233352106983</v>
      </c>
      <c r="H451" s="1">
        <f t="shared" si="33"/>
        <v>1</v>
      </c>
      <c r="I451" s="1">
        <f t="shared" si="33"/>
        <v>0</v>
      </c>
      <c r="J451" s="1">
        <f t="shared" si="33"/>
        <v>0</v>
      </c>
    </row>
    <row r="452" spans="1:10" x14ac:dyDescent="0.25">
      <c r="A452" s="1">
        <v>1</v>
      </c>
      <c r="B452" s="1">
        <v>90</v>
      </c>
      <c r="C452" s="1">
        <v>24.55</v>
      </c>
      <c r="D452" s="1">
        <v>660</v>
      </c>
      <c r="E452" s="1">
        <v>0</v>
      </c>
      <c r="F452">
        <f t="shared" si="31"/>
        <v>0.71699999999999997</v>
      </c>
      <c r="G452">
        <f t="shared" si="32"/>
        <v>-1.2623083813388993</v>
      </c>
      <c r="H452" s="1">
        <f t="shared" si="33"/>
        <v>0</v>
      </c>
      <c r="I452" s="1">
        <f t="shared" si="33"/>
        <v>0</v>
      </c>
      <c r="J452" s="1">
        <f t="shared" si="33"/>
        <v>0</v>
      </c>
    </row>
    <row r="453" spans="1:10" x14ac:dyDescent="0.25">
      <c r="A453" s="1">
        <v>1</v>
      </c>
      <c r="B453" s="1">
        <v>65</v>
      </c>
      <c r="C453" s="1">
        <v>22.64</v>
      </c>
      <c r="D453" s="1">
        <v>695</v>
      </c>
      <c r="E453" s="1">
        <v>1</v>
      </c>
      <c r="F453">
        <f t="shared" si="31"/>
        <v>0.79</v>
      </c>
      <c r="G453">
        <f t="shared" si="32"/>
        <v>-0.23572233352106983</v>
      </c>
      <c r="H453" s="1">
        <f t="shared" si="33"/>
        <v>1</v>
      </c>
      <c r="I453" s="1">
        <f t="shared" si="33"/>
        <v>0</v>
      </c>
      <c r="J453" s="1">
        <f t="shared" si="33"/>
        <v>0</v>
      </c>
    </row>
    <row r="454" spans="1:10" x14ac:dyDescent="0.25">
      <c r="A454" s="1">
        <v>0</v>
      </c>
      <c r="B454" s="1">
        <v>69</v>
      </c>
      <c r="C454" s="1">
        <v>14.99</v>
      </c>
      <c r="D454" s="1">
        <v>740</v>
      </c>
      <c r="E454" s="1">
        <v>0</v>
      </c>
      <c r="F454">
        <f t="shared" si="31"/>
        <v>0.92</v>
      </c>
      <c r="G454">
        <f t="shared" si="32"/>
        <v>-2.5257286443082561</v>
      </c>
      <c r="H454" s="1">
        <f t="shared" si="33"/>
        <v>1</v>
      </c>
      <c r="I454" s="1">
        <f t="shared" si="33"/>
        <v>1</v>
      </c>
      <c r="J454" s="1">
        <f t="shared" si="33"/>
        <v>1</v>
      </c>
    </row>
    <row r="455" spans="1:10" x14ac:dyDescent="0.25">
      <c r="A455" s="1">
        <v>0</v>
      </c>
      <c r="B455" s="1">
        <v>65</v>
      </c>
      <c r="C455" s="1">
        <v>16.489999999999998</v>
      </c>
      <c r="D455" s="1">
        <v>725</v>
      </c>
      <c r="E455" s="1">
        <v>1</v>
      </c>
      <c r="F455">
        <f t="shared" si="31"/>
        <v>0.92</v>
      </c>
      <c r="G455">
        <f t="shared" si="32"/>
        <v>-8.3381608939051013E-2</v>
      </c>
      <c r="H455" s="1">
        <f t="shared" si="33"/>
        <v>1</v>
      </c>
      <c r="I455" s="1">
        <f t="shared" si="33"/>
        <v>1</v>
      </c>
      <c r="J455" s="1">
        <f t="shared" si="33"/>
        <v>1</v>
      </c>
    </row>
    <row r="456" spans="1:10" x14ac:dyDescent="0.25">
      <c r="A456" s="1">
        <v>0</v>
      </c>
      <c r="B456" s="1">
        <v>85</v>
      </c>
      <c r="C456" s="1">
        <v>6.55</v>
      </c>
      <c r="D456" s="1">
        <v>715</v>
      </c>
      <c r="E456" s="1">
        <v>1</v>
      </c>
      <c r="F456">
        <f t="shared" ref="F456:F519" si="34">IF(C456&lt;=19.85,IF(D456&lt;=722.5,IF(B456&lt;=60.41,IF(D456&lt;=667.5,0.729,0.806),IF(C456&lt;=9.905,0.878,0.821)),0.92),IF(D456&lt;=687.5,IF(C456&lt;=31.375,IF(A456&lt;=0.5,0.661,0.717),0.546),IF(D456&lt;=727.5,IF(C456&lt;=29.88,0.79,0.693),0.855)))</f>
        <v>0.878</v>
      </c>
      <c r="G456">
        <f t="shared" ref="G456:G519" si="35">IF(E456=1,LN(F456),LN(1-F456))</f>
        <v>-0.13010868534702039</v>
      </c>
      <c r="H456" s="1">
        <f t="shared" ref="H456:J519" si="36">IF($F456&gt;H$2,1,0)</f>
        <v>1</v>
      </c>
      <c r="I456" s="1">
        <f t="shared" si="36"/>
        <v>1</v>
      </c>
      <c r="J456" s="1">
        <f t="shared" si="36"/>
        <v>1</v>
      </c>
    </row>
    <row r="457" spans="1:10" x14ac:dyDescent="0.25">
      <c r="A457" s="1">
        <v>1</v>
      </c>
      <c r="B457" s="1">
        <v>64</v>
      </c>
      <c r="C457" s="1">
        <v>14.49</v>
      </c>
      <c r="D457" s="1">
        <v>710</v>
      </c>
      <c r="E457" s="1">
        <v>1</v>
      </c>
      <c r="F457">
        <f t="shared" si="34"/>
        <v>0.82099999999999995</v>
      </c>
      <c r="G457">
        <f t="shared" si="35"/>
        <v>-0.1972321695297089</v>
      </c>
      <c r="H457" s="1">
        <f t="shared" si="36"/>
        <v>1</v>
      </c>
      <c r="I457" s="1">
        <f t="shared" si="36"/>
        <v>1</v>
      </c>
      <c r="J457" s="1">
        <f t="shared" si="36"/>
        <v>0</v>
      </c>
    </row>
    <row r="458" spans="1:10" x14ac:dyDescent="0.25">
      <c r="A458" s="1">
        <v>0</v>
      </c>
      <c r="B458" s="1">
        <v>45</v>
      </c>
      <c r="C458" s="1">
        <v>28.88</v>
      </c>
      <c r="D458" s="1">
        <v>660</v>
      </c>
      <c r="E458" s="1">
        <v>1</v>
      </c>
      <c r="F458">
        <f t="shared" si="34"/>
        <v>0.66100000000000003</v>
      </c>
      <c r="G458">
        <f t="shared" si="35"/>
        <v>-0.41400143913045073</v>
      </c>
      <c r="H458" s="1">
        <f t="shared" si="36"/>
        <v>0</v>
      </c>
      <c r="I458" s="1">
        <f t="shared" si="36"/>
        <v>0</v>
      </c>
      <c r="J458" s="1">
        <f t="shared" si="36"/>
        <v>0</v>
      </c>
    </row>
    <row r="459" spans="1:10" x14ac:dyDescent="0.25">
      <c r="A459" s="1">
        <v>1</v>
      </c>
      <c r="B459" s="1">
        <v>25</v>
      </c>
      <c r="C459" s="1">
        <v>18.920000000000002</v>
      </c>
      <c r="D459" s="1">
        <v>665</v>
      </c>
      <c r="E459" s="1">
        <v>1</v>
      </c>
      <c r="F459">
        <f t="shared" si="34"/>
        <v>0.72899999999999998</v>
      </c>
      <c r="G459">
        <f t="shared" si="35"/>
        <v>-0.31608154697347896</v>
      </c>
      <c r="H459" s="1">
        <f t="shared" si="36"/>
        <v>0</v>
      </c>
      <c r="I459" s="1">
        <f t="shared" si="36"/>
        <v>0</v>
      </c>
      <c r="J459" s="1">
        <f t="shared" si="36"/>
        <v>0</v>
      </c>
    </row>
    <row r="460" spans="1:10" x14ac:dyDescent="0.25">
      <c r="A460" s="1">
        <v>0</v>
      </c>
      <c r="B460" s="1">
        <v>110</v>
      </c>
      <c r="C460" s="1">
        <v>16.71</v>
      </c>
      <c r="D460" s="1">
        <v>680</v>
      </c>
      <c r="E460" s="1">
        <v>1</v>
      </c>
      <c r="F460">
        <f t="shared" si="34"/>
        <v>0.82099999999999995</v>
      </c>
      <c r="G460">
        <f t="shared" si="35"/>
        <v>-0.1972321695297089</v>
      </c>
      <c r="H460" s="1">
        <f t="shared" si="36"/>
        <v>1</v>
      </c>
      <c r="I460" s="1">
        <f t="shared" si="36"/>
        <v>1</v>
      </c>
      <c r="J460" s="1">
        <f t="shared" si="36"/>
        <v>0</v>
      </c>
    </row>
    <row r="461" spans="1:10" x14ac:dyDescent="0.25">
      <c r="A461" s="1">
        <v>1</v>
      </c>
      <c r="B461" s="1">
        <v>32.122</v>
      </c>
      <c r="C461" s="1">
        <v>31.24</v>
      </c>
      <c r="D461" s="1">
        <v>660</v>
      </c>
      <c r="E461" s="1">
        <v>0</v>
      </c>
      <c r="F461">
        <f t="shared" si="34"/>
        <v>0.71699999999999997</v>
      </c>
      <c r="G461">
        <f t="shared" si="35"/>
        <v>-1.2623083813388993</v>
      </c>
      <c r="H461" s="1">
        <f t="shared" si="36"/>
        <v>0</v>
      </c>
      <c r="I461" s="1">
        <f t="shared" si="36"/>
        <v>0</v>
      </c>
      <c r="J461" s="1">
        <f t="shared" si="36"/>
        <v>0</v>
      </c>
    </row>
    <row r="462" spans="1:10" x14ac:dyDescent="0.25">
      <c r="A462" s="1">
        <v>0</v>
      </c>
      <c r="B462" s="1">
        <v>160</v>
      </c>
      <c r="C462" s="1">
        <v>10.16</v>
      </c>
      <c r="D462" s="1">
        <v>705</v>
      </c>
      <c r="E462" s="1">
        <v>1</v>
      </c>
      <c r="F462">
        <f t="shared" si="34"/>
        <v>0.82099999999999995</v>
      </c>
      <c r="G462">
        <f t="shared" si="35"/>
        <v>-0.1972321695297089</v>
      </c>
      <c r="H462" s="1">
        <f t="shared" si="36"/>
        <v>1</v>
      </c>
      <c r="I462" s="1">
        <f t="shared" si="36"/>
        <v>1</v>
      </c>
      <c r="J462" s="1">
        <f t="shared" si="36"/>
        <v>0</v>
      </c>
    </row>
    <row r="463" spans="1:10" x14ac:dyDescent="0.25">
      <c r="A463" s="1">
        <v>1</v>
      </c>
      <c r="B463" s="1">
        <v>43</v>
      </c>
      <c r="C463" s="1">
        <v>8.93</v>
      </c>
      <c r="D463" s="1">
        <v>685</v>
      </c>
      <c r="E463" s="1">
        <v>1</v>
      </c>
      <c r="F463">
        <f t="shared" si="34"/>
        <v>0.80600000000000005</v>
      </c>
      <c r="G463">
        <f t="shared" si="35"/>
        <v>-0.21567153647550871</v>
      </c>
      <c r="H463" s="1">
        <f t="shared" si="36"/>
        <v>1</v>
      </c>
      <c r="I463" s="1">
        <f t="shared" si="36"/>
        <v>1</v>
      </c>
      <c r="J463" s="1">
        <f t="shared" si="36"/>
        <v>0</v>
      </c>
    </row>
    <row r="464" spans="1:10" x14ac:dyDescent="0.25">
      <c r="A464" s="1">
        <v>1</v>
      </c>
      <c r="B464" s="1">
        <v>59</v>
      </c>
      <c r="C464" s="1">
        <v>27.97</v>
      </c>
      <c r="D464" s="1">
        <v>675</v>
      </c>
      <c r="E464" s="1">
        <v>0</v>
      </c>
      <c r="F464">
        <f t="shared" si="34"/>
        <v>0.71699999999999997</v>
      </c>
      <c r="G464">
        <f t="shared" si="35"/>
        <v>-1.2623083813388993</v>
      </c>
      <c r="H464" s="1">
        <f t="shared" si="36"/>
        <v>0</v>
      </c>
      <c r="I464" s="1">
        <f t="shared" si="36"/>
        <v>0</v>
      </c>
      <c r="J464" s="1">
        <f t="shared" si="36"/>
        <v>0</v>
      </c>
    </row>
    <row r="465" spans="1:10" x14ac:dyDescent="0.25">
      <c r="A465" s="1">
        <v>0</v>
      </c>
      <c r="B465" s="1">
        <v>30.082879999999999</v>
      </c>
      <c r="C465" s="1">
        <v>13.89</v>
      </c>
      <c r="D465" s="1">
        <v>670</v>
      </c>
      <c r="E465" s="1">
        <v>1</v>
      </c>
      <c r="F465">
        <f t="shared" si="34"/>
        <v>0.80600000000000005</v>
      </c>
      <c r="G465">
        <f t="shared" si="35"/>
        <v>-0.21567153647550871</v>
      </c>
      <c r="H465" s="1">
        <f t="shared" si="36"/>
        <v>1</v>
      </c>
      <c r="I465" s="1">
        <f t="shared" si="36"/>
        <v>1</v>
      </c>
      <c r="J465" s="1">
        <f t="shared" si="36"/>
        <v>0</v>
      </c>
    </row>
    <row r="466" spans="1:10" x14ac:dyDescent="0.25">
      <c r="A466" s="1">
        <v>0</v>
      </c>
      <c r="B466" s="1">
        <v>54</v>
      </c>
      <c r="C466" s="1">
        <v>8.27</v>
      </c>
      <c r="D466" s="1">
        <v>735</v>
      </c>
      <c r="E466" s="1">
        <v>1</v>
      </c>
      <c r="F466">
        <f t="shared" si="34"/>
        <v>0.92</v>
      </c>
      <c r="G466">
        <f t="shared" si="35"/>
        <v>-8.3381608939051013E-2</v>
      </c>
      <c r="H466" s="1">
        <f t="shared" si="36"/>
        <v>1</v>
      </c>
      <c r="I466" s="1">
        <f t="shared" si="36"/>
        <v>1</v>
      </c>
      <c r="J466" s="1">
        <f t="shared" si="36"/>
        <v>1</v>
      </c>
    </row>
    <row r="467" spans="1:10" x14ac:dyDescent="0.25">
      <c r="A467" s="1">
        <v>0</v>
      </c>
      <c r="B467" s="1">
        <v>80</v>
      </c>
      <c r="C467" s="1">
        <v>27.03</v>
      </c>
      <c r="D467" s="1">
        <v>715</v>
      </c>
      <c r="E467" s="1">
        <v>1</v>
      </c>
      <c r="F467">
        <f t="shared" si="34"/>
        <v>0.79</v>
      </c>
      <c r="G467">
        <f t="shared" si="35"/>
        <v>-0.23572233352106983</v>
      </c>
      <c r="H467" s="1">
        <f t="shared" si="36"/>
        <v>1</v>
      </c>
      <c r="I467" s="1">
        <f t="shared" si="36"/>
        <v>0</v>
      </c>
      <c r="J467" s="1">
        <f t="shared" si="36"/>
        <v>0</v>
      </c>
    </row>
    <row r="468" spans="1:10" x14ac:dyDescent="0.25">
      <c r="A468" s="1">
        <v>1</v>
      </c>
      <c r="B468" s="1">
        <v>66</v>
      </c>
      <c r="C468" s="1">
        <v>26.08</v>
      </c>
      <c r="D468" s="1">
        <v>700</v>
      </c>
      <c r="E468" s="1">
        <v>1</v>
      </c>
      <c r="F468">
        <f t="shared" si="34"/>
        <v>0.79</v>
      </c>
      <c r="G468">
        <f t="shared" si="35"/>
        <v>-0.23572233352106983</v>
      </c>
      <c r="H468" s="1">
        <f t="shared" si="36"/>
        <v>1</v>
      </c>
      <c r="I468" s="1">
        <f t="shared" si="36"/>
        <v>0</v>
      </c>
      <c r="J468" s="1">
        <f t="shared" si="36"/>
        <v>0</v>
      </c>
    </row>
    <row r="469" spans="1:10" x14ac:dyDescent="0.25">
      <c r="A469" s="1">
        <v>1</v>
      </c>
      <c r="B469" s="1">
        <v>35</v>
      </c>
      <c r="C469" s="1">
        <v>24</v>
      </c>
      <c r="D469" s="1">
        <v>670</v>
      </c>
      <c r="E469" s="1">
        <v>1</v>
      </c>
      <c r="F469">
        <f t="shared" si="34"/>
        <v>0.71699999999999997</v>
      </c>
      <c r="G469">
        <f t="shared" si="35"/>
        <v>-0.33267943838251673</v>
      </c>
      <c r="H469" s="1">
        <f t="shared" si="36"/>
        <v>0</v>
      </c>
      <c r="I469" s="1">
        <f t="shared" si="36"/>
        <v>0</v>
      </c>
      <c r="J469" s="1">
        <f t="shared" si="36"/>
        <v>0</v>
      </c>
    </row>
    <row r="470" spans="1:10" x14ac:dyDescent="0.25">
      <c r="A470" s="1">
        <v>1</v>
      </c>
      <c r="B470" s="1">
        <v>450</v>
      </c>
      <c r="C470" s="1">
        <v>9.89</v>
      </c>
      <c r="D470" s="1">
        <v>725</v>
      </c>
      <c r="E470" s="1">
        <v>1</v>
      </c>
      <c r="F470">
        <f t="shared" si="34"/>
        <v>0.92</v>
      </c>
      <c r="G470">
        <f t="shared" si="35"/>
        <v>-8.3381608939051013E-2</v>
      </c>
      <c r="H470" s="1">
        <f t="shared" si="36"/>
        <v>1</v>
      </c>
      <c r="I470" s="1">
        <f t="shared" si="36"/>
        <v>1</v>
      </c>
      <c r="J470" s="1">
        <f t="shared" si="36"/>
        <v>1</v>
      </c>
    </row>
    <row r="471" spans="1:10" x14ac:dyDescent="0.25">
      <c r="A471" s="1">
        <v>0</v>
      </c>
      <c r="B471" s="1">
        <v>165</v>
      </c>
      <c r="C471" s="1">
        <v>3.83</v>
      </c>
      <c r="D471" s="1">
        <v>700</v>
      </c>
      <c r="E471" s="1">
        <v>1</v>
      </c>
      <c r="F471">
        <f t="shared" si="34"/>
        <v>0.878</v>
      </c>
      <c r="G471">
        <f t="shared" si="35"/>
        <v>-0.13010868534702039</v>
      </c>
      <c r="H471" s="1">
        <f t="shared" si="36"/>
        <v>1</v>
      </c>
      <c r="I471" s="1">
        <f t="shared" si="36"/>
        <v>1</v>
      </c>
      <c r="J471" s="1">
        <f t="shared" si="36"/>
        <v>1</v>
      </c>
    </row>
    <row r="472" spans="1:10" x14ac:dyDescent="0.25">
      <c r="A472" s="1">
        <v>1</v>
      </c>
      <c r="B472" s="1">
        <v>115</v>
      </c>
      <c r="C472" s="1">
        <v>28.48</v>
      </c>
      <c r="D472" s="1">
        <v>695</v>
      </c>
      <c r="E472" s="1">
        <v>0</v>
      </c>
      <c r="F472">
        <f t="shared" si="34"/>
        <v>0.79</v>
      </c>
      <c r="G472">
        <f t="shared" si="35"/>
        <v>-1.5606477482646686</v>
      </c>
      <c r="H472" s="1">
        <f t="shared" si="36"/>
        <v>1</v>
      </c>
      <c r="I472" s="1">
        <f t="shared" si="36"/>
        <v>0</v>
      </c>
      <c r="J472" s="1">
        <f t="shared" si="36"/>
        <v>0</v>
      </c>
    </row>
    <row r="473" spans="1:10" x14ac:dyDescent="0.25">
      <c r="A473" s="1">
        <v>1</v>
      </c>
      <c r="B473" s="1">
        <v>50.003999999999998</v>
      </c>
      <c r="C473" s="1">
        <v>13.05</v>
      </c>
      <c r="D473" s="1">
        <v>735</v>
      </c>
      <c r="E473" s="1">
        <v>1</v>
      </c>
      <c r="F473">
        <f t="shared" si="34"/>
        <v>0.92</v>
      </c>
      <c r="G473">
        <f t="shared" si="35"/>
        <v>-8.3381608939051013E-2</v>
      </c>
      <c r="H473" s="1">
        <f t="shared" si="36"/>
        <v>1</v>
      </c>
      <c r="I473" s="1">
        <f t="shared" si="36"/>
        <v>1</v>
      </c>
      <c r="J473" s="1">
        <f t="shared" si="36"/>
        <v>1</v>
      </c>
    </row>
    <row r="474" spans="1:10" x14ac:dyDescent="0.25">
      <c r="A474" s="1">
        <v>1</v>
      </c>
      <c r="B474" s="1">
        <v>71.963999999999999</v>
      </c>
      <c r="C474" s="1">
        <v>29.93</v>
      </c>
      <c r="D474" s="1">
        <v>685</v>
      </c>
      <c r="E474" s="1">
        <v>1</v>
      </c>
      <c r="F474">
        <f t="shared" si="34"/>
        <v>0.71699999999999997</v>
      </c>
      <c r="G474">
        <f t="shared" si="35"/>
        <v>-0.33267943838251673</v>
      </c>
      <c r="H474" s="1">
        <f t="shared" si="36"/>
        <v>0</v>
      </c>
      <c r="I474" s="1">
        <f t="shared" si="36"/>
        <v>0</v>
      </c>
      <c r="J474" s="1">
        <f t="shared" si="36"/>
        <v>0</v>
      </c>
    </row>
    <row r="475" spans="1:10" x14ac:dyDescent="0.25">
      <c r="A475" s="1">
        <v>1</v>
      </c>
      <c r="B475" s="1">
        <v>40</v>
      </c>
      <c r="C475" s="1">
        <v>18.66</v>
      </c>
      <c r="D475" s="1">
        <v>785</v>
      </c>
      <c r="E475" s="1">
        <v>1</v>
      </c>
      <c r="F475">
        <f t="shared" si="34"/>
        <v>0.92</v>
      </c>
      <c r="G475">
        <f t="shared" si="35"/>
        <v>-8.3381608939051013E-2</v>
      </c>
      <c r="H475" s="1">
        <f t="shared" si="36"/>
        <v>1</v>
      </c>
      <c r="I475" s="1">
        <f t="shared" si="36"/>
        <v>1</v>
      </c>
      <c r="J475" s="1">
        <f t="shared" si="36"/>
        <v>1</v>
      </c>
    </row>
    <row r="476" spans="1:10" x14ac:dyDescent="0.25">
      <c r="A476" s="1">
        <v>1</v>
      </c>
      <c r="B476" s="1">
        <v>62.7</v>
      </c>
      <c r="C476" s="1">
        <v>11.18</v>
      </c>
      <c r="D476" s="1">
        <v>685</v>
      </c>
      <c r="E476" s="1">
        <v>1</v>
      </c>
      <c r="F476">
        <f t="shared" si="34"/>
        <v>0.82099999999999995</v>
      </c>
      <c r="G476">
        <f t="shared" si="35"/>
        <v>-0.1972321695297089</v>
      </c>
      <c r="H476" s="1">
        <f t="shared" si="36"/>
        <v>1</v>
      </c>
      <c r="I476" s="1">
        <f t="shared" si="36"/>
        <v>1</v>
      </c>
      <c r="J476" s="1">
        <f t="shared" si="36"/>
        <v>0</v>
      </c>
    </row>
    <row r="477" spans="1:10" x14ac:dyDescent="0.25">
      <c r="A477" s="1">
        <v>0</v>
      </c>
      <c r="B477" s="1">
        <v>80</v>
      </c>
      <c r="C477" s="1">
        <v>25.2</v>
      </c>
      <c r="D477" s="1">
        <v>710</v>
      </c>
      <c r="E477" s="1">
        <v>0</v>
      </c>
      <c r="F477">
        <f t="shared" si="34"/>
        <v>0.79</v>
      </c>
      <c r="G477">
        <f t="shared" si="35"/>
        <v>-1.5606477482646686</v>
      </c>
      <c r="H477" s="1">
        <f t="shared" si="36"/>
        <v>1</v>
      </c>
      <c r="I477" s="1">
        <f t="shared" si="36"/>
        <v>0</v>
      </c>
      <c r="J477" s="1">
        <f t="shared" si="36"/>
        <v>0</v>
      </c>
    </row>
    <row r="478" spans="1:10" x14ac:dyDescent="0.25">
      <c r="A478" s="1">
        <v>1</v>
      </c>
      <c r="B478" s="1">
        <v>99</v>
      </c>
      <c r="C478" s="1">
        <v>23.6</v>
      </c>
      <c r="D478" s="1">
        <v>670</v>
      </c>
      <c r="E478" s="1">
        <v>1</v>
      </c>
      <c r="F478">
        <f t="shared" si="34"/>
        <v>0.71699999999999997</v>
      </c>
      <c r="G478">
        <f t="shared" si="35"/>
        <v>-0.33267943838251673</v>
      </c>
      <c r="H478" s="1">
        <f t="shared" si="36"/>
        <v>0</v>
      </c>
      <c r="I478" s="1">
        <f t="shared" si="36"/>
        <v>0</v>
      </c>
      <c r="J478" s="1">
        <f t="shared" si="36"/>
        <v>0</v>
      </c>
    </row>
    <row r="479" spans="1:10" x14ac:dyDescent="0.25">
      <c r="A479" s="1">
        <v>1</v>
      </c>
      <c r="B479" s="1">
        <v>80</v>
      </c>
      <c r="C479" s="1">
        <v>26.57</v>
      </c>
      <c r="D479" s="1">
        <v>670</v>
      </c>
      <c r="E479" s="1">
        <v>1</v>
      </c>
      <c r="F479">
        <f t="shared" si="34"/>
        <v>0.71699999999999997</v>
      </c>
      <c r="G479">
        <f t="shared" si="35"/>
        <v>-0.33267943838251673</v>
      </c>
      <c r="H479" s="1">
        <f t="shared" si="36"/>
        <v>0</v>
      </c>
      <c r="I479" s="1">
        <f t="shared" si="36"/>
        <v>0</v>
      </c>
      <c r="J479" s="1">
        <f t="shared" si="36"/>
        <v>0</v>
      </c>
    </row>
    <row r="480" spans="1:10" x14ac:dyDescent="0.25">
      <c r="A480" s="1">
        <v>1</v>
      </c>
      <c r="B480" s="1">
        <v>76.123999999999995</v>
      </c>
      <c r="C480" s="1">
        <v>19.739999999999998</v>
      </c>
      <c r="D480" s="1">
        <v>700</v>
      </c>
      <c r="E480" s="1">
        <v>1</v>
      </c>
      <c r="F480">
        <f t="shared" si="34"/>
        <v>0.82099999999999995</v>
      </c>
      <c r="G480">
        <f t="shared" si="35"/>
        <v>-0.1972321695297089</v>
      </c>
      <c r="H480" s="1">
        <f t="shared" si="36"/>
        <v>1</v>
      </c>
      <c r="I480" s="1">
        <f t="shared" si="36"/>
        <v>1</v>
      </c>
      <c r="J480" s="1">
        <f t="shared" si="36"/>
        <v>0</v>
      </c>
    </row>
    <row r="481" spans="1:10" x14ac:dyDescent="0.25">
      <c r="A481" s="1">
        <v>1</v>
      </c>
      <c r="B481" s="1">
        <v>117</v>
      </c>
      <c r="C481" s="1">
        <v>12.22</v>
      </c>
      <c r="D481" s="1">
        <v>730</v>
      </c>
      <c r="E481" s="1">
        <v>1</v>
      </c>
      <c r="F481">
        <f t="shared" si="34"/>
        <v>0.92</v>
      </c>
      <c r="G481">
        <f t="shared" si="35"/>
        <v>-8.3381608939051013E-2</v>
      </c>
      <c r="H481" s="1">
        <f t="shared" si="36"/>
        <v>1</v>
      </c>
      <c r="I481" s="1">
        <f t="shared" si="36"/>
        <v>1</v>
      </c>
      <c r="J481" s="1">
        <f t="shared" si="36"/>
        <v>1</v>
      </c>
    </row>
    <row r="482" spans="1:10" x14ac:dyDescent="0.25">
      <c r="A482" s="1">
        <v>1</v>
      </c>
      <c r="B482" s="1">
        <v>22</v>
      </c>
      <c r="C482" s="1">
        <v>16.91</v>
      </c>
      <c r="D482" s="1">
        <v>700</v>
      </c>
      <c r="E482" s="1">
        <v>1</v>
      </c>
      <c r="F482">
        <f t="shared" si="34"/>
        <v>0.80600000000000005</v>
      </c>
      <c r="G482">
        <f t="shared" si="35"/>
        <v>-0.21567153647550871</v>
      </c>
      <c r="H482" s="1">
        <f t="shared" si="36"/>
        <v>1</v>
      </c>
      <c r="I482" s="1">
        <f t="shared" si="36"/>
        <v>1</v>
      </c>
      <c r="J482" s="1">
        <f t="shared" si="36"/>
        <v>0</v>
      </c>
    </row>
    <row r="483" spans="1:10" x14ac:dyDescent="0.25">
      <c r="A483" s="1">
        <v>0</v>
      </c>
      <c r="B483" s="1">
        <v>65</v>
      </c>
      <c r="C483" s="1">
        <v>17.37</v>
      </c>
      <c r="D483" s="1">
        <v>665</v>
      </c>
      <c r="E483" s="1">
        <v>1</v>
      </c>
      <c r="F483">
        <f t="shared" si="34"/>
        <v>0.82099999999999995</v>
      </c>
      <c r="G483">
        <f t="shared" si="35"/>
        <v>-0.1972321695297089</v>
      </c>
      <c r="H483" s="1">
        <f t="shared" si="36"/>
        <v>1</v>
      </c>
      <c r="I483" s="1">
        <f t="shared" si="36"/>
        <v>1</v>
      </c>
      <c r="J483" s="1">
        <f t="shared" si="36"/>
        <v>0</v>
      </c>
    </row>
    <row r="484" spans="1:10" x14ac:dyDescent="0.25">
      <c r="A484" s="1">
        <v>0</v>
      </c>
      <c r="B484" s="1">
        <v>75</v>
      </c>
      <c r="C484" s="1">
        <v>11.44</v>
      </c>
      <c r="D484" s="1">
        <v>680</v>
      </c>
      <c r="E484" s="1">
        <v>0</v>
      </c>
      <c r="F484">
        <f t="shared" si="34"/>
        <v>0.82099999999999995</v>
      </c>
      <c r="G484">
        <f t="shared" si="35"/>
        <v>-1.7203694731413819</v>
      </c>
      <c r="H484" s="1">
        <f t="shared" si="36"/>
        <v>1</v>
      </c>
      <c r="I484" s="1">
        <f t="shared" si="36"/>
        <v>1</v>
      </c>
      <c r="J484" s="1">
        <f t="shared" si="36"/>
        <v>0</v>
      </c>
    </row>
    <row r="485" spans="1:10" x14ac:dyDescent="0.25">
      <c r="A485" s="1">
        <v>0</v>
      </c>
      <c r="B485" s="1">
        <v>45</v>
      </c>
      <c r="C485" s="1">
        <v>23.57</v>
      </c>
      <c r="D485" s="1">
        <v>670</v>
      </c>
      <c r="E485" s="1">
        <v>1</v>
      </c>
      <c r="F485">
        <f t="shared" si="34"/>
        <v>0.66100000000000003</v>
      </c>
      <c r="G485">
        <f t="shared" si="35"/>
        <v>-0.41400143913045073</v>
      </c>
      <c r="H485" s="1">
        <f t="shared" si="36"/>
        <v>0</v>
      </c>
      <c r="I485" s="1">
        <f t="shared" si="36"/>
        <v>0</v>
      </c>
      <c r="J485" s="1">
        <f t="shared" si="36"/>
        <v>0</v>
      </c>
    </row>
    <row r="486" spans="1:10" x14ac:dyDescent="0.25">
      <c r="A486" s="1">
        <v>1</v>
      </c>
      <c r="B486" s="1">
        <v>86</v>
      </c>
      <c r="C486" s="1">
        <v>18.89</v>
      </c>
      <c r="D486" s="1">
        <v>665</v>
      </c>
      <c r="E486" s="1">
        <v>1</v>
      </c>
      <c r="F486">
        <f t="shared" si="34"/>
        <v>0.82099999999999995</v>
      </c>
      <c r="G486">
        <f t="shared" si="35"/>
        <v>-0.1972321695297089</v>
      </c>
      <c r="H486" s="1">
        <f t="shared" si="36"/>
        <v>1</v>
      </c>
      <c r="I486" s="1">
        <f t="shared" si="36"/>
        <v>1</v>
      </c>
      <c r="J486" s="1">
        <f t="shared" si="36"/>
        <v>0</v>
      </c>
    </row>
    <row r="487" spans="1:10" x14ac:dyDescent="0.25">
      <c r="A487" s="1">
        <v>0</v>
      </c>
      <c r="B487" s="1">
        <v>75</v>
      </c>
      <c r="C487" s="1">
        <v>12.51</v>
      </c>
      <c r="D487" s="1">
        <v>680</v>
      </c>
      <c r="E487" s="1">
        <v>0</v>
      </c>
      <c r="F487">
        <f t="shared" si="34"/>
        <v>0.82099999999999995</v>
      </c>
      <c r="G487">
        <f t="shared" si="35"/>
        <v>-1.7203694731413819</v>
      </c>
      <c r="H487" s="1">
        <f t="shared" si="36"/>
        <v>1</v>
      </c>
      <c r="I487" s="1">
        <f t="shared" si="36"/>
        <v>1</v>
      </c>
      <c r="J487" s="1">
        <f t="shared" si="36"/>
        <v>0</v>
      </c>
    </row>
    <row r="488" spans="1:10" x14ac:dyDescent="0.25">
      <c r="A488" s="1">
        <v>1</v>
      </c>
      <c r="B488" s="1">
        <v>225</v>
      </c>
      <c r="C488" s="1">
        <v>12.45</v>
      </c>
      <c r="D488" s="1">
        <v>800</v>
      </c>
      <c r="E488" s="1">
        <v>1</v>
      </c>
      <c r="F488">
        <f t="shared" si="34"/>
        <v>0.92</v>
      </c>
      <c r="G488">
        <f t="shared" si="35"/>
        <v>-8.3381608939051013E-2</v>
      </c>
      <c r="H488" s="1">
        <f t="shared" si="36"/>
        <v>1</v>
      </c>
      <c r="I488" s="1">
        <f t="shared" si="36"/>
        <v>1</v>
      </c>
      <c r="J488" s="1">
        <f t="shared" si="36"/>
        <v>1</v>
      </c>
    </row>
    <row r="489" spans="1:10" x14ac:dyDescent="0.25">
      <c r="A489" s="1">
        <v>1</v>
      </c>
      <c r="B489" s="1">
        <v>38</v>
      </c>
      <c r="C489" s="1">
        <v>2.65</v>
      </c>
      <c r="D489" s="1">
        <v>695</v>
      </c>
      <c r="E489" s="1">
        <v>1</v>
      </c>
      <c r="F489">
        <f t="shared" si="34"/>
        <v>0.80600000000000005</v>
      </c>
      <c r="G489">
        <f t="shared" si="35"/>
        <v>-0.21567153647550871</v>
      </c>
      <c r="H489" s="1">
        <f t="shared" si="36"/>
        <v>1</v>
      </c>
      <c r="I489" s="1">
        <f t="shared" si="36"/>
        <v>1</v>
      </c>
      <c r="J489" s="1">
        <f t="shared" si="36"/>
        <v>0</v>
      </c>
    </row>
    <row r="490" spans="1:10" x14ac:dyDescent="0.25">
      <c r="A490" s="1">
        <v>1</v>
      </c>
      <c r="B490" s="1">
        <v>104.5</v>
      </c>
      <c r="C490" s="1">
        <v>10.02</v>
      </c>
      <c r="D490" s="1">
        <v>720</v>
      </c>
      <c r="E490" s="1">
        <v>1</v>
      </c>
      <c r="F490">
        <f t="shared" si="34"/>
        <v>0.82099999999999995</v>
      </c>
      <c r="G490">
        <f t="shared" si="35"/>
        <v>-0.1972321695297089</v>
      </c>
      <c r="H490" s="1">
        <f t="shared" si="36"/>
        <v>1</v>
      </c>
      <c r="I490" s="1">
        <f t="shared" si="36"/>
        <v>1</v>
      </c>
      <c r="J490" s="1">
        <f t="shared" si="36"/>
        <v>0</v>
      </c>
    </row>
    <row r="491" spans="1:10" x14ac:dyDescent="0.25">
      <c r="A491" s="1">
        <v>0</v>
      </c>
      <c r="B491" s="1">
        <v>55</v>
      </c>
      <c r="C491" s="1">
        <v>33.700000000000003</v>
      </c>
      <c r="D491" s="1">
        <v>730</v>
      </c>
      <c r="E491" s="1">
        <v>1</v>
      </c>
      <c r="F491">
        <f t="shared" si="34"/>
        <v>0.85499999999999998</v>
      </c>
      <c r="G491">
        <f t="shared" si="35"/>
        <v>-0.15665381004537685</v>
      </c>
      <c r="H491" s="1">
        <f t="shared" si="36"/>
        <v>1</v>
      </c>
      <c r="I491" s="1">
        <f t="shared" si="36"/>
        <v>1</v>
      </c>
      <c r="J491" s="1">
        <f t="shared" si="36"/>
        <v>1</v>
      </c>
    </row>
    <row r="492" spans="1:10" x14ac:dyDescent="0.25">
      <c r="A492" s="1">
        <v>0</v>
      </c>
      <c r="B492" s="1">
        <v>37.96</v>
      </c>
      <c r="C492" s="1">
        <v>30.65</v>
      </c>
      <c r="D492" s="1">
        <v>660</v>
      </c>
      <c r="E492" s="1">
        <v>1</v>
      </c>
      <c r="F492">
        <f t="shared" si="34"/>
        <v>0.66100000000000003</v>
      </c>
      <c r="G492">
        <f t="shared" si="35"/>
        <v>-0.41400143913045073</v>
      </c>
      <c r="H492" s="1">
        <f t="shared" si="36"/>
        <v>0</v>
      </c>
      <c r="I492" s="1">
        <f t="shared" si="36"/>
        <v>0</v>
      </c>
      <c r="J492" s="1">
        <f t="shared" si="36"/>
        <v>0</v>
      </c>
    </row>
    <row r="493" spans="1:10" x14ac:dyDescent="0.25">
      <c r="A493" s="1">
        <v>1</v>
      </c>
      <c r="B493" s="1">
        <v>154</v>
      </c>
      <c r="C493" s="1">
        <v>6.87</v>
      </c>
      <c r="D493" s="1">
        <v>830</v>
      </c>
      <c r="E493" s="1">
        <v>1</v>
      </c>
      <c r="F493">
        <f t="shared" si="34"/>
        <v>0.92</v>
      </c>
      <c r="G493">
        <f t="shared" si="35"/>
        <v>-8.3381608939051013E-2</v>
      </c>
      <c r="H493" s="1">
        <f t="shared" si="36"/>
        <v>1</v>
      </c>
      <c r="I493" s="1">
        <f t="shared" si="36"/>
        <v>1</v>
      </c>
      <c r="J493" s="1">
        <f t="shared" si="36"/>
        <v>1</v>
      </c>
    </row>
    <row r="494" spans="1:10" x14ac:dyDescent="0.25">
      <c r="A494" s="1">
        <v>1</v>
      </c>
      <c r="B494" s="1">
        <v>75</v>
      </c>
      <c r="C494" s="1">
        <v>14.27</v>
      </c>
      <c r="D494" s="1">
        <v>700</v>
      </c>
      <c r="E494" s="1">
        <v>1</v>
      </c>
      <c r="F494">
        <f t="shared" si="34"/>
        <v>0.82099999999999995</v>
      </c>
      <c r="G494">
        <f t="shared" si="35"/>
        <v>-0.1972321695297089</v>
      </c>
      <c r="H494" s="1">
        <f t="shared" si="36"/>
        <v>1</v>
      </c>
      <c r="I494" s="1">
        <f t="shared" si="36"/>
        <v>1</v>
      </c>
      <c r="J494" s="1">
        <f t="shared" si="36"/>
        <v>0</v>
      </c>
    </row>
    <row r="495" spans="1:10" x14ac:dyDescent="0.25">
      <c r="A495" s="1">
        <v>1</v>
      </c>
      <c r="B495" s="1">
        <v>80</v>
      </c>
      <c r="C495" s="1">
        <v>20.75</v>
      </c>
      <c r="D495" s="1">
        <v>740</v>
      </c>
      <c r="E495" s="1">
        <v>1</v>
      </c>
      <c r="F495">
        <f t="shared" si="34"/>
        <v>0.85499999999999998</v>
      </c>
      <c r="G495">
        <f t="shared" si="35"/>
        <v>-0.15665381004537685</v>
      </c>
      <c r="H495" s="1">
        <f t="shared" si="36"/>
        <v>1</v>
      </c>
      <c r="I495" s="1">
        <f t="shared" si="36"/>
        <v>1</v>
      </c>
      <c r="J495" s="1">
        <f t="shared" si="36"/>
        <v>1</v>
      </c>
    </row>
    <row r="496" spans="1:10" x14ac:dyDescent="0.25">
      <c r="A496" s="1">
        <v>1</v>
      </c>
      <c r="B496" s="1">
        <v>100</v>
      </c>
      <c r="C496" s="1">
        <v>15.06</v>
      </c>
      <c r="D496" s="1">
        <v>710</v>
      </c>
      <c r="E496" s="1">
        <v>1</v>
      </c>
      <c r="F496">
        <f t="shared" si="34"/>
        <v>0.82099999999999995</v>
      </c>
      <c r="G496">
        <f t="shared" si="35"/>
        <v>-0.1972321695297089</v>
      </c>
      <c r="H496" s="1">
        <f t="shared" si="36"/>
        <v>1</v>
      </c>
      <c r="I496" s="1">
        <f t="shared" si="36"/>
        <v>1</v>
      </c>
      <c r="J496" s="1">
        <f t="shared" si="36"/>
        <v>0</v>
      </c>
    </row>
    <row r="497" spans="1:10" x14ac:dyDescent="0.25">
      <c r="A497" s="1">
        <v>0</v>
      </c>
      <c r="B497" s="1">
        <v>72</v>
      </c>
      <c r="C497" s="1">
        <v>9.27</v>
      </c>
      <c r="D497" s="1">
        <v>660</v>
      </c>
      <c r="E497" s="1">
        <v>1</v>
      </c>
      <c r="F497">
        <f t="shared" si="34"/>
        <v>0.878</v>
      </c>
      <c r="G497">
        <f t="shared" si="35"/>
        <v>-0.13010868534702039</v>
      </c>
      <c r="H497" s="1">
        <f t="shared" si="36"/>
        <v>1</v>
      </c>
      <c r="I497" s="1">
        <f t="shared" si="36"/>
        <v>1</v>
      </c>
      <c r="J497" s="1">
        <f t="shared" si="36"/>
        <v>1</v>
      </c>
    </row>
    <row r="498" spans="1:10" x14ac:dyDescent="0.25">
      <c r="A498" s="1">
        <v>1</v>
      </c>
      <c r="B498" s="1">
        <v>76</v>
      </c>
      <c r="C498" s="1">
        <v>17.52</v>
      </c>
      <c r="D498" s="1">
        <v>700</v>
      </c>
      <c r="E498" s="1">
        <v>1</v>
      </c>
      <c r="F498">
        <f t="shared" si="34"/>
        <v>0.82099999999999995</v>
      </c>
      <c r="G498">
        <f t="shared" si="35"/>
        <v>-0.1972321695297089</v>
      </c>
      <c r="H498" s="1">
        <f t="shared" si="36"/>
        <v>1</v>
      </c>
      <c r="I498" s="1">
        <f t="shared" si="36"/>
        <v>1</v>
      </c>
      <c r="J498" s="1">
        <f t="shared" si="36"/>
        <v>0</v>
      </c>
    </row>
    <row r="499" spans="1:10" x14ac:dyDescent="0.25">
      <c r="A499" s="1">
        <v>1</v>
      </c>
      <c r="B499" s="1">
        <v>48</v>
      </c>
      <c r="C499" s="1">
        <v>22</v>
      </c>
      <c r="D499" s="1">
        <v>730</v>
      </c>
      <c r="E499" s="1">
        <v>1</v>
      </c>
      <c r="F499">
        <f t="shared" si="34"/>
        <v>0.85499999999999998</v>
      </c>
      <c r="G499">
        <f t="shared" si="35"/>
        <v>-0.15665381004537685</v>
      </c>
      <c r="H499" s="1">
        <f t="shared" si="36"/>
        <v>1</v>
      </c>
      <c r="I499" s="1">
        <f t="shared" si="36"/>
        <v>1</v>
      </c>
      <c r="J499" s="1">
        <f t="shared" si="36"/>
        <v>1</v>
      </c>
    </row>
    <row r="500" spans="1:10" x14ac:dyDescent="0.25">
      <c r="A500" s="1">
        <v>1</v>
      </c>
      <c r="B500" s="1">
        <v>30</v>
      </c>
      <c r="C500" s="1">
        <v>25.36</v>
      </c>
      <c r="D500" s="1">
        <v>675</v>
      </c>
      <c r="E500" s="1">
        <v>1</v>
      </c>
      <c r="F500">
        <f t="shared" si="34"/>
        <v>0.71699999999999997</v>
      </c>
      <c r="G500">
        <f t="shared" si="35"/>
        <v>-0.33267943838251673</v>
      </c>
      <c r="H500" s="1">
        <f t="shared" si="36"/>
        <v>0</v>
      </c>
      <c r="I500" s="1">
        <f t="shared" si="36"/>
        <v>0</v>
      </c>
      <c r="J500" s="1">
        <f t="shared" si="36"/>
        <v>0</v>
      </c>
    </row>
    <row r="501" spans="1:10" x14ac:dyDescent="0.25">
      <c r="A501" s="1">
        <v>1</v>
      </c>
      <c r="B501" s="1">
        <v>40</v>
      </c>
      <c r="C501" s="1">
        <v>15.48</v>
      </c>
      <c r="D501" s="1">
        <v>660</v>
      </c>
      <c r="E501" s="1">
        <v>1</v>
      </c>
      <c r="F501">
        <f t="shared" si="34"/>
        <v>0.72899999999999998</v>
      </c>
      <c r="G501">
        <f t="shared" si="35"/>
        <v>-0.31608154697347896</v>
      </c>
      <c r="H501" s="1">
        <f t="shared" si="36"/>
        <v>0</v>
      </c>
      <c r="I501" s="1">
        <f t="shared" si="36"/>
        <v>0</v>
      </c>
      <c r="J501" s="1">
        <f t="shared" si="36"/>
        <v>0</v>
      </c>
    </row>
    <row r="502" spans="1:10" x14ac:dyDescent="0.25">
      <c r="A502" s="1">
        <v>1</v>
      </c>
      <c r="B502" s="1">
        <v>140</v>
      </c>
      <c r="C502" s="1">
        <v>4.26</v>
      </c>
      <c r="D502" s="1">
        <v>810</v>
      </c>
      <c r="E502" s="1">
        <v>1</v>
      </c>
      <c r="F502">
        <f t="shared" si="34"/>
        <v>0.92</v>
      </c>
      <c r="G502">
        <f t="shared" si="35"/>
        <v>-8.3381608939051013E-2</v>
      </c>
      <c r="H502" s="1">
        <f t="shared" si="36"/>
        <v>1</v>
      </c>
      <c r="I502" s="1">
        <f t="shared" si="36"/>
        <v>1</v>
      </c>
      <c r="J502" s="1">
        <f t="shared" si="36"/>
        <v>1</v>
      </c>
    </row>
    <row r="503" spans="1:10" x14ac:dyDescent="0.25">
      <c r="A503" s="1">
        <v>1</v>
      </c>
      <c r="B503" s="1">
        <v>45.6</v>
      </c>
      <c r="C503" s="1">
        <v>35.47</v>
      </c>
      <c r="D503" s="1">
        <v>700</v>
      </c>
      <c r="E503" s="1">
        <v>0</v>
      </c>
      <c r="F503">
        <f t="shared" si="34"/>
        <v>0.69299999999999995</v>
      </c>
      <c r="G503">
        <f t="shared" si="35"/>
        <v>-1.1809075313949398</v>
      </c>
      <c r="H503" s="1">
        <f t="shared" si="36"/>
        <v>0</v>
      </c>
      <c r="I503" s="1">
        <f t="shared" si="36"/>
        <v>0</v>
      </c>
      <c r="J503" s="1">
        <f t="shared" si="36"/>
        <v>0</v>
      </c>
    </row>
    <row r="504" spans="1:10" x14ac:dyDescent="0.25">
      <c r="A504" s="1">
        <v>0</v>
      </c>
      <c r="B504" s="1">
        <v>33.110999999999997</v>
      </c>
      <c r="C504" s="1">
        <v>29.87</v>
      </c>
      <c r="D504" s="1">
        <v>685</v>
      </c>
      <c r="E504" s="1">
        <v>1</v>
      </c>
      <c r="F504">
        <f t="shared" si="34"/>
        <v>0.66100000000000003</v>
      </c>
      <c r="G504">
        <f t="shared" si="35"/>
        <v>-0.41400143913045073</v>
      </c>
      <c r="H504" s="1">
        <f t="shared" si="36"/>
        <v>0</v>
      </c>
      <c r="I504" s="1">
        <f t="shared" si="36"/>
        <v>0</v>
      </c>
      <c r="J504" s="1">
        <f t="shared" si="36"/>
        <v>0</v>
      </c>
    </row>
    <row r="505" spans="1:10" x14ac:dyDescent="0.25">
      <c r="A505" s="1">
        <v>1</v>
      </c>
      <c r="B505" s="1">
        <v>67</v>
      </c>
      <c r="C505" s="1">
        <v>28.05</v>
      </c>
      <c r="D505" s="1">
        <v>670</v>
      </c>
      <c r="E505" s="1">
        <v>1</v>
      </c>
      <c r="F505">
        <f t="shared" si="34"/>
        <v>0.71699999999999997</v>
      </c>
      <c r="G505">
        <f t="shared" si="35"/>
        <v>-0.33267943838251673</v>
      </c>
      <c r="H505" s="1">
        <f t="shared" si="36"/>
        <v>0</v>
      </c>
      <c r="I505" s="1">
        <f t="shared" si="36"/>
        <v>0</v>
      </c>
      <c r="J505" s="1">
        <f t="shared" si="36"/>
        <v>0</v>
      </c>
    </row>
    <row r="506" spans="1:10" x14ac:dyDescent="0.25">
      <c r="A506" s="1">
        <v>1</v>
      </c>
      <c r="B506" s="1">
        <v>50</v>
      </c>
      <c r="C506" s="1">
        <v>18.75</v>
      </c>
      <c r="D506" s="1">
        <v>680</v>
      </c>
      <c r="E506" s="1">
        <v>1</v>
      </c>
      <c r="F506">
        <f t="shared" si="34"/>
        <v>0.80600000000000005</v>
      </c>
      <c r="G506">
        <f t="shared" si="35"/>
        <v>-0.21567153647550871</v>
      </c>
      <c r="H506" s="1">
        <f t="shared" si="36"/>
        <v>1</v>
      </c>
      <c r="I506" s="1">
        <f t="shared" si="36"/>
        <v>1</v>
      </c>
      <c r="J506" s="1">
        <f t="shared" si="36"/>
        <v>0</v>
      </c>
    </row>
    <row r="507" spans="1:10" x14ac:dyDescent="0.25">
      <c r="A507" s="1">
        <v>1</v>
      </c>
      <c r="B507" s="1">
        <v>99.024000000000001</v>
      </c>
      <c r="C507" s="1">
        <v>25.08</v>
      </c>
      <c r="D507" s="1">
        <v>695</v>
      </c>
      <c r="E507" s="1">
        <v>1</v>
      </c>
      <c r="F507">
        <f t="shared" si="34"/>
        <v>0.79</v>
      </c>
      <c r="G507">
        <f t="shared" si="35"/>
        <v>-0.23572233352106983</v>
      </c>
      <c r="H507" s="1">
        <f t="shared" si="36"/>
        <v>1</v>
      </c>
      <c r="I507" s="1">
        <f t="shared" si="36"/>
        <v>0</v>
      </c>
      <c r="J507" s="1">
        <f t="shared" si="36"/>
        <v>0</v>
      </c>
    </row>
    <row r="508" spans="1:10" x14ac:dyDescent="0.25">
      <c r="A508" s="1">
        <v>1</v>
      </c>
      <c r="B508" s="1">
        <v>45</v>
      </c>
      <c r="C508" s="1">
        <v>16.72</v>
      </c>
      <c r="D508" s="1">
        <v>700</v>
      </c>
      <c r="E508" s="1">
        <v>1</v>
      </c>
      <c r="F508">
        <f t="shared" si="34"/>
        <v>0.80600000000000005</v>
      </c>
      <c r="G508">
        <f t="shared" si="35"/>
        <v>-0.21567153647550871</v>
      </c>
      <c r="H508" s="1">
        <f t="shared" si="36"/>
        <v>1</v>
      </c>
      <c r="I508" s="1">
        <f t="shared" si="36"/>
        <v>1</v>
      </c>
      <c r="J508" s="1">
        <f t="shared" si="36"/>
        <v>0</v>
      </c>
    </row>
    <row r="509" spans="1:10" x14ac:dyDescent="0.25">
      <c r="A509" s="1">
        <v>1</v>
      </c>
      <c r="B509" s="1">
        <v>50</v>
      </c>
      <c r="C509" s="1">
        <v>25.71</v>
      </c>
      <c r="D509" s="1">
        <v>715</v>
      </c>
      <c r="E509" s="1">
        <v>1</v>
      </c>
      <c r="F509">
        <f t="shared" si="34"/>
        <v>0.79</v>
      </c>
      <c r="G509">
        <f t="shared" si="35"/>
        <v>-0.23572233352106983</v>
      </c>
      <c r="H509" s="1">
        <f t="shared" si="36"/>
        <v>1</v>
      </c>
      <c r="I509" s="1">
        <f t="shared" si="36"/>
        <v>0</v>
      </c>
      <c r="J509" s="1">
        <f t="shared" si="36"/>
        <v>0</v>
      </c>
    </row>
    <row r="510" spans="1:10" x14ac:dyDescent="0.25">
      <c r="A510" s="1">
        <v>1</v>
      </c>
      <c r="B510" s="1">
        <v>28</v>
      </c>
      <c r="C510" s="1">
        <v>24.82</v>
      </c>
      <c r="D510" s="1">
        <v>665</v>
      </c>
      <c r="E510" s="1">
        <v>0</v>
      </c>
      <c r="F510">
        <f t="shared" si="34"/>
        <v>0.71699999999999997</v>
      </c>
      <c r="G510">
        <f t="shared" si="35"/>
        <v>-1.2623083813388993</v>
      </c>
      <c r="H510" s="1">
        <f t="shared" si="36"/>
        <v>0</v>
      </c>
      <c r="I510" s="1">
        <f t="shared" si="36"/>
        <v>0</v>
      </c>
      <c r="J510" s="1">
        <f t="shared" si="36"/>
        <v>0</v>
      </c>
    </row>
    <row r="511" spans="1:10" x14ac:dyDescent="0.25">
      <c r="A511" s="1">
        <v>0</v>
      </c>
      <c r="B511" s="1">
        <v>30</v>
      </c>
      <c r="C511" s="1">
        <v>15.76</v>
      </c>
      <c r="D511" s="1">
        <v>670</v>
      </c>
      <c r="E511" s="1">
        <v>1</v>
      </c>
      <c r="F511">
        <f t="shared" si="34"/>
        <v>0.80600000000000005</v>
      </c>
      <c r="G511">
        <f t="shared" si="35"/>
        <v>-0.21567153647550871</v>
      </c>
      <c r="H511" s="1">
        <f t="shared" si="36"/>
        <v>1</v>
      </c>
      <c r="I511" s="1">
        <f t="shared" si="36"/>
        <v>1</v>
      </c>
      <c r="J511" s="1">
        <f t="shared" si="36"/>
        <v>0</v>
      </c>
    </row>
    <row r="512" spans="1:10" x14ac:dyDescent="0.25">
      <c r="A512" s="1">
        <v>0</v>
      </c>
      <c r="B512" s="1">
        <v>20</v>
      </c>
      <c r="C512" s="1">
        <v>20.82</v>
      </c>
      <c r="D512" s="1">
        <v>675</v>
      </c>
      <c r="E512" s="1">
        <v>1</v>
      </c>
      <c r="F512">
        <f t="shared" si="34"/>
        <v>0.66100000000000003</v>
      </c>
      <c r="G512">
        <f t="shared" si="35"/>
        <v>-0.41400143913045073</v>
      </c>
      <c r="H512" s="1">
        <f t="shared" si="36"/>
        <v>0</v>
      </c>
      <c r="I512" s="1">
        <f t="shared" si="36"/>
        <v>0</v>
      </c>
      <c r="J512" s="1">
        <f t="shared" si="36"/>
        <v>0</v>
      </c>
    </row>
    <row r="513" spans="1:10" x14ac:dyDescent="0.25">
      <c r="A513" s="1">
        <v>1</v>
      </c>
      <c r="B513" s="1">
        <v>40</v>
      </c>
      <c r="C513" s="1">
        <v>16.68</v>
      </c>
      <c r="D513" s="1">
        <v>665</v>
      </c>
      <c r="E513" s="1">
        <v>0</v>
      </c>
      <c r="F513">
        <f t="shared" si="34"/>
        <v>0.72899999999999998</v>
      </c>
      <c r="G513">
        <f t="shared" si="35"/>
        <v>-1.305636458102436</v>
      </c>
      <c r="H513" s="1">
        <f t="shared" si="36"/>
        <v>0</v>
      </c>
      <c r="I513" s="1">
        <f t="shared" si="36"/>
        <v>0</v>
      </c>
      <c r="J513" s="1">
        <f t="shared" si="36"/>
        <v>0</v>
      </c>
    </row>
    <row r="514" spans="1:10" x14ac:dyDescent="0.25">
      <c r="A514" s="1">
        <v>1</v>
      </c>
      <c r="B514" s="1">
        <v>36</v>
      </c>
      <c r="C514" s="1">
        <v>21</v>
      </c>
      <c r="D514" s="1">
        <v>725</v>
      </c>
      <c r="E514" s="1">
        <v>1</v>
      </c>
      <c r="F514">
        <f t="shared" si="34"/>
        <v>0.79</v>
      </c>
      <c r="G514">
        <f t="shared" si="35"/>
        <v>-0.23572233352106983</v>
      </c>
      <c r="H514" s="1">
        <f t="shared" si="36"/>
        <v>1</v>
      </c>
      <c r="I514" s="1">
        <f t="shared" si="36"/>
        <v>0</v>
      </c>
      <c r="J514" s="1">
        <f t="shared" si="36"/>
        <v>0</v>
      </c>
    </row>
    <row r="515" spans="1:10" x14ac:dyDescent="0.25">
      <c r="A515" s="1">
        <v>0</v>
      </c>
      <c r="B515" s="1">
        <v>105</v>
      </c>
      <c r="C515" s="1">
        <v>4.8600000000000003</v>
      </c>
      <c r="D515" s="1">
        <v>715</v>
      </c>
      <c r="E515" s="1">
        <v>1</v>
      </c>
      <c r="F515">
        <f t="shared" si="34"/>
        <v>0.878</v>
      </c>
      <c r="G515">
        <f t="shared" si="35"/>
        <v>-0.13010868534702039</v>
      </c>
      <c r="H515" s="1">
        <f t="shared" si="36"/>
        <v>1</v>
      </c>
      <c r="I515" s="1">
        <f t="shared" si="36"/>
        <v>1</v>
      </c>
      <c r="J515" s="1">
        <f t="shared" si="36"/>
        <v>1</v>
      </c>
    </row>
    <row r="516" spans="1:10" x14ac:dyDescent="0.25">
      <c r="A516" s="1">
        <v>1</v>
      </c>
      <c r="B516" s="1">
        <v>124.1528</v>
      </c>
      <c r="C516" s="1">
        <v>9.02</v>
      </c>
      <c r="D516" s="1">
        <v>715</v>
      </c>
      <c r="E516" s="1">
        <v>1</v>
      </c>
      <c r="F516">
        <f t="shared" si="34"/>
        <v>0.878</v>
      </c>
      <c r="G516">
        <f t="shared" si="35"/>
        <v>-0.13010868534702039</v>
      </c>
      <c r="H516" s="1">
        <f t="shared" si="36"/>
        <v>1</v>
      </c>
      <c r="I516" s="1">
        <f t="shared" si="36"/>
        <v>1</v>
      </c>
      <c r="J516" s="1">
        <f t="shared" si="36"/>
        <v>1</v>
      </c>
    </row>
    <row r="517" spans="1:10" x14ac:dyDescent="0.25">
      <c r="A517" s="1">
        <v>1</v>
      </c>
      <c r="B517" s="1">
        <v>52</v>
      </c>
      <c r="C517" s="1">
        <v>14.15</v>
      </c>
      <c r="D517" s="1">
        <v>665</v>
      </c>
      <c r="E517" s="1">
        <v>1</v>
      </c>
      <c r="F517">
        <f t="shared" si="34"/>
        <v>0.72899999999999998</v>
      </c>
      <c r="G517">
        <f t="shared" si="35"/>
        <v>-0.31608154697347896</v>
      </c>
      <c r="H517" s="1">
        <f t="shared" si="36"/>
        <v>0</v>
      </c>
      <c r="I517" s="1">
        <f t="shared" si="36"/>
        <v>0</v>
      </c>
      <c r="J517" s="1">
        <f t="shared" si="36"/>
        <v>0</v>
      </c>
    </row>
    <row r="518" spans="1:10" x14ac:dyDescent="0.25">
      <c r="A518" s="1">
        <v>0</v>
      </c>
      <c r="B518" s="1">
        <v>50</v>
      </c>
      <c r="C518" s="1">
        <v>24.22</v>
      </c>
      <c r="D518" s="1">
        <v>710</v>
      </c>
      <c r="E518" s="1">
        <v>1</v>
      </c>
      <c r="F518">
        <f t="shared" si="34"/>
        <v>0.79</v>
      </c>
      <c r="G518">
        <f t="shared" si="35"/>
        <v>-0.23572233352106983</v>
      </c>
      <c r="H518" s="1">
        <f t="shared" si="36"/>
        <v>1</v>
      </c>
      <c r="I518" s="1">
        <f t="shared" si="36"/>
        <v>0</v>
      </c>
      <c r="J518" s="1">
        <f t="shared" si="36"/>
        <v>0</v>
      </c>
    </row>
    <row r="519" spans="1:10" x14ac:dyDescent="0.25">
      <c r="A519" s="1">
        <v>1</v>
      </c>
      <c r="B519" s="1">
        <v>65</v>
      </c>
      <c r="C519" s="1">
        <v>19.850000000000001</v>
      </c>
      <c r="D519" s="1">
        <v>695</v>
      </c>
      <c r="E519" s="1">
        <v>1</v>
      </c>
      <c r="F519">
        <f t="shared" si="34"/>
        <v>0.82099999999999995</v>
      </c>
      <c r="G519">
        <f t="shared" si="35"/>
        <v>-0.1972321695297089</v>
      </c>
      <c r="H519" s="1">
        <f t="shared" si="36"/>
        <v>1</v>
      </c>
      <c r="I519" s="1">
        <f t="shared" si="36"/>
        <v>1</v>
      </c>
      <c r="J519" s="1">
        <f t="shared" si="36"/>
        <v>0</v>
      </c>
    </row>
    <row r="520" spans="1:10" x14ac:dyDescent="0.25">
      <c r="A520" s="1">
        <v>0</v>
      </c>
      <c r="B520" s="1">
        <v>46</v>
      </c>
      <c r="C520" s="1">
        <v>7.25</v>
      </c>
      <c r="D520" s="1">
        <v>660</v>
      </c>
      <c r="E520" s="1">
        <v>1</v>
      </c>
      <c r="F520">
        <f t="shared" ref="F520:F583" si="37">IF(C520&lt;=19.85,IF(D520&lt;=722.5,IF(B520&lt;=60.41,IF(D520&lt;=667.5,0.729,0.806),IF(C520&lt;=9.905,0.878,0.821)),0.92),IF(D520&lt;=687.5,IF(C520&lt;=31.375,IF(A520&lt;=0.5,0.661,0.717),0.546),IF(D520&lt;=727.5,IF(C520&lt;=29.88,0.79,0.693),0.855)))</f>
        <v>0.72899999999999998</v>
      </c>
      <c r="G520">
        <f t="shared" ref="G520:G583" si="38">IF(E520=1,LN(F520),LN(1-F520))</f>
        <v>-0.31608154697347896</v>
      </c>
      <c r="H520" s="1">
        <f t="shared" ref="H520:J583" si="39">IF($F520&gt;H$2,1,0)</f>
        <v>0</v>
      </c>
      <c r="I520" s="1">
        <f t="shared" si="39"/>
        <v>0</v>
      </c>
      <c r="J520" s="1">
        <f t="shared" si="39"/>
        <v>0</v>
      </c>
    </row>
    <row r="521" spans="1:10" x14ac:dyDescent="0.25">
      <c r="A521" s="1">
        <v>1</v>
      </c>
      <c r="B521" s="1">
        <v>99.635999999999996</v>
      </c>
      <c r="C521" s="1">
        <v>10.55</v>
      </c>
      <c r="D521" s="1">
        <v>695</v>
      </c>
      <c r="E521" s="1">
        <v>1</v>
      </c>
      <c r="F521">
        <f t="shared" si="37"/>
        <v>0.82099999999999995</v>
      </c>
      <c r="G521">
        <f t="shared" si="38"/>
        <v>-0.1972321695297089</v>
      </c>
      <c r="H521" s="1">
        <f t="shared" si="39"/>
        <v>1</v>
      </c>
      <c r="I521" s="1">
        <f t="shared" si="39"/>
        <v>1</v>
      </c>
      <c r="J521" s="1">
        <f t="shared" si="39"/>
        <v>0</v>
      </c>
    </row>
    <row r="522" spans="1:10" x14ac:dyDescent="0.25">
      <c r="A522" s="1">
        <v>1</v>
      </c>
      <c r="B522" s="1">
        <v>47</v>
      </c>
      <c r="C522" s="1">
        <v>28.32</v>
      </c>
      <c r="D522" s="1">
        <v>685</v>
      </c>
      <c r="E522" s="1">
        <v>1</v>
      </c>
      <c r="F522">
        <f t="shared" si="37"/>
        <v>0.71699999999999997</v>
      </c>
      <c r="G522">
        <f t="shared" si="38"/>
        <v>-0.33267943838251673</v>
      </c>
      <c r="H522" s="1">
        <f t="shared" si="39"/>
        <v>0</v>
      </c>
      <c r="I522" s="1">
        <f t="shared" si="39"/>
        <v>0</v>
      </c>
      <c r="J522" s="1">
        <f t="shared" si="39"/>
        <v>0</v>
      </c>
    </row>
    <row r="523" spans="1:10" x14ac:dyDescent="0.25">
      <c r="A523" s="1">
        <v>0</v>
      </c>
      <c r="B523" s="1">
        <v>43</v>
      </c>
      <c r="C523" s="1">
        <v>24.61</v>
      </c>
      <c r="D523" s="1">
        <v>680</v>
      </c>
      <c r="E523" s="1">
        <v>1</v>
      </c>
      <c r="F523">
        <f t="shared" si="37"/>
        <v>0.66100000000000003</v>
      </c>
      <c r="G523">
        <f t="shared" si="38"/>
        <v>-0.41400143913045073</v>
      </c>
      <c r="H523" s="1">
        <f t="shared" si="39"/>
        <v>0</v>
      </c>
      <c r="I523" s="1">
        <f t="shared" si="39"/>
        <v>0</v>
      </c>
      <c r="J523" s="1">
        <f t="shared" si="39"/>
        <v>0</v>
      </c>
    </row>
    <row r="524" spans="1:10" x14ac:dyDescent="0.25">
      <c r="A524" s="1">
        <v>0</v>
      </c>
      <c r="B524" s="1">
        <v>42</v>
      </c>
      <c r="C524" s="1">
        <v>8.9700000000000006</v>
      </c>
      <c r="D524" s="1">
        <v>690</v>
      </c>
      <c r="E524" s="1">
        <v>1</v>
      </c>
      <c r="F524">
        <f t="shared" si="37"/>
        <v>0.80600000000000005</v>
      </c>
      <c r="G524">
        <f t="shared" si="38"/>
        <v>-0.21567153647550871</v>
      </c>
      <c r="H524" s="1">
        <f t="shared" si="39"/>
        <v>1</v>
      </c>
      <c r="I524" s="1">
        <f t="shared" si="39"/>
        <v>1</v>
      </c>
      <c r="J524" s="1">
        <f t="shared" si="39"/>
        <v>0</v>
      </c>
    </row>
    <row r="525" spans="1:10" x14ac:dyDescent="0.25">
      <c r="A525" s="1">
        <v>0</v>
      </c>
      <c r="B525" s="1">
        <v>63</v>
      </c>
      <c r="C525" s="1">
        <v>39.39</v>
      </c>
      <c r="D525" s="1">
        <v>700</v>
      </c>
      <c r="E525" s="1">
        <v>1</v>
      </c>
      <c r="F525">
        <f t="shared" si="37"/>
        <v>0.69299999999999995</v>
      </c>
      <c r="G525">
        <f t="shared" si="38"/>
        <v>-0.3667252797922339</v>
      </c>
      <c r="H525" s="1">
        <f t="shared" si="39"/>
        <v>0</v>
      </c>
      <c r="I525" s="1">
        <f t="shared" si="39"/>
        <v>0</v>
      </c>
      <c r="J525" s="1">
        <f t="shared" si="39"/>
        <v>0</v>
      </c>
    </row>
    <row r="526" spans="1:10" x14ac:dyDescent="0.25">
      <c r="A526" s="1">
        <v>0</v>
      </c>
      <c r="B526" s="1">
        <v>78</v>
      </c>
      <c r="C526" s="1">
        <v>10.34</v>
      </c>
      <c r="D526" s="1">
        <v>740</v>
      </c>
      <c r="E526" s="1">
        <v>1</v>
      </c>
      <c r="F526">
        <f t="shared" si="37"/>
        <v>0.92</v>
      </c>
      <c r="G526">
        <f t="shared" si="38"/>
        <v>-8.3381608939051013E-2</v>
      </c>
      <c r="H526" s="1">
        <f t="shared" si="39"/>
        <v>1</v>
      </c>
      <c r="I526" s="1">
        <f t="shared" si="39"/>
        <v>1</v>
      </c>
      <c r="J526" s="1">
        <f t="shared" si="39"/>
        <v>1</v>
      </c>
    </row>
    <row r="527" spans="1:10" x14ac:dyDescent="0.25">
      <c r="A527" s="1">
        <v>1</v>
      </c>
      <c r="B527" s="1">
        <v>150</v>
      </c>
      <c r="C527" s="1">
        <v>27.43</v>
      </c>
      <c r="D527" s="1">
        <v>675</v>
      </c>
      <c r="E527" s="1">
        <v>1</v>
      </c>
      <c r="F527">
        <f t="shared" si="37"/>
        <v>0.71699999999999997</v>
      </c>
      <c r="G527">
        <f t="shared" si="38"/>
        <v>-0.33267943838251673</v>
      </c>
      <c r="H527" s="1">
        <f t="shared" si="39"/>
        <v>0</v>
      </c>
      <c r="I527" s="1">
        <f t="shared" si="39"/>
        <v>0</v>
      </c>
      <c r="J527" s="1">
        <f t="shared" si="39"/>
        <v>0</v>
      </c>
    </row>
    <row r="528" spans="1:10" x14ac:dyDescent="0.25">
      <c r="A528" s="1">
        <v>1</v>
      </c>
      <c r="B528" s="1">
        <v>52</v>
      </c>
      <c r="C528" s="1">
        <v>19.38</v>
      </c>
      <c r="D528" s="1">
        <v>695</v>
      </c>
      <c r="E528" s="1">
        <v>1</v>
      </c>
      <c r="F528">
        <f t="shared" si="37"/>
        <v>0.80600000000000005</v>
      </c>
      <c r="G528">
        <f t="shared" si="38"/>
        <v>-0.21567153647550871</v>
      </c>
      <c r="H528" s="1">
        <f t="shared" si="39"/>
        <v>1</v>
      </c>
      <c r="I528" s="1">
        <f t="shared" si="39"/>
        <v>1</v>
      </c>
      <c r="J528" s="1">
        <f t="shared" si="39"/>
        <v>0</v>
      </c>
    </row>
    <row r="529" spans="1:10" x14ac:dyDescent="0.25">
      <c r="A529" s="1">
        <v>1</v>
      </c>
      <c r="B529" s="1">
        <v>66</v>
      </c>
      <c r="C529" s="1">
        <v>9.51</v>
      </c>
      <c r="D529" s="1">
        <v>680</v>
      </c>
      <c r="E529" s="1">
        <v>1</v>
      </c>
      <c r="F529">
        <f t="shared" si="37"/>
        <v>0.878</v>
      </c>
      <c r="G529">
        <f t="shared" si="38"/>
        <v>-0.13010868534702039</v>
      </c>
      <c r="H529" s="1">
        <f t="shared" si="39"/>
        <v>1</v>
      </c>
      <c r="I529" s="1">
        <f t="shared" si="39"/>
        <v>1</v>
      </c>
      <c r="J529" s="1">
        <f t="shared" si="39"/>
        <v>1</v>
      </c>
    </row>
    <row r="530" spans="1:10" x14ac:dyDescent="0.25">
      <c r="A530" s="1">
        <v>0</v>
      </c>
      <c r="B530" s="1">
        <v>74</v>
      </c>
      <c r="C530" s="1">
        <v>14.68</v>
      </c>
      <c r="D530" s="1">
        <v>690</v>
      </c>
      <c r="E530" s="1">
        <v>1</v>
      </c>
      <c r="F530">
        <f t="shared" si="37"/>
        <v>0.82099999999999995</v>
      </c>
      <c r="G530">
        <f t="shared" si="38"/>
        <v>-0.1972321695297089</v>
      </c>
      <c r="H530" s="1">
        <f t="shared" si="39"/>
        <v>1</v>
      </c>
      <c r="I530" s="1">
        <f t="shared" si="39"/>
        <v>1</v>
      </c>
      <c r="J530" s="1">
        <f t="shared" si="39"/>
        <v>0</v>
      </c>
    </row>
    <row r="531" spans="1:10" x14ac:dyDescent="0.25">
      <c r="A531" s="1">
        <v>1</v>
      </c>
      <c r="B531" s="1">
        <v>45</v>
      </c>
      <c r="C531" s="1">
        <v>15.33</v>
      </c>
      <c r="D531" s="1">
        <v>720</v>
      </c>
      <c r="E531" s="1">
        <v>0</v>
      </c>
      <c r="F531">
        <f t="shared" si="37"/>
        <v>0.80600000000000005</v>
      </c>
      <c r="G531">
        <f t="shared" si="38"/>
        <v>-1.6398971199188093</v>
      </c>
      <c r="H531" s="1">
        <f t="shared" si="39"/>
        <v>1</v>
      </c>
      <c r="I531" s="1">
        <f t="shared" si="39"/>
        <v>1</v>
      </c>
      <c r="J531" s="1">
        <f t="shared" si="39"/>
        <v>0</v>
      </c>
    </row>
    <row r="532" spans="1:10" x14ac:dyDescent="0.25">
      <c r="A532" s="1">
        <v>0</v>
      </c>
      <c r="B532" s="1">
        <v>39</v>
      </c>
      <c r="C532" s="1">
        <v>34.799999999999997</v>
      </c>
      <c r="D532" s="1">
        <v>670</v>
      </c>
      <c r="E532" s="1">
        <v>1</v>
      </c>
      <c r="F532">
        <f t="shared" si="37"/>
        <v>0.54600000000000004</v>
      </c>
      <c r="G532">
        <f t="shared" si="38"/>
        <v>-0.60513630323723189</v>
      </c>
      <c r="H532" s="1">
        <f t="shared" si="39"/>
        <v>0</v>
      </c>
      <c r="I532" s="1">
        <f t="shared" si="39"/>
        <v>0</v>
      </c>
      <c r="J532" s="1">
        <f t="shared" si="39"/>
        <v>0</v>
      </c>
    </row>
    <row r="533" spans="1:10" x14ac:dyDescent="0.25">
      <c r="A533" s="1">
        <v>1</v>
      </c>
      <c r="B533" s="1">
        <v>98.766000000000005</v>
      </c>
      <c r="C533" s="1">
        <v>21.35</v>
      </c>
      <c r="D533" s="1">
        <v>765</v>
      </c>
      <c r="E533" s="1">
        <v>1</v>
      </c>
      <c r="F533">
        <f t="shared" si="37"/>
        <v>0.85499999999999998</v>
      </c>
      <c r="G533">
        <f t="shared" si="38"/>
        <v>-0.15665381004537685</v>
      </c>
      <c r="H533" s="1">
        <f t="shared" si="39"/>
        <v>1</v>
      </c>
      <c r="I533" s="1">
        <f t="shared" si="39"/>
        <v>1</v>
      </c>
      <c r="J533" s="1">
        <f t="shared" si="39"/>
        <v>1</v>
      </c>
    </row>
    <row r="534" spans="1:10" x14ac:dyDescent="0.25">
      <c r="A534" s="1">
        <v>0</v>
      </c>
      <c r="B534" s="1">
        <v>50</v>
      </c>
      <c r="C534" s="1">
        <v>10.029999999999999</v>
      </c>
      <c r="D534" s="1">
        <v>705</v>
      </c>
      <c r="E534" s="1">
        <v>1</v>
      </c>
      <c r="F534">
        <f t="shared" si="37"/>
        <v>0.80600000000000005</v>
      </c>
      <c r="G534">
        <f t="shared" si="38"/>
        <v>-0.21567153647550871</v>
      </c>
      <c r="H534" s="1">
        <f t="shared" si="39"/>
        <v>1</v>
      </c>
      <c r="I534" s="1">
        <f t="shared" si="39"/>
        <v>1</v>
      </c>
      <c r="J534" s="1">
        <f t="shared" si="39"/>
        <v>0</v>
      </c>
    </row>
    <row r="535" spans="1:10" x14ac:dyDescent="0.25">
      <c r="A535" s="1">
        <v>0</v>
      </c>
      <c r="B535" s="1">
        <v>46</v>
      </c>
      <c r="C535" s="1">
        <v>4.96</v>
      </c>
      <c r="D535" s="1">
        <v>675</v>
      </c>
      <c r="E535" s="1">
        <v>1</v>
      </c>
      <c r="F535">
        <f t="shared" si="37"/>
        <v>0.80600000000000005</v>
      </c>
      <c r="G535">
        <f t="shared" si="38"/>
        <v>-0.21567153647550871</v>
      </c>
      <c r="H535" s="1">
        <f t="shared" si="39"/>
        <v>1</v>
      </c>
      <c r="I535" s="1">
        <f t="shared" si="39"/>
        <v>1</v>
      </c>
      <c r="J535" s="1">
        <f t="shared" si="39"/>
        <v>0</v>
      </c>
    </row>
    <row r="536" spans="1:10" x14ac:dyDescent="0.25">
      <c r="A536" s="1">
        <v>0</v>
      </c>
      <c r="B536" s="1">
        <v>57</v>
      </c>
      <c r="C536" s="1">
        <v>13.33</v>
      </c>
      <c r="D536" s="1">
        <v>680</v>
      </c>
      <c r="E536" s="1">
        <v>1</v>
      </c>
      <c r="F536">
        <f t="shared" si="37"/>
        <v>0.80600000000000005</v>
      </c>
      <c r="G536">
        <f t="shared" si="38"/>
        <v>-0.21567153647550871</v>
      </c>
      <c r="H536" s="1">
        <f t="shared" si="39"/>
        <v>1</v>
      </c>
      <c r="I536" s="1">
        <f t="shared" si="39"/>
        <v>1</v>
      </c>
      <c r="J536" s="1">
        <f t="shared" si="39"/>
        <v>0</v>
      </c>
    </row>
    <row r="537" spans="1:10" x14ac:dyDescent="0.25">
      <c r="A537" s="1">
        <v>0</v>
      </c>
      <c r="B537" s="1">
        <v>160</v>
      </c>
      <c r="C537" s="1">
        <v>12.26</v>
      </c>
      <c r="D537" s="1">
        <v>660</v>
      </c>
      <c r="E537" s="1">
        <v>1</v>
      </c>
      <c r="F537">
        <f t="shared" si="37"/>
        <v>0.82099999999999995</v>
      </c>
      <c r="G537">
        <f t="shared" si="38"/>
        <v>-0.1972321695297089</v>
      </c>
      <c r="H537" s="1">
        <f t="shared" si="39"/>
        <v>1</v>
      </c>
      <c r="I537" s="1">
        <f t="shared" si="39"/>
        <v>1</v>
      </c>
      <c r="J537" s="1">
        <f t="shared" si="39"/>
        <v>0</v>
      </c>
    </row>
    <row r="538" spans="1:10" x14ac:dyDescent="0.25">
      <c r="A538" s="1">
        <v>0</v>
      </c>
      <c r="B538" s="1">
        <v>75</v>
      </c>
      <c r="C538" s="1">
        <v>18.22</v>
      </c>
      <c r="D538" s="1">
        <v>660</v>
      </c>
      <c r="E538" s="1">
        <v>0</v>
      </c>
      <c r="F538">
        <f t="shared" si="37"/>
        <v>0.82099999999999995</v>
      </c>
      <c r="G538">
        <f t="shared" si="38"/>
        <v>-1.7203694731413819</v>
      </c>
      <c r="H538" s="1">
        <f t="shared" si="39"/>
        <v>1</v>
      </c>
      <c r="I538" s="1">
        <f t="shared" si="39"/>
        <v>1</v>
      </c>
      <c r="J538" s="1">
        <f t="shared" si="39"/>
        <v>0</v>
      </c>
    </row>
    <row r="539" spans="1:10" x14ac:dyDescent="0.25">
      <c r="A539" s="1">
        <v>0</v>
      </c>
      <c r="B539" s="1">
        <v>144</v>
      </c>
      <c r="C539" s="1">
        <v>21.56</v>
      </c>
      <c r="D539" s="1">
        <v>675</v>
      </c>
      <c r="E539" s="1">
        <v>1</v>
      </c>
      <c r="F539">
        <f t="shared" si="37"/>
        <v>0.66100000000000003</v>
      </c>
      <c r="G539">
        <f t="shared" si="38"/>
        <v>-0.41400143913045073</v>
      </c>
      <c r="H539" s="1">
        <f t="shared" si="39"/>
        <v>0</v>
      </c>
      <c r="I539" s="1">
        <f t="shared" si="39"/>
        <v>0</v>
      </c>
      <c r="J539" s="1">
        <f t="shared" si="39"/>
        <v>0</v>
      </c>
    </row>
    <row r="540" spans="1:10" x14ac:dyDescent="0.25">
      <c r="A540" s="1">
        <v>0</v>
      </c>
      <c r="B540" s="1">
        <v>82</v>
      </c>
      <c r="C540" s="1">
        <v>13.79</v>
      </c>
      <c r="D540" s="1">
        <v>670</v>
      </c>
      <c r="E540" s="1">
        <v>1</v>
      </c>
      <c r="F540">
        <f t="shared" si="37"/>
        <v>0.82099999999999995</v>
      </c>
      <c r="G540">
        <f t="shared" si="38"/>
        <v>-0.1972321695297089</v>
      </c>
      <c r="H540" s="1">
        <f t="shared" si="39"/>
        <v>1</v>
      </c>
      <c r="I540" s="1">
        <f t="shared" si="39"/>
        <v>1</v>
      </c>
      <c r="J540" s="1">
        <f t="shared" si="39"/>
        <v>0</v>
      </c>
    </row>
    <row r="541" spans="1:10" x14ac:dyDescent="0.25">
      <c r="A541" s="1">
        <v>1</v>
      </c>
      <c r="B541" s="1">
        <v>80</v>
      </c>
      <c r="C541" s="1">
        <v>7.12</v>
      </c>
      <c r="D541" s="1">
        <v>670</v>
      </c>
      <c r="E541" s="1">
        <v>1</v>
      </c>
      <c r="F541">
        <f t="shared" si="37"/>
        <v>0.878</v>
      </c>
      <c r="G541">
        <f t="shared" si="38"/>
        <v>-0.13010868534702039</v>
      </c>
      <c r="H541" s="1">
        <f t="shared" si="39"/>
        <v>1</v>
      </c>
      <c r="I541" s="1">
        <f t="shared" si="39"/>
        <v>1</v>
      </c>
      <c r="J541" s="1">
        <f t="shared" si="39"/>
        <v>1</v>
      </c>
    </row>
    <row r="542" spans="1:10" x14ac:dyDescent="0.25">
      <c r="A542" s="1">
        <v>1</v>
      </c>
      <c r="B542" s="1">
        <v>45</v>
      </c>
      <c r="C542" s="1">
        <v>27.04</v>
      </c>
      <c r="D542" s="1">
        <v>675</v>
      </c>
      <c r="E542" s="1">
        <v>1</v>
      </c>
      <c r="F542">
        <f t="shared" si="37"/>
        <v>0.71699999999999997</v>
      </c>
      <c r="G542">
        <f t="shared" si="38"/>
        <v>-0.33267943838251673</v>
      </c>
      <c r="H542" s="1">
        <f t="shared" si="39"/>
        <v>0</v>
      </c>
      <c r="I542" s="1">
        <f t="shared" si="39"/>
        <v>0</v>
      </c>
      <c r="J542" s="1">
        <f t="shared" si="39"/>
        <v>0</v>
      </c>
    </row>
    <row r="543" spans="1:10" x14ac:dyDescent="0.25">
      <c r="A543" s="1">
        <v>1</v>
      </c>
      <c r="B543" s="1">
        <v>78</v>
      </c>
      <c r="C543" s="1">
        <v>7.79</v>
      </c>
      <c r="D543" s="1">
        <v>690</v>
      </c>
      <c r="E543" s="1">
        <v>0</v>
      </c>
      <c r="F543">
        <f t="shared" si="37"/>
        <v>0.878</v>
      </c>
      <c r="G543">
        <f t="shared" si="38"/>
        <v>-2.1037342342488805</v>
      </c>
      <c r="H543" s="1">
        <f t="shared" si="39"/>
        <v>1</v>
      </c>
      <c r="I543" s="1">
        <f t="shared" si="39"/>
        <v>1</v>
      </c>
      <c r="J543" s="1">
        <f t="shared" si="39"/>
        <v>1</v>
      </c>
    </row>
    <row r="544" spans="1:10" x14ac:dyDescent="0.25">
      <c r="A544" s="1">
        <v>1</v>
      </c>
      <c r="B544" s="1">
        <v>63</v>
      </c>
      <c r="C544" s="1">
        <v>14.47</v>
      </c>
      <c r="D544" s="1">
        <v>745</v>
      </c>
      <c r="E544" s="1">
        <v>1</v>
      </c>
      <c r="F544">
        <f t="shared" si="37"/>
        <v>0.92</v>
      </c>
      <c r="G544">
        <f t="shared" si="38"/>
        <v>-8.3381608939051013E-2</v>
      </c>
      <c r="H544" s="1">
        <f t="shared" si="39"/>
        <v>1</v>
      </c>
      <c r="I544" s="1">
        <f t="shared" si="39"/>
        <v>1</v>
      </c>
      <c r="J544" s="1">
        <f t="shared" si="39"/>
        <v>1</v>
      </c>
    </row>
    <row r="545" spans="1:10" x14ac:dyDescent="0.25">
      <c r="A545" s="1">
        <v>1</v>
      </c>
      <c r="B545" s="1">
        <v>97</v>
      </c>
      <c r="C545" s="1">
        <v>6.83</v>
      </c>
      <c r="D545" s="1">
        <v>670</v>
      </c>
      <c r="E545" s="1">
        <v>0</v>
      </c>
      <c r="F545">
        <f t="shared" si="37"/>
        <v>0.878</v>
      </c>
      <c r="G545">
        <f t="shared" si="38"/>
        <v>-2.1037342342488805</v>
      </c>
      <c r="H545" s="1">
        <f t="shared" si="39"/>
        <v>1</v>
      </c>
      <c r="I545" s="1">
        <f t="shared" si="39"/>
        <v>1</v>
      </c>
      <c r="J545" s="1">
        <f t="shared" si="39"/>
        <v>1</v>
      </c>
    </row>
    <row r="546" spans="1:10" x14ac:dyDescent="0.25">
      <c r="A546" s="1">
        <v>0</v>
      </c>
      <c r="B546" s="1">
        <v>27</v>
      </c>
      <c r="C546" s="1">
        <v>27.34</v>
      </c>
      <c r="D546" s="1">
        <v>685</v>
      </c>
      <c r="E546" s="1">
        <v>1</v>
      </c>
      <c r="F546">
        <f t="shared" si="37"/>
        <v>0.66100000000000003</v>
      </c>
      <c r="G546">
        <f t="shared" si="38"/>
        <v>-0.41400143913045073</v>
      </c>
      <c r="H546" s="1">
        <f t="shared" si="39"/>
        <v>0</v>
      </c>
      <c r="I546" s="1">
        <f t="shared" si="39"/>
        <v>0</v>
      </c>
      <c r="J546" s="1">
        <f t="shared" si="39"/>
        <v>0</v>
      </c>
    </row>
    <row r="547" spans="1:10" x14ac:dyDescent="0.25">
      <c r="A547" s="1">
        <v>1</v>
      </c>
      <c r="B547" s="1">
        <v>65</v>
      </c>
      <c r="C547" s="1">
        <v>31.77</v>
      </c>
      <c r="D547" s="1">
        <v>690</v>
      </c>
      <c r="E547" s="1">
        <v>1</v>
      </c>
      <c r="F547">
        <f t="shared" si="37"/>
        <v>0.69299999999999995</v>
      </c>
      <c r="G547">
        <f t="shared" si="38"/>
        <v>-0.3667252797922339</v>
      </c>
      <c r="H547" s="1">
        <f t="shared" si="39"/>
        <v>0</v>
      </c>
      <c r="I547" s="1">
        <f t="shared" si="39"/>
        <v>0</v>
      </c>
      <c r="J547" s="1">
        <f t="shared" si="39"/>
        <v>0</v>
      </c>
    </row>
    <row r="548" spans="1:10" x14ac:dyDescent="0.25">
      <c r="A548" s="1">
        <v>0</v>
      </c>
      <c r="B548" s="1">
        <v>45</v>
      </c>
      <c r="C548" s="1">
        <v>9.01</v>
      </c>
      <c r="D548" s="1">
        <v>675</v>
      </c>
      <c r="E548" s="1">
        <v>0</v>
      </c>
      <c r="F548">
        <f t="shared" si="37"/>
        <v>0.80600000000000005</v>
      </c>
      <c r="G548">
        <f t="shared" si="38"/>
        <v>-1.6398971199188093</v>
      </c>
      <c r="H548" s="1">
        <f t="shared" si="39"/>
        <v>1</v>
      </c>
      <c r="I548" s="1">
        <f t="shared" si="39"/>
        <v>1</v>
      </c>
      <c r="J548" s="1">
        <f t="shared" si="39"/>
        <v>0</v>
      </c>
    </row>
    <row r="549" spans="1:10" x14ac:dyDescent="0.25">
      <c r="A549" s="1">
        <v>1</v>
      </c>
      <c r="B549" s="1">
        <v>42</v>
      </c>
      <c r="C549" s="1">
        <v>10.08</v>
      </c>
      <c r="D549" s="1">
        <v>700</v>
      </c>
      <c r="E549" s="1">
        <v>1</v>
      </c>
      <c r="F549">
        <f t="shared" si="37"/>
        <v>0.80600000000000005</v>
      </c>
      <c r="G549">
        <f t="shared" si="38"/>
        <v>-0.21567153647550871</v>
      </c>
      <c r="H549" s="1">
        <f t="shared" si="39"/>
        <v>1</v>
      </c>
      <c r="I549" s="1">
        <f t="shared" si="39"/>
        <v>1</v>
      </c>
      <c r="J549" s="1">
        <f t="shared" si="39"/>
        <v>0</v>
      </c>
    </row>
    <row r="550" spans="1:10" x14ac:dyDescent="0.25">
      <c r="A550" s="1">
        <v>1</v>
      </c>
      <c r="B550" s="1">
        <v>60</v>
      </c>
      <c r="C550" s="1">
        <v>29.16</v>
      </c>
      <c r="D550" s="1">
        <v>690</v>
      </c>
      <c r="E550" s="1">
        <v>1</v>
      </c>
      <c r="F550">
        <f t="shared" si="37"/>
        <v>0.79</v>
      </c>
      <c r="G550">
        <f t="shared" si="38"/>
        <v>-0.23572233352106983</v>
      </c>
      <c r="H550" s="1">
        <f t="shared" si="39"/>
        <v>1</v>
      </c>
      <c r="I550" s="1">
        <f t="shared" si="39"/>
        <v>0</v>
      </c>
      <c r="J550" s="1">
        <f t="shared" si="39"/>
        <v>0</v>
      </c>
    </row>
    <row r="551" spans="1:10" x14ac:dyDescent="0.25">
      <c r="A551" s="1">
        <v>0</v>
      </c>
      <c r="B551" s="1">
        <v>72.5</v>
      </c>
      <c r="C551" s="1">
        <v>30.26</v>
      </c>
      <c r="D551" s="1">
        <v>710</v>
      </c>
      <c r="E551" s="1">
        <v>1</v>
      </c>
      <c r="F551">
        <f t="shared" si="37"/>
        <v>0.69299999999999995</v>
      </c>
      <c r="G551">
        <f t="shared" si="38"/>
        <v>-0.3667252797922339</v>
      </c>
      <c r="H551" s="1">
        <f t="shared" si="39"/>
        <v>0</v>
      </c>
      <c r="I551" s="1">
        <f t="shared" si="39"/>
        <v>0</v>
      </c>
      <c r="J551" s="1">
        <f t="shared" si="39"/>
        <v>0</v>
      </c>
    </row>
    <row r="552" spans="1:10" x14ac:dyDescent="0.25">
      <c r="A552" s="1">
        <v>0</v>
      </c>
      <c r="B552" s="1">
        <v>77</v>
      </c>
      <c r="C552" s="1">
        <v>17.920000000000002</v>
      </c>
      <c r="D552" s="1">
        <v>680</v>
      </c>
      <c r="E552" s="1">
        <v>1</v>
      </c>
      <c r="F552">
        <f t="shared" si="37"/>
        <v>0.82099999999999995</v>
      </c>
      <c r="G552">
        <f t="shared" si="38"/>
        <v>-0.1972321695297089</v>
      </c>
      <c r="H552" s="1">
        <f t="shared" si="39"/>
        <v>1</v>
      </c>
      <c r="I552" s="1">
        <f t="shared" si="39"/>
        <v>1</v>
      </c>
      <c r="J552" s="1">
        <f t="shared" si="39"/>
        <v>0</v>
      </c>
    </row>
    <row r="553" spans="1:10" x14ac:dyDescent="0.25">
      <c r="A553" s="1">
        <v>1</v>
      </c>
      <c r="B553" s="1">
        <v>96</v>
      </c>
      <c r="C553" s="1">
        <v>19.78</v>
      </c>
      <c r="D553" s="1">
        <v>710</v>
      </c>
      <c r="E553" s="1">
        <v>1</v>
      </c>
      <c r="F553">
        <f t="shared" si="37"/>
        <v>0.82099999999999995</v>
      </c>
      <c r="G553">
        <f t="shared" si="38"/>
        <v>-0.1972321695297089</v>
      </c>
      <c r="H553" s="1">
        <f t="shared" si="39"/>
        <v>1</v>
      </c>
      <c r="I553" s="1">
        <f t="shared" si="39"/>
        <v>1</v>
      </c>
      <c r="J553" s="1">
        <f t="shared" si="39"/>
        <v>0</v>
      </c>
    </row>
    <row r="554" spans="1:10" x14ac:dyDescent="0.25">
      <c r="A554" s="1">
        <v>0</v>
      </c>
      <c r="B554" s="1">
        <v>35</v>
      </c>
      <c r="C554" s="1">
        <v>12.17</v>
      </c>
      <c r="D554" s="1">
        <v>685</v>
      </c>
      <c r="E554" s="1">
        <v>1</v>
      </c>
      <c r="F554">
        <f t="shared" si="37"/>
        <v>0.80600000000000005</v>
      </c>
      <c r="G554">
        <f t="shared" si="38"/>
        <v>-0.21567153647550871</v>
      </c>
      <c r="H554" s="1">
        <f t="shared" si="39"/>
        <v>1</v>
      </c>
      <c r="I554" s="1">
        <f t="shared" si="39"/>
        <v>1</v>
      </c>
      <c r="J554" s="1">
        <f t="shared" si="39"/>
        <v>0</v>
      </c>
    </row>
    <row r="555" spans="1:10" x14ac:dyDescent="0.25">
      <c r="A555" s="1">
        <v>0</v>
      </c>
      <c r="B555" s="1">
        <v>54</v>
      </c>
      <c r="C555" s="1">
        <v>18.22</v>
      </c>
      <c r="D555" s="1">
        <v>720</v>
      </c>
      <c r="E555" s="1">
        <v>1</v>
      </c>
      <c r="F555">
        <f t="shared" si="37"/>
        <v>0.80600000000000005</v>
      </c>
      <c r="G555">
        <f t="shared" si="38"/>
        <v>-0.21567153647550871</v>
      </c>
      <c r="H555" s="1">
        <f t="shared" si="39"/>
        <v>1</v>
      </c>
      <c r="I555" s="1">
        <f t="shared" si="39"/>
        <v>1</v>
      </c>
      <c r="J555" s="1">
        <f t="shared" si="39"/>
        <v>0</v>
      </c>
    </row>
    <row r="556" spans="1:10" x14ac:dyDescent="0.25">
      <c r="A556" s="1">
        <v>1</v>
      </c>
      <c r="B556" s="1">
        <v>64</v>
      </c>
      <c r="C556" s="1">
        <v>7.01</v>
      </c>
      <c r="D556" s="1">
        <v>710</v>
      </c>
      <c r="E556" s="1">
        <v>1</v>
      </c>
      <c r="F556">
        <f t="shared" si="37"/>
        <v>0.878</v>
      </c>
      <c r="G556">
        <f t="shared" si="38"/>
        <v>-0.13010868534702039</v>
      </c>
      <c r="H556" s="1">
        <f t="shared" si="39"/>
        <v>1</v>
      </c>
      <c r="I556" s="1">
        <f t="shared" si="39"/>
        <v>1</v>
      </c>
      <c r="J556" s="1">
        <f t="shared" si="39"/>
        <v>1</v>
      </c>
    </row>
    <row r="557" spans="1:10" x14ac:dyDescent="0.25">
      <c r="A557" s="1">
        <v>0</v>
      </c>
      <c r="B557" s="1">
        <v>80</v>
      </c>
      <c r="C557" s="1">
        <v>34.54</v>
      </c>
      <c r="D557" s="1">
        <v>670</v>
      </c>
      <c r="E557" s="1">
        <v>0</v>
      </c>
      <c r="F557">
        <f t="shared" si="37"/>
        <v>0.54600000000000004</v>
      </c>
      <c r="G557">
        <f t="shared" si="38"/>
        <v>-0.78965808094078915</v>
      </c>
      <c r="H557" s="1">
        <f t="shared" si="39"/>
        <v>0</v>
      </c>
      <c r="I557" s="1">
        <f t="shared" si="39"/>
        <v>0</v>
      </c>
      <c r="J557" s="1">
        <f t="shared" si="39"/>
        <v>0</v>
      </c>
    </row>
    <row r="558" spans="1:10" x14ac:dyDescent="0.25">
      <c r="A558" s="1">
        <v>1</v>
      </c>
      <c r="B558" s="1">
        <v>55</v>
      </c>
      <c r="C558" s="1">
        <v>9.7799999999999994</v>
      </c>
      <c r="D558" s="1">
        <v>675</v>
      </c>
      <c r="E558" s="1">
        <v>1</v>
      </c>
      <c r="F558">
        <f t="shared" si="37"/>
        <v>0.80600000000000005</v>
      </c>
      <c r="G558">
        <f t="shared" si="38"/>
        <v>-0.21567153647550871</v>
      </c>
      <c r="H558" s="1">
        <f t="shared" si="39"/>
        <v>1</v>
      </c>
      <c r="I558" s="1">
        <f t="shared" si="39"/>
        <v>1</v>
      </c>
      <c r="J558" s="1">
        <f t="shared" si="39"/>
        <v>0</v>
      </c>
    </row>
    <row r="559" spans="1:10" x14ac:dyDescent="0.25">
      <c r="A559" s="1">
        <v>0</v>
      </c>
      <c r="B559" s="1">
        <v>45.493000000000002</v>
      </c>
      <c r="C559" s="1">
        <v>22.37</v>
      </c>
      <c r="D559" s="1">
        <v>670</v>
      </c>
      <c r="E559" s="1">
        <v>1</v>
      </c>
      <c r="F559">
        <f t="shared" si="37"/>
        <v>0.66100000000000003</v>
      </c>
      <c r="G559">
        <f t="shared" si="38"/>
        <v>-0.41400143913045073</v>
      </c>
      <c r="H559" s="1">
        <f t="shared" si="39"/>
        <v>0</v>
      </c>
      <c r="I559" s="1">
        <f t="shared" si="39"/>
        <v>0</v>
      </c>
      <c r="J559" s="1">
        <f t="shared" si="39"/>
        <v>0</v>
      </c>
    </row>
    <row r="560" spans="1:10" x14ac:dyDescent="0.25">
      <c r="A560" s="1">
        <v>1</v>
      </c>
      <c r="B560" s="1">
        <v>84</v>
      </c>
      <c r="C560" s="1">
        <v>26.3</v>
      </c>
      <c r="D560" s="1">
        <v>690</v>
      </c>
      <c r="E560" s="1">
        <v>1</v>
      </c>
      <c r="F560">
        <f t="shared" si="37"/>
        <v>0.79</v>
      </c>
      <c r="G560">
        <f t="shared" si="38"/>
        <v>-0.23572233352106983</v>
      </c>
      <c r="H560" s="1">
        <f t="shared" si="39"/>
        <v>1</v>
      </c>
      <c r="I560" s="1">
        <f t="shared" si="39"/>
        <v>0</v>
      </c>
      <c r="J560" s="1">
        <f t="shared" si="39"/>
        <v>0</v>
      </c>
    </row>
    <row r="561" spans="1:10" x14ac:dyDescent="0.25">
      <c r="A561" s="1">
        <v>0</v>
      </c>
      <c r="B561" s="1">
        <v>125</v>
      </c>
      <c r="C561" s="1">
        <v>9.36</v>
      </c>
      <c r="D561" s="1">
        <v>670</v>
      </c>
      <c r="E561" s="1">
        <v>1</v>
      </c>
      <c r="F561">
        <f t="shared" si="37"/>
        <v>0.878</v>
      </c>
      <c r="G561">
        <f t="shared" si="38"/>
        <v>-0.13010868534702039</v>
      </c>
      <c r="H561" s="1">
        <f t="shared" si="39"/>
        <v>1</v>
      </c>
      <c r="I561" s="1">
        <f t="shared" si="39"/>
        <v>1</v>
      </c>
      <c r="J561" s="1">
        <f t="shared" si="39"/>
        <v>1</v>
      </c>
    </row>
    <row r="562" spans="1:10" x14ac:dyDescent="0.25">
      <c r="A562" s="1">
        <v>0</v>
      </c>
      <c r="B562" s="1">
        <v>43</v>
      </c>
      <c r="C562" s="1">
        <v>8.68</v>
      </c>
      <c r="D562" s="1">
        <v>695</v>
      </c>
      <c r="E562" s="1">
        <v>1</v>
      </c>
      <c r="F562">
        <f t="shared" si="37"/>
        <v>0.80600000000000005</v>
      </c>
      <c r="G562">
        <f t="shared" si="38"/>
        <v>-0.21567153647550871</v>
      </c>
      <c r="H562" s="1">
        <f t="shared" si="39"/>
        <v>1</v>
      </c>
      <c r="I562" s="1">
        <f t="shared" si="39"/>
        <v>1</v>
      </c>
      <c r="J562" s="1">
        <f t="shared" si="39"/>
        <v>0</v>
      </c>
    </row>
    <row r="563" spans="1:10" x14ac:dyDescent="0.25">
      <c r="A563" s="1">
        <v>0</v>
      </c>
      <c r="B563" s="1">
        <v>16.399999999999999</v>
      </c>
      <c r="C563" s="1">
        <v>10.54</v>
      </c>
      <c r="D563" s="1">
        <v>670</v>
      </c>
      <c r="E563" s="1">
        <v>1</v>
      </c>
      <c r="F563">
        <f t="shared" si="37"/>
        <v>0.80600000000000005</v>
      </c>
      <c r="G563">
        <f t="shared" si="38"/>
        <v>-0.21567153647550871</v>
      </c>
      <c r="H563" s="1">
        <f t="shared" si="39"/>
        <v>1</v>
      </c>
      <c r="I563" s="1">
        <f t="shared" si="39"/>
        <v>1</v>
      </c>
      <c r="J563" s="1">
        <f t="shared" si="39"/>
        <v>0</v>
      </c>
    </row>
    <row r="564" spans="1:10" x14ac:dyDescent="0.25">
      <c r="A564" s="1">
        <v>0</v>
      </c>
      <c r="B564" s="1">
        <v>60.997999999999998</v>
      </c>
      <c r="C564" s="1">
        <v>9.42</v>
      </c>
      <c r="D564" s="1">
        <v>720</v>
      </c>
      <c r="E564" s="1">
        <v>1</v>
      </c>
      <c r="F564">
        <f t="shared" si="37"/>
        <v>0.878</v>
      </c>
      <c r="G564">
        <f t="shared" si="38"/>
        <v>-0.13010868534702039</v>
      </c>
      <c r="H564" s="1">
        <f t="shared" si="39"/>
        <v>1</v>
      </c>
      <c r="I564" s="1">
        <f t="shared" si="39"/>
        <v>1</v>
      </c>
      <c r="J564" s="1">
        <f t="shared" si="39"/>
        <v>1</v>
      </c>
    </row>
    <row r="565" spans="1:10" x14ac:dyDescent="0.25">
      <c r="A565" s="1">
        <v>1</v>
      </c>
      <c r="B565" s="1">
        <v>225</v>
      </c>
      <c r="C565" s="1">
        <v>18.39</v>
      </c>
      <c r="D565" s="1">
        <v>690</v>
      </c>
      <c r="E565" s="1">
        <v>1</v>
      </c>
      <c r="F565">
        <f t="shared" si="37"/>
        <v>0.82099999999999995</v>
      </c>
      <c r="G565">
        <f t="shared" si="38"/>
        <v>-0.1972321695297089</v>
      </c>
      <c r="H565" s="1">
        <f t="shared" si="39"/>
        <v>1</v>
      </c>
      <c r="I565" s="1">
        <f t="shared" si="39"/>
        <v>1</v>
      </c>
      <c r="J565" s="1">
        <f t="shared" si="39"/>
        <v>0</v>
      </c>
    </row>
    <row r="566" spans="1:10" x14ac:dyDescent="0.25">
      <c r="A566" s="1">
        <v>1</v>
      </c>
      <c r="B566" s="1">
        <v>86</v>
      </c>
      <c r="C566" s="1">
        <v>8.0399999999999991</v>
      </c>
      <c r="D566" s="1">
        <v>670</v>
      </c>
      <c r="E566" s="1">
        <v>1</v>
      </c>
      <c r="F566">
        <f t="shared" si="37"/>
        <v>0.878</v>
      </c>
      <c r="G566">
        <f t="shared" si="38"/>
        <v>-0.13010868534702039</v>
      </c>
      <c r="H566" s="1">
        <f t="shared" si="39"/>
        <v>1</v>
      </c>
      <c r="I566" s="1">
        <f t="shared" si="39"/>
        <v>1</v>
      </c>
      <c r="J566" s="1">
        <f t="shared" si="39"/>
        <v>1</v>
      </c>
    </row>
    <row r="567" spans="1:10" x14ac:dyDescent="0.25">
      <c r="A567" s="1">
        <v>1</v>
      </c>
      <c r="B567" s="1">
        <v>50</v>
      </c>
      <c r="C567" s="1">
        <v>21.24</v>
      </c>
      <c r="D567" s="1">
        <v>675</v>
      </c>
      <c r="E567" s="1">
        <v>1</v>
      </c>
      <c r="F567">
        <f t="shared" si="37"/>
        <v>0.71699999999999997</v>
      </c>
      <c r="G567">
        <f t="shared" si="38"/>
        <v>-0.33267943838251673</v>
      </c>
      <c r="H567" s="1">
        <f t="shared" si="39"/>
        <v>0</v>
      </c>
      <c r="I567" s="1">
        <f t="shared" si="39"/>
        <v>0</v>
      </c>
      <c r="J567" s="1">
        <f t="shared" si="39"/>
        <v>0</v>
      </c>
    </row>
    <row r="568" spans="1:10" x14ac:dyDescent="0.25">
      <c r="A568" s="1">
        <v>1</v>
      </c>
      <c r="B568" s="1">
        <v>50</v>
      </c>
      <c r="C568" s="1">
        <v>38.200000000000003</v>
      </c>
      <c r="D568" s="1">
        <v>675</v>
      </c>
      <c r="E568" s="1">
        <v>1</v>
      </c>
      <c r="F568">
        <f t="shared" si="37"/>
        <v>0.54600000000000004</v>
      </c>
      <c r="G568">
        <f t="shared" si="38"/>
        <v>-0.60513630323723189</v>
      </c>
      <c r="H568" s="1">
        <f t="shared" si="39"/>
        <v>0</v>
      </c>
      <c r="I568" s="1">
        <f t="shared" si="39"/>
        <v>0</v>
      </c>
      <c r="J568" s="1">
        <f t="shared" si="39"/>
        <v>0</v>
      </c>
    </row>
    <row r="569" spans="1:10" x14ac:dyDescent="0.25">
      <c r="A569" s="1">
        <v>0</v>
      </c>
      <c r="B569" s="1">
        <v>56.5</v>
      </c>
      <c r="C569" s="1">
        <v>22.85</v>
      </c>
      <c r="D569" s="1">
        <v>670</v>
      </c>
      <c r="E569" s="1">
        <v>1</v>
      </c>
      <c r="F569">
        <f t="shared" si="37"/>
        <v>0.66100000000000003</v>
      </c>
      <c r="G569">
        <f t="shared" si="38"/>
        <v>-0.41400143913045073</v>
      </c>
      <c r="H569" s="1">
        <f t="shared" si="39"/>
        <v>0</v>
      </c>
      <c r="I569" s="1">
        <f t="shared" si="39"/>
        <v>0</v>
      </c>
      <c r="J569" s="1">
        <f t="shared" si="39"/>
        <v>0</v>
      </c>
    </row>
    <row r="570" spans="1:10" x14ac:dyDescent="0.25">
      <c r="A570" s="1">
        <v>1</v>
      </c>
      <c r="B570" s="1">
        <v>53</v>
      </c>
      <c r="C570" s="1">
        <v>13</v>
      </c>
      <c r="D570" s="1">
        <v>740</v>
      </c>
      <c r="E570" s="1">
        <v>1</v>
      </c>
      <c r="F570">
        <f t="shared" si="37"/>
        <v>0.92</v>
      </c>
      <c r="G570">
        <f t="shared" si="38"/>
        <v>-8.3381608939051013E-2</v>
      </c>
      <c r="H570" s="1">
        <f t="shared" si="39"/>
        <v>1</v>
      </c>
      <c r="I570" s="1">
        <f t="shared" si="39"/>
        <v>1</v>
      </c>
      <c r="J570" s="1">
        <f t="shared" si="39"/>
        <v>1</v>
      </c>
    </row>
    <row r="571" spans="1:10" x14ac:dyDescent="0.25">
      <c r="A571" s="1">
        <v>0</v>
      </c>
      <c r="B571" s="1">
        <v>45</v>
      </c>
      <c r="C571" s="1">
        <v>11.33</v>
      </c>
      <c r="D571" s="1">
        <v>790</v>
      </c>
      <c r="E571" s="1">
        <v>1</v>
      </c>
      <c r="F571">
        <f t="shared" si="37"/>
        <v>0.92</v>
      </c>
      <c r="G571">
        <f t="shared" si="38"/>
        <v>-8.3381608939051013E-2</v>
      </c>
      <c r="H571" s="1">
        <f t="shared" si="39"/>
        <v>1</v>
      </c>
      <c r="I571" s="1">
        <f t="shared" si="39"/>
        <v>1</v>
      </c>
      <c r="J571" s="1">
        <f t="shared" si="39"/>
        <v>1</v>
      </c>
    </row>
    <row r="572" spans="1:10" x14ac:dyDescent="0.25">
      <c r="A572" s="1">
        <v>1</v>
      </c>
      <c r="B572" s="1">
        <v>65</v>
      </c>
      <c r="C572" s="1">
        <v>12.35</v>
      </c>
      <c r="D572" s="1">
        <v>685</v>
      </c>
      <c r="E572" s="1">
        <v>1</v>
      </c>
      <c r="F572">
        <f t="shared" si="37"/>
        <v>0.82099999999999995</v>
      </c>
      <c r="G572">
        <f t="shared" si="38"/>
        <v>-0.1972321695297089</v>
      </c>
      <c r="H572" s="1">
        <f t="shared" si="39"/>
        <v>1</v>
      </c>
      <c r="I572" s="1">
        <f t="shared" si="39"/>
        <v>1</v>
      </c>
      <c r="J572" s="1">
        <f t="shared" si="39"/>
        <v>0</v>
      </c>
    </row>
    <row r="573" spans="1:10" x14ac:dyDescent="0.25">
      <c r="A573" s="1">
        <v>0</v>
      </c>
      <c r="B573" s="1">
        <v>48</v>
      </c>
      <c r="C573" s="1">
        <v>20.48</v>
      </c>
      <c r="D573" s="1">
        <v>705</v>
      </c>
      <c r="E573" s="1">
        <v>1</v>
      </c>
      <c r="F573">
        <f t="shared" si="37"/>
        <v>0.79</v>
      </c>
      <c r="G573">
        <f t="shared" si="38"/>
        <v>-0.23572233352106983</v>
      </c>
      <c r="H573" s="1">
        <f t="shared" si="39"/>
        <v>1</v>
      </c>
      <c r="I573" s="1">
        <f t="shared" si="39"/>
        <v>0</v>
      </c>
      <c r="J573" s="1">
        <f t="shared" si="39"/>
        <v>0</v>
      </c>
    </row>
    <row r="574" spans="1:10" x14ac:dyDescent="0.25">
      <c r="A574" s="1">
        <v>1</v>
      </c>
      <c r="B574" s="1">
        <v>200</v>
      </c>
      <c r="C574" s="1">
        <v>14.18</v>
      </c>
      <c r="D574" s="1">
        <v>680</v>
      </c>
      <c r="E574" s="1">
        <v>0</v>
      </c>
      <c r="F574">
        <f t="shared" si="37"/>
        <v>0.82099999999999995</v>
      </c>
      <c r="G574">
        <f t="shared" si="38"/>
        <v>-1.7203694731413819</v>
      </c>
      <c r="H574" s="1">
        <f t="shared" si="39"/>
        <v>1</v>
      </c>
      <c r="I574" s="1">
        <f t="shared" si="39"/>
        <v>1</v>
      </c>
      <c r="J574" s="1">
        <f t="shared" si="39"/>
        <v>0</v>
      </c>
    </row>
    <row r="575" spans="1:10" x14ac:dyDescent="0.25">
      <c r="A575" s="1">
        <v>1</v>
      </c>
      <c r="B575" s="1">
        <v>85</v>
      </c>
      <c r="C575" s="1">
        <v>6.75</v>
      </c>
      <c r="D575" s="1">
        <v>710</v>
      </c>
      <c r="E575" s="1">
        <v>1</v>
      </c>
      <c r="F575">
        <f t="shared" si="37"/>
        <v>0.878</v>
      </c>
      <c r="G575">
        <f t="shared" si="38"/>
        <v>-0.13010868534702039</v>
      </c>
      <c r="H575" s="1">
        <f t="shared" si="39"/>
        <v>1</v>
      </c>
      <c r="I575" s="1">
        <f t="shared" si="39"/>
        <v>1</v>
      </c>
      <c r="J575" s="1">
        <f t="shared" si="39"/>
        <v>1</v>
      </c>
    </row>
    <row r="576" spans="1:10" x14ac:dyDescent="0.25">
      <c r="A576" s="1">
        <v>1</v>
      </c>
      <c r="B576" s="1">
        <v>77</v>
      </c>
      <c r="C576" s="1">
        <v>11.53</v>
      </c>
      <c r="D576" s="1">
        <v>715</v>
      </c>
      <c r="E576" s="1">
        <v>1</v>
      </c>
      <c r="F576">
        <f t="shared" si="37"/>
        <v>0.82099999999999995</v>
      </c>
      <c r="G576">
        <f t="shared" si="38"/>
        <v>-0.1972321695297089</v>
      </c>
      <c r="H576" s="1">
        <f t="shared" si="39"/>
        <v>1</v>
      </c>
      <c r="I576" s="1">
        <f t="shared" si="39"/>
        <v>1</v>
      </c>
      <c r="J576" s="1">
        <f t="shared" si="39"/>
        <v>0</v>
      </c>
    </row>
    <row r="577" spans="1:10" x14ac:dyDescent="0.25">
      <c r="A577" s="1">
        <v>1</v>
      </c>
      <c r="B577" s="1">
        <v>91</v>
      </c>
      <c r="C577" s="1">
        <v>20.59</v>
      </c>
      <c r="D577" s="1">
        <v>695</v>
      </c>
      <c r="E577" s="1">
        <v>0</v>
      </c>
      <c r="F577">
        <f t="shared" si="37"/>
        <v>0.79</v>
      </c>
      <c r="G577">
        <f t="shared" si="38"/>
        <v>-1.5606477482646686</v>
      </c>
      <c r="H577" s="1">
        <f t="shared" si="39"/>
        <v>1</v>
      </c>
      <c r="I577" s="1">
        <f t="shared" si="39"/>
        <v>0</v>
      </c>
      <c r="J577" s="1">
        <f t="shared" si="39"/>
        <v>0</v>
      </c>
    </row>
    <row r="578" spans="1:10" x14ac:dyDescent="0.25">
      <c r="A578" s="1">
        <v>0</v>
      </c>
      <c r="B578" s="1">
        <v>52</v>
      </c>
      <c r="C578" s="1">
        <v>27.64</v>
      </c>
      <c r="D578" s="1">
        <v>690</v>
      </c>
      <c r="E578" s="1">
        <v>0</v>
      </c>
      <c r="F578">
        <f t="shared" si="37"/>
        <v>0.79</v>
      </c>
      <c r="G578">
        <f t="shared" si="38"/>
        <v>-1.5606477482646686</v>
      </c>
      <c r="H578" s="1">
        <f t="shared" si="39"/>
        <v>1</v>
      </c>
      <c r="I578" s="1">
        <f t="shared" si="39"/>
        <v>0</v>
      </c>
      <c r="J578" s="1">
        <f t="shared" si="39"/>
        <v>0</v>
      </c>
    </row>
    <row r="579" spans="1:10" x14ac:dyDescent="0.25">
      <c r="A579" s="1">
        <v>0</v>
      </c>
      <c r="B579" s="1">
        <v>80</v>
      </c>
      <c r="C579" s="1">
        <v>3.21</v>
      </c>
      <c r="D579" s="1">
        <v>660</v>
      </c>
      <c r="E579" s="1">
        <v>1</v>
      </c>
      <c r="F579">
        <f t="shared" si="37"/>
        <v>0.878</v>
      </c>
      <c r="G579">
        <f t="shared" si="38"/>
        <v>-0.13010868534702039</v>
      </c>
      <c r="H579" s="1">
        <f t="shared" si="39"/>
        <v>1</v>
      </c>
      <c r="I579" s="1">
        <f t="shared" si="39"/>
        <v>1</v>
      </c>
      <c r="J579" s="1">
        <f t="shared" si="39"/>
        <v>1</v>
      </c>
    </row>
    <row r="580" spans="1:10" x14ac:dyDescent="0.25">
      <c r="A580" s="1">
        <v>1</v>
      </c>
      <c r="B580" s="1">
        <v>55</v>
      </c>
      <c r="C580" s="1">
        <v>32.270000000000003</v>
      </c>
      <c r="D580" s="1">
        <v>670</v>
      </c>
      <c r="E580" s="1">
        <v>0</v>
      </c>
      <c r="F580">
        <f t="shared" si="37"/>
        <v>0.54600000000000004</v>
      </c>
      <c r="G580">
        <f t="shared" si="38"/>
        <v>-0.78965808094078915</v>
      </c>
      <c r="H580" s="1">
        <f t="shared" si="39"/>
        <v>0</v>
      </c>
      <c r="I580" s="1">
        <f t="shared" si="39"/>
        <v>0</v>
      </c>
      <c r="J580" s="1">
        <f t="shared" si="39"/>
        <v>0</v>
      </c>
    </row>
    <row r="581" spans="1:10" x14ac:dyDescent="0.25">
      <c r="A581" s="1">
        <v>0</v>
      </c>
      <c r="B581" s="1">
        <v>74</v>
      </c>
      <c r="C581" s="1">
        <v>3.91</v>
      </c>
      <c r="D581" s="1">
        <v>695</v>
      </c>
      <c r="E581" s="1">
        <v>1</v>
      </c>
      <c r="F581">
        <f t="shared" si="37"/>
        <v>0.878</v>
      </c>
      <c r="G581">
        <f t="shared" si="38"/>
        <v>-0.13010868534702039</v>
      </c>
      <c r="H581" s="1">
        <f t="shared" si="39"/>
        <v>1</v>
      </c>
      <c r="I581" s="1">
        <f t="shared" si="39"/>
        <v>1</v>
      </c>
      <c r="J581" s="1">
        <f t="shared" si="39"/>
        <v>1</v>
      </c>
    </row>
    <row r="582" spans="1:10" x14ac:dyDescent="0.25">
      <c r="A582" s="1">
        <v>1</v>
      </c>
      <c r="B582" s="1">
        <v>160</v>
      </c>
      <c r="C582" s="1">
        <v>16.27</v>
      </c>
      <c r="D582" s="1">
        <v>695</v>
      </c>
      <c r="E582" s="1">
        <v>1</v>
      </c>
      <c r="F582">
        <f t="shared" si="37"/>
        <v>0.82099999999999995</v>
      </c>
      <c r="G582">
        <f t="shared" si="38"/>
        <v>-0.1972321695297089</v>
      </c>
      <c r="H582" s="1">
        <f t="shared" si="39"/>
        <v>1</v>
      </c>
      <c r="I582" s="1">
        <f t="shared" si="39"/>
        <v>1</v>
      </c>
      <c r="J582" s="1">
        <f t="shared" si="39"/>
        <v>0</v>
      </c>
    </row>
    <row r="583" spans="1:10" x14ac:dyDescent="0.25">
      <c r="A583" s="1">
        <v>0</v>
      </c>
      <c r="B583" s="1">
        <v>25.92</v>
      </c>
      <c r="C583" s="1">
        <v>25.42</v>
      </c>
      <c r="D583" s="1">
        <v>685</v>
      </c>
      <c r="E583" s="1">
        <v>1</v>
      </c>
      <c r="F583">
        <f t="shared" si="37"/>
        <v>0.66100000000000003</v>
      </c>
      <c r="G583">
        <f t="shared" si="38"/>
        <v>-0.41400143913045073</v>
      </c>
      <c r="H583" s="1">
        <f t="shared" si="39"/>
        <v>0</v>
      </c>
      <c r="I583" s="1">
        <f t="shared" si="39"/>
        <v>0</v>
      </c>
      <c r="J583" s="1">
        <f t="shared" si="39"/>
        <v>0</v>
      </c>
    </row>
    <row r="584" spans="1:10" x14ac:dyDescent="0.25">
      <c r="A584" s="1">
        <v>0</v>
      </c>
      <c r="B584" s="1">
        <v>104.5</v>
      </c>
      <c r="C584" s="1">
        <v>7.75</v>
      </c>
      <c r="D584" s="1">
        <v>665</v>
      </c>
      <c r="E584" s="1">
        <v>0</v>
      </c>
      <c r="F584">
        <f t="shared" ref="F584:F647" si="40">IF(C584&lt;=19.85,IF(D584&lt;=722.5,IF(B584&lt;=60.41,IF(D584&lt;=667.5,0.729,0.806),IF(C584&lt;=9.905,0.878,0.821)),0.92),IF(D584&lt;=687.5,IF(C584&lt;=31.375,IF(A584&lt;=0.5,0.661,0.717),0.546),IF(D584&lt;=727.5,IF(C584&lt;=29.88,0.79,0.693),0.855)))</f>
        <v>0.878</v>
      </c>
      <c r="G584">
        <f t="shared" ref="G584:G647" si="41">IF(E584=1,LN(F584),LN(1-F584))</f>
        <v>-2.1037342342488805</v>
      </c>
      <c r="H584" s="1">
        <f t="shared" ref="H584:J647" si="42">IF($F584&gt;H$2,1,0)</f>
        <v>1</v>
      </c>
      <c r="I584" s="1">
        <f t="shared" si="42"/>
        <v>1</v>
      </c>
      <c r="J584" s="1">
        <f t="shared" si="42"/>
        <v>1</v>
      </c>
    </row>
    <row r="585" spans="1:10" x14ac:dyDescent="0.25">
      <c r="A585" s="1">
        <v>0</v>
      </c>
      <c r="B585" s="1">
        <v>60</v>
      </c>
      <c r="C585" s="1">
        <v>21.06</v>
      </c>
      <c r="D585" s="1">
        <v>660</v>
      </c>
      <c r="E585" s="1">
        <v>1</v>
      </c>
      <c r="F585">
        <f t="shared" si="40"/>
        <v>0.66100000000000003</v>
      </c>
      <c r="G585">
        <f t="shared" si="41"/>
        <v>-0.41400143913045073</v>
      </c>
      <c r="H585" s="1">
        <f t="shared" si="42"/>
        <v>0</v>
      </c>
      <c r="I585" s="1">
        <f t="shared" si="42"/>
        <v>0</v>
      </c>
      <c r="J585" s="1">
        <f t="shared" si="42"/>
        <v>0</v>
      </c>
    </row>
    <row r="586" spans="1:10" x14ac:dyDescent="0.25">
      <c r="A586" s="1">
        <v>1</v>
      </c>
      <c r="B586" s="1">
        <v>110.2</v>
      </c>
      <c r="C586" s="1">
        <v>13.21</v>
      </c>
      <c r="D586" s="1">
        <v>665</v>
      </c>
      <c r="E586" s="1">
        <v>1</v>
      </c>
      <c r="F586">
        <f t="shared" si="40"/>
        <v>0.82099999999999995</v>
      </c>
      <c r="G586">
        <f t="shared" si="41"/>
        <v>-0.1972321695297089</v>
      </c>
      <c r="H586" s="1">
        <f t="shared" si="42"/>
        <v>1</v>
      </c>
      <c r="I586" s="1">
        <f t="shared" si="42"/>
        <v>1</v>
      </c>
      <c r="J586" s="1">
        <f t="shared" si="42"/>
        <v>0</v>
      </c>
    </row>
    <row r="587" spans="1:10" x14ac:dyDescent="0.25">
      <c r="A587" s="1">
        <v>1</v>
      </c>
      <c r="B587" s="1">
        <v>58</v>
      </c>
      <c r="C587" s="1">
        <v>15.35</v>
      </c>
      <c r="D587" s="1">
        <v>700</v>
      </c>
      <c r="E587" s="1">
        <v>1</v>
      </c>
      <c r="F587">
        <f t="shared" si="40"/>
        <v>0.80600000000000005</v>
      </c>
      <c r="G587">
        <f t="shared" si="41"/>
        <v>-0.21567153647550871</v>
      </c>
      <c r="H587" s="1">
        <f t="shared" si="42"/>
        <v>1</v>
      </c>
      <c r="I587" s="1">
        <f t="shared" si="42"/>
        <v>1</v>
      </c>
      <c r="J587" s="1">
        <f t="shared" si="42"/>
        <v>0</v>
      </c>
    </row>
    <row r="588" spans="1:10" x14ac:dyDescent="0.25">
      <c r="A588" s="1">
        <v>1</v>
      </c>
      <c r="B588" s="1">
        <v>105</v>
      </c>
      <c r="C588" s="1">
        <v>21.31</v>
      </c>
      <c r="D588" s="1">
        <v>665</v>
      </c>
      <c r="E588" s="1">
        <v>1</v>
      </c>
      <c r="F588">
        <f t="shared" si="40"/>
        <v>0.71699999999999997</v>
      </c>
      <c r="G588">
        <f t="shared" si="41"/>
        <v>-0.33267943838251673</v>
      </c>
      <c r="H588" s="1">
        <f t="shared" si="42"/>
        <v>0</v>
      </c>
      <c r="I588" s="1">
        <f t="shared" si="42"/>
        <v>0</v>
      </c>
      <c r="J588" s="1">
        <f t="shared" si="42"/>
        <v>0</v>
      </c>
    </row>
    <row r="589" spans="1:10" x14ac:dyDescent="0.25">
      <c r="A589" s="1">
        <v>1</v>
      </c>
      <c r="B589" s="1">
        <v>45</v>
      </c>
      <c r="C589" s="1">
        <v>8.92</v>
      </c>
      <c r="D589" s="1">
        <v>745</v>
      </c>
      <c r="E589" s="1">
        <v>1</v>
      </c>
      <c r="F589">
        <f t="shared" si="40"/>
        <v>0.92</v>
      </c>
      <c r="G589">
        <f t="shared" si="41"/>
        <v>-8.3381608939051013E-2</v>
      </c>
      <c r="H589" s="1">
        <f t="shared" si="42"/>
        <v>1</v>
      </c>
      <c r="I589" s="1">
        <f t="shared" si="42"/>
        <v>1</v>
      </c>
      <c r="J589" s="1">
        <f t="shared" si="42"/>
        <v>1</v>
      </c>
    </row>
    <row r="590" spans="1:10" x14ac:dyDescent="0.25">
      <c r="A590" s="1">
        <v>1</v>
      </c>
      <c r="B590" s="1">
        <v>14.172000000000001</v>
      </c>
      <c r="C590" s="1">
        <v>29.97</v>
      </c>
      <c r="D590" s="1">
        <v>665</v>
      </c>
      <c r="E590" s="1">
        <v>1</v>
      </c>
      <c r="F590">
        <f t="shared" si="40"/>
        <v>0.71699999999999997</v>
      </c>
      <c r="G590">
        <f t="shared" si="41"/>
        <v>-0.33267943838251673</v>
      </c>
      <c r="H590" s="1">
        <f t="shared" si="42"/>
        <v>0</v>
      </c>
      <c r="I590" s="1">
        <f t="shared" si="42"/>
        <v>0</v>
      </c>
      <c r="J590" s="1">
        <f t="shared" si="42"/>
        <v>0</v>
      </c>
    </row>
    <row r="591" spans="1:10" x14ac:dyDescent="0.25">
      <c r="A591" s="1">
        <v>1</v>
      </c>
      <c r="B591" s="1">
        <v>57</v>
      </c>
      <c r="C591" s="1">
        <v>20.76</v>
      </c>
      <c r="D591" s="1">
        <v>700</v>
      </c>
      <c r="E591" s="1">
        <v>1</v>
      </c>
      <c r="F591">
        <f t="shared" si="40"/>
        <v>0.79</v>
      </c>
      <c r="G591">
        <f t="shared" si="41"/>
        <v>-0.23572233352106983</v>
      </c>
      <c r="H591" s="1">
        <f t="shared" si="42"/>
        <v>1</v>
      </c>
      <c r="I591" s="1">
        <f t="shared" si="42"/>
        <v>0</v>
      </c>
      <c r="J591" s="1">
        <f t="shared" si="42"/>
        <v>0</v>
      </c>
    </row>
    <row r="592" spans="1:10" x14ac:dyDescent="0.25">
      <c r="A592" s="1">
        <v>1</v>
      </c>
      <c r="B592" s="1">
        <v>97</v>
      </c>
      <c r="C592" s="1">
        <v>6.77</v>
      </c>
      <c r="D592" s="1">
        <v>715</v>
      </c>
      <c r="E592" s="1">
        <v>1</v>
      </c>
      <c r="F592">
        <f t="shared" si="40"/>
        <v>0.878</v>
      </c>
      <c r="G592">
        <f t="shared" si="41"/>
        <v>-0.13010868534702039</v>
      </c>
      <c r="H592" s="1">
        <f t="shared" si="42"/>
        <v>1</v>
      </c>
      <c r="I592" s="1">
        <f t="shared" si="42"/>
        <v>1</v>
      </c>
      <c r="J592" s="1">
        <f t="shared" si="42"/>
        <v>1</v>
      </c>
    </row>
    <row r="593" spans="1:10" x14ac:dyDescent="0.25">
      <c r="A593" s="1">
        <v>0</v>
      </c>
      <c r="B593" s="1">
        <v>40</v>
      </c>
      <c r="C593" s="1">
        <v>32.85</v>
      </c>
      <c r="D593" s="1">
        <v>690</v>
      </c>
      <c r="E593" s="1">
        <v>1</v>
      </c>
      <c r="F593">
        <f t="shared" si="40"/>
        <v>0.69299999999999995</v>
      </c>
      <c r="G593">
        <f t="shared" si="41"/>
        <v>-0.3667252797922339</v>
      </c>
      <c r="H593" s="1">
        <f t="shared" si="42"/>
        <v>0</v>
      </c>
      <c r="I593" s="1">
        <f t="shared" si="42"/>
        <v>0</v>
      </c>
      <c r="J593" s="1">
        <f t="shared" si="42"/>
        <v>0</v>
      </c>
    </row>
    <row r="594" spans="1:10" x14ac:dyDescent="0.25">
      <c r="A594" s="1">
        <v>1</v>
      </c>
      <c r="B594" s="1">
        <v>90</v>
      </c>
      <c r="C594" s="1">
        <v>18.52</v>
      </c>
      <c r="D594" s="1">
        <v>665</v>
      </c>
      <c r="E594" s="1">
        <v>1</v>
      </c>
      <c r="F594">
        <f t="shared" si="40"/>
        <v>0.82099999999999995</v>
      </c>
      <c r="G594">
        <f t="shared" si="41"/>
        <v>-0.1972321695297089</v>
      </c>
      <c r="H594" s="1">
        <f t="shared" si="42"/>
        <v>1</v>
      </c>
      <c r="I594" s="1">
        <f t="shared" si="42"/>
        <v>1</v>
      </c>
      <c r="J594" s="1">
        <f t="shared" si="42"/>
        <v>0</v>
      </c>
    </row>
    <row r="595" spans="1:10" x14ac:dyDescent="0.25">
      <c r="A595" s="1">
        <v>1</v>
      </c>
      <c r="B595" s="1">
        <v>210</v>
      </c>
      <c r="C595" s="1">
        <v>3.28</v>
      </c>
      <c r="D595" s="1">
        <v>690</v>
      </c>
      <c r="E595" s="1">
        <v>1</v>
      </c>
      <c r="F595">
        <f t="shared" si="40"/>
        <v>0.878</v>
      </c>
      <c r="G595">
        <f t="shared" si="41"/>
        <v>-0.13010868534702039</v>
      </c>
      <c r="H595" s="1">
        <f t="shared" si="42"/>
        <v>1</v>
      </c>
      <c r="I595" s="1">
        <f t="shared" si="42"/>
        <v>1</v>
      </c>
      <c r="J595" s="1">
        <f t="shared" si="42"/>
        <v>1</v>
      </c>
    </row>
    <row r="596" spans="1:10" x14ac:dyDescent="0.25">
      <c r="A596" s="1">
        <v>0</v>
      </c>
      <c r="B596" s="1">
        <v>70</v>
      </c>
      <c r="C596" s="1">
        <v>22.65</v>
      </c>
      <c r="D596" s="1">
        <v>705</v>
      </c>
      <c r="E596" s="1">
        <v>1</v>
      </c>
      <c r="F596">
        <f t="shared" si="40"/>
        <v>0.79</v>
      </c>
      <c r="G596">
        <f t="shared" si="41"/>
        <v>-0.23572233352106983</v>
      </c>
      <c r="H596" s="1">
        <f t="shared" si="42"/>
        <v>1</v>
      </c>
      <c r="I596" s="1">
        <f t="shared" si="42"/>
        <v>0</v>
      </c>
      <c r="J596" s="1">
        <f t="shared" si="42"/>
        <v>0</v>
      </c>
    </row>
    <row r="597" spans="1:10" x14ac:dyDescent="0.25">
      <c r="A597" s="1">
        <v>0</v>
      </c>
      <c r="B597" s="1">
        <v>78</v>
      </c>
      <c r="C597" s="1">
        <v>22.98</v>
      </c>
      <c r="D597" s="1">
        <v>670</v>
      </c>
      <c r="E597" s="1">
        <v>0</v>
      </c>
      <c r="F597">
        <f t="shared" si="40"/>
        <v>0.66100000000000003</v>
      </c>
      <c r="G597">
        <f t="shared" si="41"/>
        <v>-1.0817551716016869</v>
      </c>
      <c r="H597" s="1">
        <f t="shared" si="42"/>
        <v>0</v>
      </c>
      <c r="I597" s="1">
        <f t="shared" si="42"/>
        <v>0</v>
      </c>
      <c r="J597" s="1">
        <f t="shared" si="42"/>
        <v>0</v>
      </c>
    </row>
    <row r="598" spans="1:10" x14ac:dyDescent="0.25">
      <c r="A598" s="1">
        <v>1</v>
      </c>
      <c r="B598" s="1">
        <v>41</v>
      </c>
      <c r="C598" s="1">
        <v>22.1</v>
      </c>
      <c r="D598" s="1">
        <v>690</v>
      </c>
      <c r="E598" s="1">
        <v>1</v>
      </c>
      <c r="F598">
        <f t="shared" si="40"/>
        <v>0.79</v>
      </c>
      <c r="G598">
        <f t="shared" si="41"/>
        <v>-0.23572233352106983</v>
      </c>
      <c r="H598" s="1">
        <f t="shared" si="42"/>
        <v>1</v>
      </c>
      <c r="I598" s="1">
        <f t="shared" si="42"/>
        <v>0</v>
      </c>
      <c r="J598" s="1">
        <f t="shared" si="42"/>
        <v>0</v>
      </c>
    </row>
    <row r="599" spans="1:10" x14ac:dyDescent="0.25">
      <c r="A599" s="1">
        <v>1</v>
      </c>
      <c r="B599" s="1">
        <v>69</v>
      </c>
      <c r="C599" s="1">
        <v>10.09</v>
      </c>
      <c r="D599" s="1">
        <v>725</v>
      </c>
      <c r="E599" s="1">
        <v>1</v>
      </c>
      <c r="F599">
        <f t="shared" si="40"/>
        <v>0.92</v>
      </c>
      <c r="G599">
        <f t="shared" si="41"/>
        <v>-8.3381608939051013E-2</v>
      </c>
      <c r="H599" s="1">
        <f t="shared" si="42"/>
        <v>1</v>
      </c>
      <c r="I599" s="1">
        <f t="shared" si="42"/>
        <v>1</v>
      </c>
      <c r="J599" s="1">
        <f t="shared" si="42"/>
        <v>1</v>
      </c>
    </row>
    <row r="600" spans="1:10" x14ac:dyDescent="0.25">
      <c r="A600" s="1">
        <v>1</v>
      </c>
      <c r="B600" s="1">
        <v>105</v>
      </c>
      <c r="C600" s="1">
        <v>15.1</v>
      </c>
      <c r="D600" s="1">
        <v>695</v>
      </c>
      <c r="E600" s="1">
        <v>1</v>
      </c>
      <c r="F600">
        <f t="shared" si="40"/>
        <v>0.82099999999999995</v>
      </c>
      <c r="G600">
        <f t="shared" si="41"/>
        <v>-0.1972321695297089</v>
      </c>
      <c r="H600" s="1">
        <f t="shared" si="42"/>
        <v>1</v>
      </c>
      <c r="I600" s="1">
        <f t="shared" si="42"/>
        <v>1</v>
      </c>
      <c r="J600" s="1">
        <f t="shared" si="42"/>
        <v>0</v>
      </c>
    </row>
    <row r="601" spans="1:10" x14ac:dyDescent="0.25">
      <c r="A601" s="1">
        <v>1</v>
      </c>
      <c r="B601" s="1">
        <v>44</v>
      </c>
      <c r="C601" s="1">
        <v>4.53</v>
      </c>
      <c r="D601" s="1">
        <v>785</v>
      </c>
      <c r="E601" s="1">
        <v>1</v>
      </c>
      <c r="F601">
        <f t="shared" si="40"/>
        <v>0.92</v>
      </c>
      <c r="G601">
        <f t="shared" si="41"/>
        <v>-8.3381608939051013E-2</v>
      </c>
      <c r="H601" s="1">
        <f t="shared" si="42"/>
        <v>1</v>
      </c>
      <c r="I601" s="1">
        <f t="shared" si="42"/>
        <v>1</v>
      </c>
      <c r="J601" s="1">
        <f t="shared" si="42"/>
        <v>1</v>
      </c>
    </row>
    <row r="602" spans="1:10" x14ac:dyDescent="0.25">
      <c r="A602" s="1">
        <v>0</v>
      </c>
      <c r="B602" s="1">
        <v>60</v>
      </c>
      <c r="C602" s="1">
        <v>25.2</v>
      </c>
      <c r="D602" s="1">
        <v>680</v>
      </c>
      <c r="E602" s="1">
        <v>1</v>
      </c>
      <c r="F602">
        <f t="shared" si="40"/>
        <v>0.66100000000000003</v>
      </c>
      <c r="G602">
        <f t="shared" si="41"/>
        <v>-0.41400143913045073</v>
      </c>
      <c r="H602" s="1">
        <f t="shared" si="42"/>
        <v>0</v>
      </c>
      <c r="I602" s="1">
        <f t="shared" si="42"/>
        <v>0</v>
      </c>
      <c r="J602" s="1">
        <f t="shared" si="42"/>
        <v>0</v>
      </c>
    </row>
    <row r="603" spans="1:10" x14ac:dyDescent="0.25">
      <c r="A603" s="1">
        <v>0</v>
      </c>
      <c r="B603" s="1">
        <v>48</v>
      </c>
      <c r="C603" s="1">
        <v>34</v>
      </c>
      <c r="D603" s="1">
        <v>665</v>
      </c>
      <c r="E603" s="1">
        <v>0</v>
      </c>
      <c r="F603">
        <f t="shared" si="40"/>
        <v>0.54600000000000004</v>
      </c>
      <c r="G603">
        <f t="shared" si="41"/>
        <v>-0.78965808094078915</v>
      </c>
      <c r="H603" s="1">
        <f t="shared" si="42"/>
        <v>0</v>
      </c>
      <c r="I603" s="1">
        <f t="shared" si="42"/>
        <v>0</v>
      </c>
      <c r="J603" s="1">
        <f t="shared" si="42"/>
        <v>0</v>
      </c>
    </row>
    <row r="604" spans="1:10" x14ac:dyDescent="0.25">
      <c r="A604" s="1">
        <v>1</v>
      </c>
      <c r="B604" s="1">
        <v>57</v>
      </c>
      <c r="C604" s="1">
        <v>11.67</v>
      </c>
      <c r="D604" s="1">
        <v>680</v>
      </c>
      <c r="E604" s="1">
        <v>1</v>
      </c>
      <c r="F604">
        <f t="shared" si="40"/>
        <v>0.80600000000000005</v>
      </c>
      <c r="G604">
        <f t="shared" si="41"/>
        <v>-0.21567153647550871</v>
      </c>
      <c r="H604" s="1">
        <f t="shared" si="42"/>
        <v>1</v>
      </c>
      <c r="I604" s="1">
        <f t="shared" si="42"/>
        <v>1</v>
      </c>
      <c r="J604" s="1">
        <f t="shared" si="42"/>
        <v>0</v>
      </c>
    </row>
    <row r="605" spans="1:10" x14ac:dyDescent="0.25">
      <c r="A605" s="1">
        <v>1</v>
      </c>
      <c r="B605" s="1">
        <v>85</v>
      </c>
      <c r="C605" s="1">
        <v>21.98</v>
      </c>
      <c r="D605" s="1">
        <v>660</v>
      </c>
      <c r="E605" s="1">
        <v>1</v>
      </c>
      <c r="F605">
        <f t="shared" si="40"/>
        <v>0.71699999999999997</v>
      </c>
      <c r="G605">
        <f t="shared" si="41"/>
        <v>-0.33267943838251673</v>
      </c>
      <c r="H605" s="1">
        <f t="shared" si="42"/>
        <v>0</v>
      </c>
      <c r="I605" s="1">
        <f t="shared" si="42"/>
        <v>0</v>
      </c>
      <c r="J605" s="1">
        <f t="shared" si="42"/>
        <v>0</v>
      </c>
    </row>
    <row r="606" spans="1:10" x14ac:dyDescent="0.25">
      <c r="A606" s="1">
        <v>0</v>
      </c>
      <c r="B606" s="1">
        <v>56</v>
      </c>
      <c r="C606" s="1">
        <v>3</v>
      </c>
      <c r="D606" s="1">
        <v>685</v>
      </c>
      <c r="E606" s="1">
        <v>1</v>
      </c>
      <c r="F606">
        <f t="shared" si="40"/>
        <v>0.80600000000000005</v>
      </c>
      <c r="G606">
        <f t="shared" si="41"/>
        <v>-0.21567153647550871</v>
      </c>
      <c r="H606" s="1">
        <f t="shared" si="42"/>
        <v>1</v>
      </c>
      <c r="I606" s="1">
        <f t="shared" si="42"/>
        <v>1</v>
      </c>
      <c r="J606" s="1">
        <f t="shared" si="42"/>
        <v>0</v>
      </c>
    </row>
    <row r="607" spans="1:10" x14ac:dyDescent="0.25">
      <c r="A607" s="1">
        <v>1</v>
      </c>
      <c r="B607" s="1">
        <v>387.70600000000002</v>
      </c>
      <c r="C607" s="1">
        <v>11.19</v>
      </c>
      <c r="D607" s="1">
        <v>695</v>
      </c>
      <c r="E607" s="1">
        <v>1</v>
      </c>
      <c r="F607">
        <f t="shared" si="40"/>
        <v>0.82099999999999995</v>
      </c>
      <c r="G607">
        <f t="shared" si="41"/>
        <v>-0.1972321695297089</v>
      </c>
      <c r="H607" s="1">
        <f t="shared" si="42"/>
        <v>1</v>
      </c>
      <c r="I607" s="1">
        <f t="shared" si="42"/>
        <v>1</v>
      </c>
      <c r="J607" s="1">
        <f t="shared" si="42"/>
        <v>0</v>
      </c>
    </row>
    <row r="608" spans="1:10" x14ac:dyDescent="0.25">
      <c r="A608" s="1">
        <v>0</v>
      </c>
      <c r="B608" s="1">
        <v>42</v>
      </c>
      <c r="C608" s="1">
        <v>10.54</v>
      </c>
      <c r="D608" s="1">
        <v>695</v>
      </c>
      <c r="E608" s="1">
        <v>0</v>
      </c>
      <c r="F608">
        <f t="shared" si="40"/>
        <v>0.80600000000000005</v>
      </c>
      <c r="G608">
        <f t="shared" si="41"/>
        <v>-1.6398971199188093</v>
      </c>
      <c r="H608" s="1">
        <f t="shared" si="42"/>
        <v>1</v>
      </c>
      <c r="I608" s="1">
        <f t="shared" si="42"/>
        <v>1</v>
      </c>
      <c r="J608" s="1">
        <f t="shared" si="42"/>
        <v>0</v>
      </c>
    </row>
    <row r="609" spans="1:10" x14ac:dyDescent="0.25">
      <c r="A609" s="1">
        <v>1</v>
      </c>
      <c r="B609" s="1">
        <v>65</v>
      </c>
      <c r="C609" s="1">
        <v>9.49</v>
      </c>
      <c r="D609" s="1">
        <v>765</v>
      </c>
      <c r="E609" s="1">
        <v>1</v>
      </c>
      <c r="F609">
        <f t="shared" si="40"/>
        <v>0.92</v>
      </c>
      <c r="G609">
        <f t="shared" si="41"/>
        <v>-8.3381608939051013E-2</v>
      </c>
      <c r="H609" s="1">
        <f t="shared" si="42"/>
        <v>1</v>
      </c>
      <c r="I609" s="1">
        <f t="shared" si="42"/>
        <v>1</v>
      </c>
      <c r="J609" s="1">
        <f t="shared" si="42"/>
        <v>1</v>
      </c>
    </row>
    <row r="610" spans="1:10" x14ac:dyDescent="0.25">
      <c r="A610" s="1">
        <v>1</v>
      </c>
      <c r="B610" s="1">
        <v>120</v>
      </c>
      <c r="C610" s="1">
        <v>5.05</v>
      </c>
      <c r="D610" s="1">
        <v>745</v>
      </c>
      <c r="E610" s="1">
        <v>1</v>
      </c>
      <c r="F610">
        <f t="shared" si="40"/>
        <v>0.92</v>
      </c>
      <c r="G610">
        <f t="shared" si="41"/>
        <v>-8.3381608939051013E-2</v>
      </c>
      <c r="H610" s="1">
        <f t="shared" si="42"/>
        <v>1</v>
      </c>
      <c r="I610" s="1">
        <f t="shared" si="42"/>
        <v>1</v>
      </c>
      <c r="J610" s="1">
        <f t="shared" si="42"/>
        <v>1</v>
      </c>
    </row>
    <row r="611" spans="1:10" x14ac:dyDescent="0.25">
      <c r="A611" s="1">
        <v>1</v>
      </c>
      <c r="B611" s="1">
        <v>150</v>
      </c>
      <c r="C611" s="1">
        <v>19.63</v>
      </c>
      <c r="D611" s="1">
        <v>690</v>
      </c>
      <c r="E611" s="1">
        <v>0</v>
      </c>
      <c r="F611">
        <f t="shared" si="40"/>
        <v>0.82099999999999995</v>
      </c>
      <c r="G611">
        <f t="shared" si="41"/>
        <v>-1.7203694731413819</v>
      </c>
      <c r="H611" s="1">
        <f t="shared" si="42"/>
        <v>1</v>
      </c>
      <c r="I611" s="1">
        <f t="shared" si="42"/>
        <v>1</v>
      </c>
      <c r="J611" s="1">
        <f t="shared" si="42"/>
        <v>0</v>
      </c>
    </row>
    <row r="612" spans="1:10" x14ac:dyDescent="0.25">
      <c r="A612" s="1">
        <v>1</v>
      </c>
      <c r="B612" s="1">
        <v>41</v>
      </c>
      <c r="C612" s="1">
        <v>7.79</v>
      </c>
      <c r="D612" s="1">
        <v>680</v>
      </c>
      <c r="E612" s="1">
        <v>1</v>
      </c>
      <c r="F612">
        <f t="shared" si="40"/>
        <v>0.80600000000000005</v>
      </c>
      <c r="G612">
        <f t="shared" si="41"/>
        <v>-0.21567153647550871</v>
      </c>
      <c r="H612" s="1">
        <f t="shared" si="42"/>
        <v>1</v>
      </c>
      <c r="I612" s="1">
        <f t="shared" si="42"/>
        <v>1</v>
      </c>
      <c r="J612" s="1">
        <f t="shared" si="42"/>
        <v>0</v>
      </c>
    </row>
    <row r="613" spans="1:10" x14ac:dyDescent="0.25">
      <c r="A613" s="1">
        <v>0</v>
      </c>
      <c r="B613" s="1">
        <v>27</v>
      </c>
      <c r="C613" s="1">
        <v>20.39</v>
      </c>
      <c r="D613" s="1">
        <v>660</v>
      </c>
      <c r="E613" s="1">
        <v>1</v>
      </c>
      <c r="F613">
        <f t="shared" si="40"/>
        <v>0.66100000000000003</v>
      </c>
      <c r="G613">
        <f t="shared" si="41"/>
        <v>-0.41400143913045073</v>
      </c>
      <c r="H613" s="1">
        <f t="shared" si="42"/>
        <v>0</v>
      </c>
      <c r="I613" s="1">
        <f t="shared" si="42"/>
        <v>0</v>
      </c>
      <c r="J613" s="1">
        <f t="shared" si="42"/>
        <v>0</v>
      </c>
    </row>
    <row r="614" spans="1:10" x14ac:dyDescent="0.25">
      <c r="A614" s="1">
        <v>1</v>
      </c>
      <c r="B614" s="1">
        <v>120</v>
      </c>
      <c r="C614" s="1">
        <v>7.27</v>
      </c>
      <c r="D614" s="1">
        <v>740</v>
      </c>
      <c r="E614" s="1">
        <v>0</v>
      </c>
      <c r="F614">
        <f t="shared" si="40"/>
        <v>0.92</v>
      </c>
      <c r="G614">
        <f t="shared" si="41"/>
        <v>-2.5257286443082561</v>
      </c>
      <c r="H614" s="1">
        <f t="shared" si="42"/>
        <v>1</v>
      </c>
      <c r="I614" s="1">
        <f t="shared" si="42"/>
        <v>1</v>
      </c>
      <c r="J614" s="1">
        <f t="shared" si="42"/>
        <v>1</v>
      </c>
    </row>
    <row r="615" spans="1:10" x14ac:dyDescent="0.25">
      <c r="A615" s="1">
        <v>1</v>
      </c>
      <c r="B615" s="1">
        <v>55.2</v>
      </c>
      <c r="C615" s="1">
        <v>33.03</v>
      </c>
      <c r="D615" s="1">
        <v>760</v>
      </c>
      <c r="E615" s="1">
        <v>1</v>
      </c>
      <c r="F615">
        <f t="shared" si="40"/>
        <v>0.85499999999999998</v>
      </c>
      <c r="G615">
        <f t="shared" si="41"/>
        <v>-0.15665381004537685</v>
      </c>
      <c r="H615" s="1">
        <f t="shared" si="42"/>
        <v>1</v>
      </c>
      <c r="I615" s="1">
        <f t="shared" si="42"/>
        <v>1</v>
      </c>
      <c r="J615" s="1">
        <f t="shared" si="42"/>
        <v>1</v>
      </c>
    </row>
    <row r="616" spans="1:10" x14ac:dyDescent="0.25">
      <c r="A616" s="1">
        <v>0</v>
      </c>
      <c r="B616" s="1">
        <v>38</v>
      </c>
      <c r="C616" s="1">
        <v>17.18</v>
      </c>
      <c r="D616" s="1">
        <v>685</v>
      </c>
      <c r="E616" s="1">
        <v>1</v>
      </c>
      <c r="F616">
        <f t="shared" si="40"/>
        <v>0.80600000000000005</v>
      </c>
      <c r="G616">
        <f t="shared" si="41"/>
        <v>-0.21567153647550871</v>
      </c>
      <c r="H616" s="1">
        <f t="shared" si="42"/>
        <v>1</v>
      </c>
      <c r="I616" s="1">
        <f t="shared" si="42"/>
        <v>1</v>
      </c>
      <c r="J616" s="1">
        <f t="shared" si="42"/>
        <v>0</v>
      </c>
    </row>
    <row r="617" spans="1:10" x14ac:dyDescent="0.25">
      <c r="A617" s="1">
        <v>1</v>
      </c>
      <c r="B617" s="1">
        <v>142.96677</v>
      </c>
      <c r="C617" s="1">
        <v>14.87</v>
      </c>
      <c r="D617" s="1">
        <v>695</v>
      </c>
      <c r="E617" s="1">
        <v>1</v>
      </c>
      <c r="F617">
        <f t="shared" si="40"/>
        <v>0.82099999999999995</v>
      </c>
      <c r="G617">
        <f t="shared" si="41"/>
        <v>-0.1972321695297089</v>
      </c>
      <c r="H617" s="1">
        <f t="shared" si="42"/>
        <v>1</v>
      </c>
      <c r="I617" s="1">
        <f t="shared" si="42"/>
        <v>1</v>
      </c>
      <c r="J617" s="1">
        <f t="shared" si="42"/>
        <v>0</v>
      </c>
    </row>
    <row r="618" spans="1:10" x14ac:dyDescent="0.25">
      <c r="A618" s="1">
        <v>1</v>
      </c>
      <c r="B618" s="1">
        <v>160</v>
      </c>
      <c r="C618" s="1">
        <v>8.32</v>
      </c>
      <c r="D618" s="1">
        <v>695</v>
      </c>
      <c r="E618" s="1">
        <v>1</v>
      </c>
      <c r="F618">
        <f t="shared" si="40"/>
        <v>0.878</v>
      </c>
      <c r="G618">
        <f t="shared" si="41"/>
        <v>-0.13010868534702039</v>
      </c>
      <c r="H618" s="1">
        <f t="shared" si="42"/>
        <v>1</v>
      </c>
      <c r="I618" s="1">
        <f t="shared" si="42"/>
        <v>1</v>
      </c>
      <c r="J618" s="1">
        <f t="shared" si="42"/>
        <v>1</v>
      </c>
    </row>
    <row r="619" spans="1:10" x14ac:dyDescent="0.25">
      <c r="A619" s="1">
        <v>1</v>
      </c>
      <c r="B619" s="1">
        <v>145</v>
      </c>
      <c r="C619" s="1">
        <v>2.79</v>
      </c>
      <c r="D619" s="1">
        <v>730</v>
      </c>
      <c r="E619" s="1">
        <v>1</v>
      </c>
      <c r="F619">
        <f t="shared" si="40"/>
        <v>0.92</v>
      </c>
      <c r="G619">
        <f t="shared" si="41"/>
        <v>-8.3381608939051013E-2</v>
      </c>
      <c r="H619" s="1">
        <f t="shared" si="42"/>
        <v>1</v>
      </c>
      <c r="I619" s="1">
        <f t="shared" si="42"/>
        <v>1</v>
      </c>
      <c r="J619" s="1">
        <f t="shared" si="42"/>
        <v>1</v>
      </c>
    </row>
    <row r="620" spans="1:10" x14ac:dyDescent="0.25">
      <c r="A620" s="1">
        <v>1</v>
      </c>
      <c r="B620" s="1">
        <v>100</v>
      </c>
      <c r="C620" s="1">
        <v>17.23</v>
      </c>
      <c r="D620" s="1">
        <v>695</v>
      </c>
      <c r="E620" s="1">
        <v>1</v>
      </c>
      <c r="F620">
        <f t="shared" si="40"/>
        <v>0.82099999999999995</v>
      </c>
      <c r="G620">
        <f t="shared" si="41"/>
        <v>-0.1972321695297089</v>
      </c>
      <c r="H620" s="1">
        <f t="shared" si="42"/>
        <v>1</v>
      </c>
      <c r="I620" s="1">
        <f t="shared" si="42"/>
        <v>1</v>
      </c>
      <c r="J620" s="1">
        <f t="shared" si="42"/>
        <v>0</v>
      </c>
    </row>
    <row r="621" spans="1:10" x14ac:dyDescent="0.25">
      <c r="A621" s="1">
        <v>1</v>
      </c>
      <c r="B621" s="1">
        <v>83.0672</v>
      </c>
      <c r="C621" s="1">
        <v>19.98</v>
      </c>
      <c r="D621" s="1">
        <v>715</v>
      </c>
      <c r="E621" s="1">
        <v>0</v>
      </c>
      <c r="F621">
        <f t="shared" si="40"/>
        <v>0.79</v>
      </c>
      <c r="G621">
        <f t="shared" si="41"/>
        <v>-1.5606477482646686</v>
      </c>
      <c r="H621" s="1">
        <f t="shared" si="42"/>
        <v>1</v>
      </c>
      <c r="I621" s="1">
        <f t="shared" si="42"/>
        <v>0</v>
      </c>
      <c r="J621" s="1">
        <f t="shared" si="42"/>
        <v>0</v>
      </c>
    </row>
    <row r="622" spans="1:10" x14ac:dyDescent="0.25">
      <c r="A622" s="1">
        <v>1</v>
      </c>
      <c r="B622" s="1">
        <v>51.1</v>
      </c>
      <c r="C622" s="1">
        <v>13.55</v>
      </c>
      <c r="D622" s="1">
        <v>755</v>
      </c>
      <c r="E622" s="1">
        <v>1</v>
      </c>
      <c r="F622">
        <f t="shared" si="40"/>
        <v>0.92</v>
      </c>
      <c r="G622">
        <f t="shared" si="41"/>
        <v>-8.3381608939051013E-2</v>
      </c>
      <c r="H622" s="1">
        <f t="shared" si="42"/>
        <v>1</v>
      </c>
      <c r="I622" s="1">
        <f t="shared" si="42"/>
        <v>1</v>
      </c>
      <c r="J622" s="1">
        <f t="shared" si="42"/>
        <v>1</v>
      </c>
    </row>
    <row r="623" spans="1:10" x14ac:dyDescent="0.25">
      <c r="A623" s="1">
        <v>1</v>
      </c>
      <c r="B623" s="1">
        <v>65</v>
      </c>
      <c r="C623" s="1">
        <v>18.420000000000002</v>
      </c>
      <c r="D623" s="1">
        <v>680</v>
      </c>
      <c r="E623" s="1">
        <v>1</v>
      </c>
      <c r="F623">
        <f t="shared" si="40"/>
        <v>0.82099999999999995</v>
      </c>
      <c r="G623">
        <f t="shared" si="41"/>
        <v>-0.1972321695297089</v>
      </c>
      <c r="H623" s="1">
        <f t="shared" si="42"/>
        <v>1</v>
      </c>
      <c r="I623" s="1">
        <f t="shared" si="42"/>
        <v>1</v>
      </c>
      <c r="J623" s="1">
        <f t="shared" si="42"/>
        <v>0</v>
      </c>
    </row>
    <row r="624" spans="1:10" x14ac:dyDescent="0.25">
      <c r="A624" s="1">
        <v>0</v>
      </c>
      <c r="B624" s="1">
        <v>53</v>
      </c>
      <c r="C624" s="1">
        <v>10.55</v>
      </c>
      <c r="D624" s="1">
        <v>715</v>
      </c>
      <c r="E624" s="1">
        <v>1</v>
      </c>
      <c r="F624">
        <f t="shared" si="40"/>
        <v>0.80600000000000005</v>
      </c>
      <c r="G624">
        <f t="shared" si="41"/>
        <v>-0.21567153647550871</v>
      </c>
      <c r="H624" s="1">
        <f t="shared" si="42"/>
        <v>1</v>
      </c>
      <c r="I624" s="1">
        <f t="shared" si="42"/>
        <v>1</v>
      </c>
      <c r="J624" s="1">
        <f t="shared" si="42"/>
        <v>0</v>
      </c>
    </row>
    <row r="625" spans="1:10" x14ac:dyDescent="0.25">
      <c r="A625" s="1">
        <v>0</v>
      </c>
      <c r="B625" s="1">
        <v>45</v>
      </c>
      <c r="C625" s="1">
        <v>4.7699999999999996</v>
      </c>
      <c r="D625" s="1">
        <v>660</v>
      </c>
      <c r="E625" s="1">
        <v>1</v>
      </c>
      <c r="F625">
        <f t="shared" si="40"/>
        <v>0.72899999999999998</v>
      </c>
      <c r="G625">
        <f t="shared" si="41"/>
        <v>-0.31608154697347896</v>
      </c>
      <c r="H625" s="1">
        <f t="shared" si="42"/>
        <v>0</v>
      </c>
      <c r="I625" s="1">
        <f t="shared" si="42"/>
        <v>0</v>
      </c>
      <c r="J625" s="1">
        <f t="shared" si="42"/>
        <v>0</v>
      </c>
    </row>
    <row r="626" spans="1:10" x14ac:dyDescent="0.25">
      <c r="A626" s="1">
        <v>0</v>
      </c>
      <c r="B626" s="1">
        <v>100</v>
      </c>
      <c r="C626" s="1">
        <v>5.2</v>
      </c>
      <c r="D626" s="1">
        <v>775</v>
      </c>
      <c r="E626" s="1">
        <v>1</v>
      </c>
      <c r="F626">
        <f t="shared" si="40"/>
        <v>0.92</v>
      </c>
      <c r="G626">
        <f t="shared" si="41"/>
        <v>-8.3381608939051013E-2</v>
      </c>
      <c r="H626" s="1">
        <f t="shared" si="42"/>
        <v>1</v>
      </c>
      <c r="I626" s="1">
        <f t="shared" si="42"/>
        <v>1</v>
      </c>
      <c r="J626" s="1">
        <f t="shared" si="42"/>
        <v>1</v>
      </c>
    </row>
    <row r="627" spans="1:10" x14ac:dyDescent="0.25">
      <c r="A627" s="1">
        <v>1</v>
      </c>
      <c r="B627" s="1">
        <v>46</v>
      </c>
      <c r="C627" s="1">
        <v>5.09</v>
      </c>
      <c r="D627" s="1">
        <v>715</v>
      </c>
      <c r="E627" s="1">
        <v>1</v>
      </c>
      <c r="F627">
        <f t="shared" si="40"/>
        <v>0.80600000000000005</v>
      </c>
      <c r="G627">
        <f t="shared" si="41"/>
        <v>-0.21567153647550871</v>
      </c>
      <c r="H627" s="1">
        <f t="shared" si="42"/>
        <v>1</v>
      </c>
      <c r="I627" s="1">
        <f t="shared" si="42"/>
        <v>1</v>
      </c>
      <c r="J627" s="1">
        <f t="shared" si="42"/>
        <v>0</v>
      </c>
    </row>
    <row r="628" spans="1:10" x14ac:dyDescent="0.25">
      <c r="A628" s="1">
        <v>1</v>
      </c>
      <c r="B628" s="1">
        <v>75</v>
      </c>
      <c r="C628" s="1">
        <v>10.210000000000001</v>
      </c>
      <c r="D628" s="1">
        <v>750</v>
      </c>
      <c r="E628" s="1">
        <v>1</v>
      </c>
      <c r="F628">
        <f t="shared" si="40"/>
        <v>0.92</v>
      </c>
      <c r="G628">
        <f t="shared" si="41"/>
        <v>-8.3381608939051013E-2</v>
      </c>
      <c r="H628" s="1">
        <f t="shared" si="42"/>
        <v>1</v>
      </c>
      <c r="I628" s="1">
        <f t="shared" si="42"/>
        <v>1</v>
      </c>
      <c r="J628" s="1">
        <f t="shared" si="42"/>
        <v>1</v>
      </c>
    </row>
    <row r="629" spans="1:10" x14ac:dyDescent="0.25">
      <c r="A629" s="1">
        <v>0</v>
      </c>
      <c r="B629" s="1">
        <v>19.881</v>
      </c>
      <c r="C629" s="1">
        <v>12.98</v>
      </c>
      <c r="D629" s="1">
        <v>660</v>
      </c>
      <c r="E629" s="1">
        <v>0</v>
      </c>
      <c r="F629">
        <f t="shared" si="40"/>
        <v>0.72899999999999998</v>
      </c>
      <c r="G629">
        <f t="shared" si="41"/>
        <v>-1.305636458102436</v>
      </c>
      <c r="H629" s="1">
        <f t="shared" si="42"/>
        <v>0</v>
      </c>
      <c r="I629" s="1">
        <f t="shared" si="42"/>
        <v>0</v>
      </c>
      <c r="J629" s="1">
        <f t="shared" si="42"/>
        <v>0</v>
      </c>
    </row>
    <row r="630" spans="1:10" x14ac:dyDescent="0.25">
      <c r="A630" s="1">
        <v>0</v>
      </c>
      <c r="B630" s="1">
        <v>42</v>
      </c>
      <c r="C630" s="1">
        <v>24.09</v>
      </c>
      <c r="D630" s="1">
        <v>670</v>
      </c>
      <c r="E630" s="1">
        <v>0</v>
      </c>
      <c r="F630">
        <f t="shared" si="40"/>
        <v>0.66100000000000003</v>
      </c>
      <c r="G630">
        <f t="shared" si="41"/>
        <v>-1.0817551716016869</v>
      </c>
      <c r="H630" s="1">
        <f t="shared" si="42"/>
        <v>0</v>
      </c>
      <c r="I630" s="1">
        <f t="shared" si="42"/>
        <v>0</v>
      </c>
      <c r="J630" s="1">
        <f t="shared" si="42"/>
        <v>0</v>
      </c>
    </row>
    <row r="631" spans="1:10" x14ac:dyDescent="0.25">
      <c r="A631" s="1">
        <v>1</v>
      </c>
      <c r="B631" s="1">
        <v>85</v>
      </c>
      <c r="C631" s="1">
        <v>0.59</v>
      </c>
      <c r="D631" s="1">
        <v>800</v>
      </c>
      <c r="E631" s="1">
        <v>1</v>
      </c>
      <c r="F631">
        <f t="shared" si="40"/>
        <v>0.92</v>
      </c>
      <c r="G631">
        <f t="shared" si="41"/>
        <v>-8.3381608939051013E-2</v>
      </c>
      <c r="H631" s="1">
        <f t="shared" si="42"/>
        <v>1</v>
      </c>
      <c r="I631" s="1">
        <f t="shared" si="42"/>
        <v>1</v>
      </c>
      <c r="J631" s="1">
        <f t="shared" si="42"/>
        <v>1</v>
      </c>
    </row>
    <row r="632" spans="1:10" x14ac:dyDescent="0.25">
      <c r="A632" s="1">
        <v>0</v>
      </c>
      <c r="B632" s="1">
        <v>49.2</v>
      </c>
      <c r="C632" s="1">
        <v>6.59</v>
      </c>
      <c r="D632" s="1">
        <v>680</v>
      </c>
      <c r="E632" s="1">
        <v>1</v>
      </c>
      <c r="F632">
        <f t="shared" si="40"/>
        <v>0.80600000000000005</v>
      </c>
      <c r="G632">
        <f t="shared" si="41"/>
        <v>-0.21567153647550871</v>
      </c>
      <c r="H632" s="1">
        <f t="shared" si="42"/>
        <v>1</v>
      </c>
      <c r="I632" s="1">
        <f t="shared" si="42"/>
        <v>1</v>
      </c>
      <c r="J632" s="1">
        <f t="shared" si="42"/>
        <v>0</v>
      </c>
    </row>
    <row r="633" spans="1:10" x14ac:dyDescent="0.25">
      <c r="A633" s="1">
        <v>0</v>
      </c>
      <c r="B633" s="1">
        <v>71.599999999999994</v>
      </c>
      <c r="C633" s="1">
        <v>7.58</v>
      </c>
      <c r="D633" s="1">
        <v>690</v>
      </c>
      <c r="E633" s="1">
        <v>1</v>
      </c>
      <c r="F633">
        <f t="shared" si="40"/>
        <v>0.878</v>
      </c>
      <c r="G633">
        <f t="shared" si="41"/>
        <v>-0.13010868534702039</v>
      </c>
      <c r="H633" s="1">
        <f t="shared" si="42"/>
        <v>1</v>
      </c>
      <c r="I633" s="1">
        <f t="shared" si="42"/>
        <v>1</v>
      </c>
      <c r="J633" s="1">
        <f t="shared" si="42"/>
        <v>1</v>
      </c>
    </row>
    <row r="634" spans="1:10" x14ac:dyDescent="0.25">
      <c r="A634" s="1">
        <v>1</v>
      </c>
      <c r="B634" s="1">
        <v>45</v>
      </c>
      <c r="C634" s="1">
        <v>35.89</v>
      </c>
      <c r="D634" s="1">
        <v>695</v>
      </c>
      <c r="E634" s="1">
        <v>1</v>
      </c>
      <c r="F634">
        <f t="shared" si="40"/>
        <v>0.69299999999999995</v>
      </c>
      <c r="G634">
        <f t="shared" si="41"/>
        <v>-0.3667252797922339</v>
      </c>
      <c r="H634" s="1">
        <f t="shared" si="42"/>
        <v>0</v>
      </c>
      <c r="I634" s="1">
        <f t="shared" si="42"/>
        <v>0</v>
      </c>
      <c r="J634" s="1">
        <f t="shared" si="42"/>
        <v>0</v>
      </c>
    </row>
    <row r="635" spans="1:10" x14ac:dyDescent="0.25">
      <c r="A635" s="1">
        <v>0</v>
      </c>
      <c r="B635" s="1">
        <v>31</v>
      </c>
      <c r="C635" s="1">
        <v>19.010000000000002</v>
      </c>
      <c r="D635" s="1">
        <v>705</v>
      </c>
      <c r="E635" s="1">
        <v>1</v>
      </c>
      <c r="F635">
        <f t="shared" si="40"/>
        <v>0.80600000000000005</v>
      </c>
      <c r="G635">
        <f t="shared" si="41"/>
        <v>-0.21567153647550871</v>
      </c>
      <c r="H635" s="1">
        <f t="shared" si="42"/>
        <v>1</v>
      </c>
      <c r="I635" s="1">
        <f t="shared" si="42"/>
        <v>1</v>
      </c>
      <c r="J635" s="1">
        <f t="shared" si="42"/>
        <v>0</v>
      </c>
    </row>
    <row r="636" spans="1:10" x14ac:dyDescent="0.25">
      <c r="A636" s="1">
        <v>1</v>
      </c>
      <c r="B636" s="1">
        <v>65</v>
      </c>
      <c r="C636" s="1">
        <v>11.93</v>
      </c>
      <c r="D636" s="1">
        <v>660</v>
      </c>
      <c r="E636" s="1">
        <v>0</v>
      </c>
      <c r="F636">
        <f t="shared" si="40"/>
        <v>0.82099999999999995</v>
      </c>
      <c r="G636">
        <f t="shared" si="41"/>
        <v>-1.7203694731413819</v>
      </c>
      <c r="H636" s="1">
        <f t="shared" si="42"/>
        <v>1</v>
      </c>
      <c r="I636" s="1">
        <f t="shared" si="42"/>
        <v>1</v>
      </c>
      <c r="J636" s="1">
        <f t="shared" si="42"/>
        <v>0</v>
      </c>
    </row>
    <row r="637" spans="1:10" x14ac:dyDescent="0.25">
      <c r="A637" s="1">
        <v>1</v>
      </c>
      <c r="B637" s="1">
        <v>62.73</v>
      </c>
      <c r="C637" s="1">
        <v>28.36</v>
      </c>
      <c r="D637" s="1">
        <v>715</v>
      </c>
      <c r="E637" s="1">
        <v>1</v>
      </c>
      <c r="F637">
        <f t="shared" si="40"/>
        <v>0.79</v>
      </c>
      <c r="G637">
        <f t="shared" si="41"/>
        <v>-0.23572233352106983</v>
      </c>
      <c r="H637" s="1">
        <f t="shared" si="42"/>
        <v>1</v>
      </c>
      <c r="I637" s="1">
        <f t="shared" si="42"/>
        <v>0</v>
      </c>
      <c r="J637" s="1">
        <f t="shared" si="42"/>
        <v>0</v>
      </c>
    </row>
    <row r="638" spans="1:10" x14ac:dyDescent="0.25">
      <c r="A638" s="1">
        <v>0</v>
      </c>
      <c r="B638" s="1">
        <v>30</v>
      </c>
      <c r="C638" s="1">
        <v>22.92</v>
      </c>
      <c r="D638" s="1">
        <v>675</v>
      </c>
      <c r="E638" s="1">
        <v>1</v>
      </c>
      <c r="F638">
        <f t="shared" si="40"/>
        <v>0.66100000000000003</v>
      </c>
      <c r="G638">
        <f t="shared" si="41"/>
        <v>-0.41400143913045073</v>
      </c>
      <c r="H638" s="1">
        <f t="shared" si="42"/>
        <v>0</v>
      </c>
      <c r="I638" s="1">
        <f t="shared" si="42"/>
        <v>0</v>
      </c>
      <c r="J638" s="1">
        <f t="shared" si="42"/>
        <v>0</v>
      </c>
    </row>
    <row r="639" spans="1:10" x14ac:dyDescent="0.25">
      <c r="A639" s="1">
        <v>0</v>
      </c>
      <c r="B639" s="1">
        <v>25.2</v>
      </c>
      <c r="C639" s="1">
        <v>23.95</v>
      </c>
      <c r="D639" s="1">
        <v>730</v>
      </c>
      <c r="E639" s="1">
        <v>1</v>
      </c>
      <c r="F639">
        <f t="shared" si="40"/>
        <v>0.85499999999999998</v>
      </c>
      <c r="G639">
        <f t="shared" si="41"/>
        <v>-0.15665381004537685</v>
      </c>
      <c r="H639" s="1">
        <f t="shared" si="42"/>
        <v>1</v>
      </c>
      <c r="I639" s="1">
        <f t="shared" si="42"/>
        <v>1</v>
      </c>
      <c r="J639" s="1">
        <f t="shared" si="42"/>
        <v>1</v>
      </c>
    </row>
    <row r="640" spans="1:10" x14ac:dyDescent="0.25">
      <c r="A640" s="1">
        <v>0</v>
      </c>
      <c r="B640" s="1">
        <v>50</v>
      </c>
      <c r="C640" s="1">
        <v>20.74</v>
      </c>
      <c r="D640" s="1">
        <v>670</v>
      </c>
      <c r="E640" s="1">
        <v>1</v>
      </c>
      <c r="F640">
        <f t="shared" si="40"/>
        <v>0.66100000000000003</v>
      </c>
      <c r="G640">
        <f t="shared" si="41"/>
        <v>-0.41400143913045073</v>
      </c>
      <c r="H640" s="1">
        <f t="shared" si="42"/>
        <v>0</v>
      </c>
      <c r="I640" s="1">
        <f t="shared" si="42"/>
        <v>0</v>
      </c>
      <c r="J640" s="1">
        <f t="shared" si="42"/>
        <v>0</v>
      </c>
    </row>
    <row r="641" spans="1:10" x14ac:dyDescent="0.25">
      <c r="A641" s="1">
        <v>1</v>
      </c>
      <c r="B641" s="1">
        <v>37.25</v>
      </c>
      <c r="C641" s="1">
        <v>18.100000000000001</v>
      </c>
      <c r="D641" s="1">
        <v>750</v>
      </c>
      <c r="E641" s="1">
        <v>0</v>
      </c>
      <c r="F641">
        <f t="shared" si="40"/>
        <v>0.92</v>
      </c>
      <c r="G641">
        <f t="shared" si="41"/>
        <v>-2.5257286443082561</v>
      </c>
      <c r="H641" s="1">
        <f t="shared" si="42"/>
        <v>1</v>
      </c>
      <c r="I641" s="1">
        <f t="shared" si="42"/>
        <v>1</v>
      </c>
      <c r="J641" s="1">
        <f t="shared" si="42"/>
        <v>1</v>
      </c>
    </row>
    <row r="642" spans="1:10" x14ac:dyDescent="0.25">
      <c r="A642" s="1">
        <v>1</v>
      </c>
      <c r="B642" s="1">
        <v>80.796000000000006</v>
      </c>
      <c r="C642" s="1">
        <v>20.96</v>
      </c>
      <c r="D642" s="1">
        <v>670</v>
      </c>
      <c r="E642" s="1">
        <v>1</v>
      </c>
      <c r="F642">
        <f t="shared" si="40"/>
        <v>0.71699999999999997</v>
      </c>
      <c r="G642">
        <f t="shared" si="41"/>
        <v>-0.33267943838251673</v>
      </c>
      <c r="H642" s="1">
        <f t="shared" si="42"/>
        <v>0</v>
      </c>
      <c r="I642" s="1">
        <f t="shared" si="42"/>
        <v>0</v>
      </c>
      <c r="J642" s="1">
        <f t="shared" si="42"/>
        <v>0</v>
      </c>
    </row>
    <row r="643" spans="1:10" x14ac:dyDescent="0.25">
      <c r="A643" s="1">
        <v>0</v>
      </c>
      <c r="B643" s="1">
        <v>18</v>
      </c>
      <c r="C643" s="1">
        <v>16.87</v>
      </c>
      <c r="D643" s="1">
        <v>720</v>
      </c>
      <c r="E643" s="1">
        <v>1</v>
      </c>
      <c r="F643">
        <f t="shared" si="40"/>
        <v>0.80600000000000005</v>
      </c>
      <c r="G643">
        <f t="shared" si="41"/>
        <v>-0.21567153647550871</v>
      </c>
      <c r="H643" s="1">
        <f t="shared" si="42"/>
        <v>1</v>
      </c>
      <c r="I643" s="1">
        <f t="shared" si="42"/>
        <v>1</v>
      </c>
      <c r="J643" s="1">
        <f t="shared" si="42"/>
        <v>0</v>
      </c>
    </row>
    <row r="644" spans="1:10" x14ac:dyDescent="0.25">
      <c r="A644" s="1">
        <v>1</v>
      </c>
      <c r="B644" s="1">
        <v>80</v>
      </c>
      <c r="C644" s="1">
        <v>8.91</v>
      </c>
      <c r="D644" s="1">
        <v>735</v>
      </c>
      <c r="E644" s="1">
        <v>1</v>
      </c>
      <c r="F644">
        <f t="shared" si="40"/>
        <v>0.92</v>
      </c>
      <c r="G644">
        <f t="shared" si="41"/>
        <v>-8.3381608939051013E-2</v>
      </c>
      <c r="H644" s="1">
        <f t="shared" si="42"/>
        <v>1</v>
      </c>
      <c r="I644" s="1">
        <f t="shared" si="42"/>
        <v>1</v>
      </c>
      <c r="J644" s="1">
        <f t="shared" si="42"/>
        <v>1</v>
      </c>
    </row>
    <row r="645" spans="1:10" x14ac:dyDescent="0.25">
      <c r="A645" s="1">
        <v>1</v>
      </c>
      <c r="B645" s="1">
        <v>50</v>
      </c>
      <c r="C645" s="1">
        <v>9.6</v>
      </c>
      <c r="D645" s="1">
        <v>690</v>
      </c>
      <c r="E645" s="1">
        <v>1</v>
      </c>
      <c r="F645">
        <f t="shared" si="40"/>
        <v>0.80600000000000005</v>
      </c>
      <c r="G645">
        <f t="shared" si="41"/>
        <v>-0.21567153647550871</v>
      </c>
      <c r="H645" s="1">
        <f t="shared" si="42"/>
        <v>1</v>
      </c>
      <c r="I645" s="1">
        <f t="shared" si="42"/>
        <v>1</v>
      </c>
      <c r="J645" s="1">
        <f t="shared" si="42"/>
        <v>0</v>
      </c>
    </row>
    <row r="646" spans="1:10" x14ac:dyDescent="0.25">
      <c r="A646" s="1">
        <v>0</v>
      </c>
      <c r="B646" s="1">
        <v>35</v>
      </c>
      <c r="C646" s="1">
        <v>14.95</v>
      </c>
      <c r="D646" s="1">
        <v>660</v>
      </c>
      <c r="E646" s="1">
        <v>0</v>
      </c>
      <c r="F646">
        <f t="shared" si="40"/>
        <v>0.72899999999999998</v>
      </c>
      <c r="G646">
        <f t="shared" si="41"/>
        <v>-1.305636458102436</v>
      </c>
      <c r="H646" s="1">
        <f t="shared" si="42"/>
        <v>0</v>
      </c>
      <c r="I646" s="1">
        <f t="shared" si="42"/>
        <v>0</v>
      </c>
      <c r="J646" s="1">
        <f t="shared" si="42"/>
        <v>0</v>
      </c>
    </row>
    <row r="647" spans="1:10" x14ac:dyDescent="0.25">
      <c r="A647" s="1">
        <v>1</v>
      </c>
      <c r="B647" s="1">
        <v>53</v>
      </c>
      <c r="C647" s="1">
        <v>19.29</v>
      </c>
      <c r="D647" s="1">
        <v>765</v>
      </c>
      <c r="E647" s="1">
        <v>1</v>
      </c>
      <c r="F647">
        <f t="shared" si="40"/>
        <v>0.92</v>
      </c>
      <c r="G647">
        <f t="shared" si="41"/>
        <v>-8.3381608939051013E-2</v>
      </c>
      <c r="H647" s="1">
        <f t="shared" si="42"/>
        <v>1</v>
      </c>
      <c r="I647" s="1">
        <f t="shared" si="42"/>
        <v>1</v>
      </c>
      <c r="J647" s="1">
        <f t="shared" si="42"/>
        <v>1</v>
      </c>
    </row>
    <row r="648" spans="1:10" x14ac:dyDescent="0.25">
      <c r="A648" s="1">
        <v>0</v>
      </c>
      <c r="B648" s="1">
        <v>60</v>
      </c>
      <c r="C648" s="1">
        <v>12.44</v>
      </c>
      <c r="D648" s="1">
        <v>715</v>
      </c>
      <c r="E648" s="1">
        <v>1</v>
      </c>
      <c r="F648">
        <f t="shared" ref="F648:F711" si="43">IF(C648&lt;=19.85,IF(D648&lt;=722.5,IF(B648&lt;=60.41,IF(D648&lt;=667.5,0.729,0.806),IF(C648&lt;=9.905,0.878,0.821)),0.92),IF(D648&lt;=687.5,IF(C648&lt;=31.375,IF(A648&lt;=0.5,0.661,0.717),0.546),IF(D648&lt;=727.5,IF(C648&lt;=29.88,0.79,0.693),0.855)))</f>
        <v>0.80600000000000005</v>
      </c>
      <c r="G648">
        <f t="shared" ref="G648:G711" si="44">IF(E648=1,LN(F648),LN(1-F648))</f>
        <v>-0.21567153647550871</v>
      </c>
      <c r="H648" s="1">
        <f t="shared" ref="H648:J711" si="45">IF($F648&gt;H$2,1,0)</f>
        <v>1</v>
      </c>
      <c r="I648" s="1">
        <f t="shared" si="45"/>
        <v>1</v>
      </c>
      <c r="J648" s="1">
        <f t="shared" si="45"/>
        <v>0</v>
      </c>
    </row>
    <row r="649" spans="1:10" x14ac:dyDescent="0.25">
      <c r="A649" s="1">
        <v>1</v>
      </c>
      <c r="B649" s="1">
        <v>65</v>
      </c>
      <c r="C649" s="1">
        <v>15.95</v>
      </c>
      <c r="D649" s="1">
        <v>685</v>
      </c>
      <c r="E649" s="1">
        <v>1</v>
      </c>
      <c r="F649">
        <f t="shared" si="43"/>
        <v>0.82099999999999995</v>
      </c>
      <c r="G649">
        <f t="shared" si="44"/>
        <v>-0.1972321695297089</v>
      </c>
      <c r="H649" s="1">
        <f t="shared" si="45"/>
        <v>1</v>
      </c>
      <c r="I649" s="1">
        <f t="shared" si="45"/>
        <v>1</v>
      </c>
      <c r="J649" s="1">
        <f t="shared" si="45"/>
        <v>0</v>
      </c>
    </row>
    <row r="650" spans="1:10" x14ac:dyDescent="0.25">
      <c r="A650" s="1">
        <v>1</v>
      </c>
      <c r="B650" s="1">
        <v>50</v>
      </c>
      <c r="C650" s="1">
        <v>31.3</v>
      </c>
      <c r="D650" s="1">
        <v>710</v>
      </c>
      <c r="E650" s="1">
        <v>1</v>
      </c>
      <c r="F650">
        <f t="shared" si="43"/>
        <v>0.69299999999999995</v>
      </c>
      <c r="G650">
        <f t="shared" si="44"/>
        <v>-0.3667252797922339</v>
      </c>
      <c r="H650" s="1">
        <f t="shared" si="45"/>
        <v>0</v>
      </c>
      <c r="I650" s="1">
        <f t="shared" si="45"/>
        <v>0</v>
      </c>
      <c r="J650" s="1">
        <f t="shared" si="45"/>
        <v>0</v>
      </c>
    </row>
    <row r="651" spans="1:10" x14ac:dyDescent="0.25">
      <c r="A651" s="1">
        <v>0</v>
      </c>
      <c r="B651" s="1">
        <v>22.7</v>
      </c>
      <c r="C651" s="1">
        <v>18.88</v>
      </c>
      <c r="D651" s="1">
        <v>685</v>
      </c>
      <c r="E651" s="1">
        <v>0</v>
      </c>
      <c r="F651">
        <f t="shared" si="43"/>
        <v>0.80600000000000005</v>
      </c>
      <c r="G651">
        <f t="shared" si="44"/>
        <v>-1.6398971199188093</v>
      </c>
      <c r="H651" s="1">
        <f t="shared" si="45"/>
        <v>1</v>
      </c>
      <c r="I651" s="1">
        <f t="shared" si="45"/>
        <v>1</v>
      </c>
      <c r="J651" s="1">
        <f t="shared" si="45"/>
        <v>0</v>
      </c>
    </row>
    <row r="652" spans="1:10" x14ac:dyDescent="0.25">
      <c r="A652" s="1">
        <v>1</v>
      </c>
      <c r="B652" s="1">
        <v>65</v>
      </c>
      <c r="C652" s="1">
        <v>24.28</v>
      </c>
      <c r="D652" s="1">
        <v>780</v>
      </c>
      <c r="E652" s="1">
        <v>1</v>
      </c>
      <c r="F652">
        <f t="shared" si="43"/>
        <v>0.85499999999999998</v>
      </c>
      <c r="G652">
        <f t="shared" si="44"/>
        <v>-0.15665381004537685</v>
      </c>
      <c r="H652" s="1">
        <f t="shared" si="45"/>
        <v>1</v>
      </c>
      <c r="I652" s="1">
        <f t="shared" si="45"/>
        <v>1</v>
      </c>
      <c r="J652" s="1">
        <f t="shared" si="45"/>
        <v>1</v>
      </c>
    </row>
    <row r="653" spans="1:10" x14ac:dyDescent="0.25">
      <c r="A653" s="1">
        <v>0</v>
      </c>
      <c r="B653" s="1">
        <v>85.895679999999999</v>
      </c>
      <c r="C653" s="1">
        <v>19.93</v>
      </c>
      <c r="D653" s="1">
        <v>725</v>
      </c>
      <c r="E653" s="1">
        <v>1</v>
      </c>
      <c r="F653">
        <f t="shared" si="43"/>
        <v>0.79</v>
      </c>
      <c r="G653">
        <f t="shared" si="44"/>
        <v>-0.23572233352106983</v>
      </c>
      <c r="H653" s="1">
        <f t="shared" si="45"/>
        <v>1</v>
      </c>
      <c r="I653" s="1">
        <f t="shared" si="45"/>
        <v>0</v>
      </c>
      <c r="J653" s="1">
        <f t="shared" si="45"/>
        <v>0</v>
      </c>
    </row>
    <row r="654" spans="1:10" x14ac:dyDescent="0.25">
      <c r="A654" s="1">
        <v>1</v>
      </c>
      <c r="B654" s="1">
        <v>110</v>
      </c>
      <c r="C654" s="1">
        <v>6.72</v>
      </c>
      <c r="D654" s="1">
        <v>695</v>
      </c>
      <c r="E654" s="1">
        <v>1</v>
      </c>
      <c r="F654">
        <f t="shared" si="43"/>
        <v>0.878</v>
      </c>
      <c r="G654">
        <f t="shared" si="44"/>
        <v>-0.13010868534702039</v>
      </c>
      <c r="H654" s="1">
        <f t="shared" si="45"/>
        <v>1</v>
      </c>
      <c r="I654" s="1">
        <f t="shared" si="45"/>
        <v>1</v>
      </c>
      <c r="J654" s="1">
        <f t="shared" si="45"/>
        <v>1</v>
      </c>
    </row>
    <row r="655" spans="1:10" x14ac:dyDescent="0.25">
      <c r="A655" s="1">
        <v>1</v>
      </c>
      <c r="B655" s="1">
        <v>75</v>
      </c>
      <c r="C655" s="1">
        <v>20.05</v>
      </c>
      <c r="D655" s="1">
        <v>660</v>
      </c>
      <c r="E655" s="1">
        <v>0</v>
      </c>
      <c r="F655">
        <f t="shared" si="43"/>
        <v>0.71699999999999997</v>
      </c>
      <c r="G655">
        <f t="shared" si="44"/>
        <v>-1.2623083813388993</v>
      </c>
      <c r="H655" s="1">
        <f t="shared" si="45"/>
        <v>0</v>
      </c>
      <c r="I655" s="1">
        <f t="shared" si="45"/>
        <v>0</v>
      </c>
      <c r="J655" s="1">
        <f t="shared" si="45"/>
        <v>0</v>
      </c>
    </row>
    <row r="656" spans="1:10" x14ac:dyDescent="0.25">
      <c r="A656" s="1">
        <v>1</v>
      </c>
      <c r="B656" s="1">
        <v>54</v>
      </c>
      <c r="C656" s="1">
        <v>26.11</v>
      </c>
      <c r="D656" s="1">
        <v>670</v>
      </c>
      <c r="E656" s="1">
        <v>1</v>
      </c>
      <c r="F656">
        <f t="shared" si="43"/>
        <v>0.71699999999999997</v>
      </c>
      <c r="G656">
        <f t="shared" si="44"/>
        <v>-0.33267943838251673</v>
      </c>
      <c r="H656" s="1">
        <f t="shared" si="45"/>
        <v>0</v>
      </c>
      <c r="I656" s="1">
        <f t="shared" si="45"/>
        <v>0</v>
      </c>
      <c r="J656" s="1">
        <f t="shared" si="45"/>
        <v>0</v>
      </c>
    </row>
    <row r="657" spans="1:10" x14ac:dyDescent="0.25">
      <c r="A657" s="1">
        <v>1</v>
      </c>
      <c r="B657" s="1">
        <v>95</v>
      </c>
      <c r="C657" s="1">
        <v>2.85</v>
      </c>
      <c r="D657" s="1">
        <v>685</v>
      </c>
      <c r="E657" s="1">
        <v>1</v>
      </c>
      <c r="F657">
        <f t="shared" si="43"/>
        <v>0.878</v>
      </c>
      <c r="G657">
        <f t="shared" si="44"/>
        <v>-0.13010868534702039</v>
      </c>
      <c r="H657" s="1">
        <f t="shared" si="45"/>
        <v>1</v>
      </c>
      <c r="I657" s="1">
        <f t="shared" si="45"/>
        <v>1</v>
      </c>
      <c r="J657" s="1">
        <f t="shared" si="45"/>
        <v>1</v>
      </c>
    </row>
    <row r="658" spans="1:10" x14ac:dyDescent="0.25">
      <c r="A658" s="1">
        <v>1</v>
      </c>
      <c r="B658" s="1">
        <v>96</v>
      </c>
      <c r="C658" s="1">
        <v>2.13</v>
      </c>
      <c r="D658" s="1">
        <v>700</v>
      </c>
      <c r="E658" s="1">
        <v>1</v>
      </c>
      <c r="F658">
        <f t="shared" si="43"/>
        <v>0.878</v>
      </c>
      <c r="G658">
        <f t="shared" si="44"/>
        <v>-0.13010868534702039</v>
      </c>
      <c r="H658" s="1">
        <f t="shared" si="45"/>
        <v>1</v>
      </c>
      <c r="I658" s="1">
        <f t="shared" si="45"/>
        <v>1</v>
      </c>
      <c r="J658" s="1">
        <f t="shared" si="45"/>
        <v>1</v>
      </c>
    </row>
    <row r="659" spans="1:10" x14ac:dyDescent="0.25">
      <c r="A659" s="1">
        <v>1</v>
      </c>
      <c r="B659" s="1">
        <v>90</v>
      </c>
      <c r="C659" s="1">
        <v>27.47</v>
      </c>
      <c r="D659" s="1">
        <v>675</v>
      </c>
      <c r="E659" s="1">
        <v>1</v>
      </c>
      <c r="F659">
        <f t="shared" si="43"/>
        <v>0.71699999999999997</v>
      </c>
      <c r="G659">
        <f t="shared" si="44"/>
        <v>-0.33267943838251673</v>
      </c>
      <c r="H659" s="1">
        <f t="shared" si="45"/>
        <v>0</v>
      </c>
      <c r="I659" s="1">
        <f t="shared" si="45"/>
        <v>0</v>
      </c>
      <c r="J659" s="1">
        <f t="shared" si="45"/>
        <v>0</v>
      </c>
    </row>
    <row r="660" spans="1:10" x14ac:dyDescent="0.25">
      <c r="A660" s="1">
        <v>1</v>
      </c>
      <c r="B660" s="1">
        <v>91</v>
      </c>
      <c r="C660" s="1">
        <v>23.06</v>
      </c>
      <c r="D660" s="1">
        <v>710</v>
      </c>
      <c r="E660" s="1">
        <v>1</v>
      </c>
      <c r="F660">
        <f t="shared" si="43"/>
        <v>0.79</v>
      </c>
      <c r="G660">
        <f t="shared" si="44"/>
        <v>-0.23572233352106983</v>
      </c>
      <c r="H660" s="1">
        <f t="shared" si="45"/>
        <v>1</v>
      </c>
      <c r="I660" s="1">
        <f t="shared" si="45"/>
        <v>0</v>
      </c>
      <c r="J660" s="1">
        <f t="shared" si="45"/>
        <v>0</v>
      </c>
    </row>
    <row r="661" spans="1:10" x14ac:dyDescent="0.25">
      <c r="A661" s="1">
        <v>0</v>
      </c>
      <c r="B661" s="1">
        <v>47</v>
      </c>
      <c r="C661" s="1">
        <v>9.4700000000000006</v>
      </c>
      <c r="D661" s="1">
        <v>695</v>
      </c>
      <c r="E661" s="1">
        <v>1</v>
      </c>
      <c r="F661">
        <f t="shared" si="43"/>
        <v>0.80600000000000005</v>
      </c>
      <c r="G661">
        <f t="shared" si="44"/>
        <v>-0.21567153647550871</v>
      </c>
      <c r="H661" s="1">
        <f t="shared" si="45"/>
        <v>1</v>
      </c>
      <c r="I661" s="1">
        <f t="shared" si="45"/>
        <v>1</v>
      </c>
      <c r="J661" s="1">
        <f t="shared" si="45"/>
        <v>0</v>
      </c>
    </row>
    <row r="662" spans="1:10" x14ac:dyDescent="0.25">
      <c r="A662" s="1">
        <v>1</v>
      </c>
      <c r="B662" s="1">
        <v>56</v>
      </c>
      <c r="C662" s="1">
        <v>32.21</v>
      </c>
      <c r="D662" s="1">
        <v>660</v>
      </c>
      <c r="E662" s="1">
        <v>0</v>
      </c>
      <c r="F662">
        <f t="shared" si="43"/>
        <v>0.54600000000000004</v>
      </c>
      <c r="G662">
        <f t="shared" si="44"/>
        <v>-0.78965808094078915</v>
      </c>
      <c r="H662" s="1">
        <f t="shared" si="45"/>
        <v>0</v>
      </c>
      <c r="I662" s="1">
        <f t="shared" si="45"/>
        <v>0</v>
      </c>
      <c r="J662" s="1">
        <f t="shared" si="45"/>
        <v>0</v>
      </c>
    </row>
    <row r="663" spans="1:10" x14ac:dyDescent="0.25">
      <c r="A663" s="1">
        <v>1</v>
      </c>
      <c r="B663" s="1">
        <v>80</v>
      </c>
      <c r="C663" s="1">
        <v>29.04</v>
      </c>
      <c r="D663" s="1">
        <v>675</v>
      </c>
      <c r="E663" s="1">
        <v>0</v>
      </c>
      <c r="F663">
        <f t="shared" si="43"/>
        <v>0.71699999999999997</v>
      </c>
      <c r="G663">
        <f t="shared" si="44"/>
        <v>-1.2623083813388993</v>
      </c>
      <c r="H663" s="1">
        <f t="shared" si="45"/>
        <v>0</v>
      </c>
      <c r="I663" s="1">
        <f t="shared" si="45"/>
        <v>0</v>
      </c>
      <c r="J663" s="1">
        <f t="shared" si="45"/>
        <v>0</v>
      </c>
    </row>
    <row r="664" spans="1:10" x14ac:dyDescent="0.25">
      <c r="A664" s="1">
        <v>1</v>
      </c>
      <c r="B664" s="1">
        <v>49.776000000000003</v>
      </c>
      <c r="C664" s="1">
        <v>15.38</v>
      </c>
      <c r="D664" s="1">
        <v>695</v>
      </c>
      <c r="E664" s="1">
        <v>1</v>
      </c>
      <c r="F664">
        <f t="shared" si="43"/>
        <v>0.80600000000000005</v>
      </c>
      <c r="G664">
        <f t="shared" si="44"/>
        <v>-0.21567153647550871</v>
      </c>
      <c r="H664" s="1">
        <f t="shared" si="45"/>
        <v>1</v>
      </c>
      <c r="I664" s="1">
        <f t="shared" si="45"/>
        <v>1</v>
      </c>
      <c r="J664" s="1">
        <f t="shared" si="45"/>
        <v>0</v>
      </c>
    </row>
    <row r="665" spans="1:10" x14ac:dyDescent="0.25">
      <c r="A665" s="1">
        <v>0</v>
      </c>
      <c r="B665" s="1">
        <v>35</v>
      </c>
      <c r="C665" s="1">
        <v>17.350000000000001</v>
      </c>
      <c r="D665" s="1">
        <v>680</v>
      </c>
      <c r="E665" s="1">
        <v>1</v>
      </c>
      <c r="F665">
        <f t="shared" si="43"/>
        <v>0.80600000000000005</v>
      </c>
      <c r="G665">
        <f t="shared" si="44"/>
        <v>-0.21567153647550871</v>
      </c>
      <c r="H665" s="1">
        <f t="shared" si="45"/>
        <v>1</v>
      </c>
      <c r="I665" s="1">
        <f t="shared" si="45"/>
        <v>1</v>
      </c>
      <c r="J665" s="1">
        <f t="shared" si="45"/>
        <v>0</v>
      </c>
    </row>
    <row r="666" spans="1:10" x14ac:dyDescent="0.25">
      <c r="A666" s="1">
        <v>1</v>
      </c>
      <c r="B666" s="1">
        <v>260</v>
      </c>
      <c r="C666" s="1">
        <v>11.74</v>
      </c>
      <c r="D666" s="1">
        <v>705</v>
      </c>
      <c r="E666" s="1">
        <v>1</v>
      </c>
      <c r="F666">
        <f t="shared" si="43"/>
        <v>0.82099999999999995</v>
      </c>
      <c r="G666">
        <f t="shared" si="44"/>
        <v>-0.1972321695297089</v>
      </c>
      <c r="H666" s="1">
        <f t="shared" si="45"/>
        <v>1</v>
      </c>
      <c r="I666" s="1">
        <f t="shared" si="45"/>
        <v>1</v>
      </c>
      <c r="J666" s="1">
        <f t="shared" si="45"/>
        <v>0</v>
      </c>
    </row>
    <row r="667" spans="1:10" x14ac:dyDescent="0.25">
      <c r="A667" s="1">
        <v>0</v>
      </c>
      <c r="B667" s="1">
        <v>50</v>
      </c>
      <c r="C667" s="1">
        <v>10.39</v>
      </c>
      <c r="D667" s="1">
        <v>705</v>
      </c>
      <c r="E667" s="1">
        <v>1</v>
      </c>
      <c r="F667">
        <f t="shared" si="43"/>
        <v>0.80600000000000005</v>
      </c>
      <c r="G667">
        <f t="shared" si="44"/>
        <v>-0.21567153647550871</v>
      </c>
      <c r="H667" s="1">
        <f t="shared" si="45"/>
        <v>1</v>
      </c>
      <c r="I667" s="1">
        <f t="shared" si="45"/>
        <v>1</v>
      </c>
      <c r="J667" s="1">
        <f t="shared" si="45"/>
        <v>0</v>
      </c>
    </row>
    <row r="668" spans="1:10" x14ac:dyDescent="0.25">
      <c r="A668" s="1">
        <v>1</v>
      </c>
      <c r="B668" s="1">
        <v>58</v>
      </c>
      <c r="C668" s="1">
        <v>11.86</v>
      </c>
      <c r="D668" s="1">
        <v>695</v>
      </c>
      <c r="E668" s="1">
        <v>0</v>
      </c>
      <c r="F668">
        <f t="shared" si="43"/>
        <v>0.80600000000000005</v>
      </c>
      <c r="G668">
        <f t="shared" si="44"/>
        <v>-1.6398971199188093</v>
      </c>
      <c r="H668" s="1">
        <f t="shared" si="45"/>
        <v>1</v>
      </c>
      <c r="I668" s="1">
        <f t="shared" si="45"/>
        <v>1</v>
      </c>
      <c r="J668" s="1">
        <f t="shared" si="45"/>
        <v>0</v>
      </c>
    </row>
    <row r="669" spans="1:10" x14ac:dyDescent="0.25">
      <c r="A669" s="1">
        <v>0</v>
      </c>
      <c r="B669" s="1">
        <v>47</v>
      </c>
      <c r="C669" s="1">
        <v>27.14</v>
      </c>
      <c r="D669" s="1">
        <v>690</v>
      </c>
      <c r="E669" s="1">
        <v>0</v>
      </c>
      <c r="F669">
        <f t="shared" si="43"/>
        <v>0.79</v>
      </c>
      <c r="G669">
        <f t="shared" si="44"/>
        <v>-1.5606477482646686</v>
      </c>
      <c r="H669" s="1">
        <f t="shared" si="45"/>
        <v>1</v>
      </c>
      <c r="I669" s="1">
        <f t="shared" si="45"/>
        <v>0</v>
      </c>
      <c r="J669" s="1">
        <f t="shared" si="45"/>
        <v>0</v>
      </c>
    </row>
    <row r="670" spans="1:10" x14ac:dyDescent="0.25">
      <c r="A670" s="1">
        <v>1</v>
      </c>
      <c r="B670" s="1">
        <v>389</v>
      </c>
      <c r="C670" s="1">
        <v>19.940000000000001</v>
      </c>
      <c r="D670" s="1">
        <v>795</v>
      </c>
      <c r="E670" s="1">
        <v>1</v>
      </c>
      <c r="F670">
        <f t="shared" si="43"/>
        <v>0.85499999999999998</v>
      </c>
      <c r="G670">
        <f t="shared" si="44"/>
        <v>-0.15665381004537685</v>
      </c>
      <c r="H670" s="1">
        <f t="shared" si="45"/>
        <v>1</v>
      </c>
      <c r="I670" s="1">
        <f t="shared" si="45"/>
        <v>1</v>
      </c>
      <c r="J670" s="1">
        <f t="shared" si="45"/>
        <v>1</v>
      </c>
    </row>
    <row r="671" spans="1:10" x14ac:dyDescent="0.25">
      <c r="A671" s="1">
        <v>1</v>
      </c>
      <c r="B671" s="1">
        <v>63</v>
      </c>
      <c r="C671" s="1">
        <v>25.26</v>
      </c>
      <c r="D671" s="1">
        <v>725</v>
      </c>
      <c r="E671" s="1">
        <v>1</v>
      </c>
      <c r="F671">
        <f t="shared" si="43"/>
        <v>0.79</v>
      </c>
      <c r="G671">
        <f t="shared" si="44"/>
        <v>-0.23572233352106983</v>
      </c>
      <c r="H671" s="1">
        <f t="shared" si="45"/>
        <v>1</v>
      </c>
      <c r="I671" s="1">
        <f t="shared" si="45"/>
        <v>0</v>
      </c>
      <c r="J671" s="1">
        <f t="shared" si="45"/>
        <v>0</v>
      </c>
    </row>
    <row r="672" spans="1:10" x14ac:dyDescent="0.25">
      <c r="A672" s="1">
        <v>1</v>
      </c>
      <c r="B672" s="1">
        <v>150</v>
      </c>
      <c r="C672" s="1">
        <v>12.32</v>
      </c>
      <c r="D672" s="1">
        <v>685</v>
      </c>
      <c r="E672" s="1">
        <v>1</v>
      </c>
      <c r="F672">
        <f t="shared" si="43"/>
        <v>0.82099999999999995</v>
      </c>
      <c r="G672">
        <f t="shared" si="44"/>
        <v>-0.1972321695297089</v>
      </c>
      <c r="H672" s="1">
        <f t="shared" si="45"/>
        <v>1</v>
      </c>
      <c r="I672" s="1">
        <f t="shared" si="45"/>
        <v>1</v>
      </c>
      <c r="J672" s="1">
        <f t="shared" si="45"/>
        <v>0</v>
      </c>
    </row>
    <row r="673" spans="1:10" x14ac:dyDescent="0.25">
      <c r="A673" s="1">
        <v>0</v>
      </c>
      <c r="B673" s="1">
        <v>41.35</v>
      </c>
      <c r="C673" s="1">
        <v>6.33</v>
      </c>
      <c r="D673" s="1">
        <v>690</v>
      </c>
      <c r="E673" s="1">
        <v>1</v>
      </c>
      <c r="F673">
        <f t="shared" si="43"/>
        <v>0.80600000000000005</v>
      </c>
      <c r="G673">
        <f t="shared" si="44"/>
        <v>-0.21567153647550871</v>
      </c>
      <c r="H673" s="1">
        <f t="shared" si="45"/>
        <v>1</v>
      </c>
      <c r="I673" s="1">
        <f t="shared" si="45"/>
        <v>1</v>
      </c>
      <c r="J673" s="1">
        <f t="shared" si="45"/>
        <v>0</v>
      </c>
    </row>
    <row r="674" spans="1:10" x14ac:dyDescent="0.25">
      <c r="A674" s="1">
        <v>1</v>
      </c>
      <c r="B674" s="1">
        <v>96</v>
      </c>
      <c r="C674" s="1">
        <v>7.39</v>
      </c>
      <c r="D674" s="1">
        <v>725</v>
      </c>
      <c r="E674" s="1">
        <v>1</v>
      </c>
      <c r="F674">
        <f t="shared" si="43"/>
        <v>0.92</v>
      </c>
      <c r="G674">
        <f t="shared" si="44"/>
        <v>-8.3381608939051013E-2</v>
      </c>
      <c r="H674" s="1">
        <f t="shared" si="45"/>
        <v>1</v>
      </c>
      <c r="I674" s="1">
        <f t="shared" si="45"/>
        <v>1</v>
      </c>
      <c r="J674" s="1">
        <f t="shared" si="45"/>
        <v>1</v>
      </c>
    </row>
    <row r="675" spans="1:10" x14ac:dyDescent="0.25">
      <c r="A675" s="1">
        <v>0</v>
      </c>
      <c r="B675" s="1">
        <v>63</v>
      </c>
      <c r="C675" s="1">
        <v>18.649999999999999</v>
      </c>
      <c r="D675" s="1">
        <v>710</v>
      </c>
      <c r="E675" s="1">
        <v>1</v>
      </c>
      <c r="F675">
        <f t="shared" si="43"/>
        <v>0.82099999999999995</v>
      </c>
      <c r="G675">
        <f t="shared" si="44"/>
        <v>-0.1972321695297089</v>
      </c>
      <c r="H675" s="1">
        <f t="shared" si="45"/>
        <v>1</v>
      </c>
      <c r="I675" s="1">
        <f t="shared" si="45"/>
        <v>1</v>
      </c>
      <c r="J675" s="1">
        <f t="shared" si="45"/>
        <v>0</v>
      </c>
    </row>
    <row r="676" spans="1:10" x14ac:dyDescent="0.25">
      <c r="A676" s="1">
        <v>1</v>
      </c>
      <c r="B676" s="1">
        <v>36</v>
      </c>
      <c r="C676" s="1">
        <v>33.729999999999997</v>
      </c>
      <c r="D676" s="1">
        <v>695</v>
      </c>
      <c r="E676" s="1">
        <v>1</v>
      </c>
      <c r="F676">
        <f t="shared" si="43"/>
        <v>0.69299999999999995</v>
      </c>
      <c r="G676">
        <f t="shared" si="44"/>
        <v>-0.3667252797922339</v>
      </c>
      <c r="H676" s="1">
        <f t="shared" si="45"/>
        <v>0</v>
      </c>
      <c r="I676" s="1">
        <f t="shared" si="45"/>
        <v>0</v>
      </c>
      <c r="J676" s="1">
        <f t="shared" si="45"/>
        <v>0</v>
      </c>
    </row>
    <row r="677" spans="1:10" x14ac:dyDescent="0.25">
      <c r="A677" s="1">
        <v>1</v>
      </c>
      <c r="B677" s="1">
        <v>67.599999999999994</v>
      </c>
      <c r="C677" s="1">
        <v>28.4</v>
      </c>
      <c r="D677" s="1">
        <v>665</v>
      </c>
      <c r="E677" s="1">
        <v>1</v>
      </c>
      <c r="F677">
        <f t="shared" si="43"/>
        <v>0.71699999999999997</v>
      </c>
      <c r="G677">
        <f t="shared" si="44"/>
        <v>-0.33267943838251673</v>
      </c>
      <c r="H677" s="1">
        <f t="shared" si="45"/>
        <v>0</v>
      </c>
      <c r="I677" s="1">
        <f t="shared" si="45"/>
        <v>0</v>
      </c>
      <c r="J677" s="1">
        <f t="shared" si="45"/>
        <v>0</v>
      </c>
    </row>
    <row r="678" spans="1:10" x14ac:dyDescent="0.25">
      <c r="A678" s="1">
        <v>1</v>
      </c>
      <c r="B678" s="1">
        <v>108</v>
      </c>
      <c r="C678" s="1">
        <v>26.08</v>
      </c>
      <c r="D678" s="1">
        <v>670</v>
      </c>
      <c r="E678" s="1">
        <v>0</v>
      </c>
      <c r="F678">
        <f t="shared" si="43"/>
        <v>0.71699999999999997</v>
      </c>
      <c r="G678">
        <f t="shared" si="44"/>
        <v>-1.2623083813388993</v>
      </c>
      <c r="H678" s="1">
        <f t="shared" si="45"/>
        <v>0</v>
      </c>
      <c r="I678" s="1">
        <f t="shared" si="45"/>
        <v>0</v>
      </c>
      <c r="J678" s="1">
        <f t="shared" si="45"/>
        <v>0</v>
      </c>
    </row>
    <row r="679" spans="1:10" x14ac:dyDescent="0.25">
      <c r="A679" s="1">
        <v>0</v>
      </c>
      <c r="B679" s="1">
        <v>41.75</v>
      </c>
      <c r="C679" s="1">
        <v>20.29</v>
      </c>
      <c r="D679" s="1">
        <v>695</v>
      </c>
      <c r="E679" s="1">
        <v>1</v>
      </c>
      <c r="F679">
        <f t="shared" si="43"/>
        <v>0.79</v>
      </c>
      <c r="G679">
        <f t="shared" si="44"/>
        <v>-0.23572233352106983</v>
      </c>
      <c r="H679" s="1">
        <f t="shared" si="45"/>
        <v>1</v>
      </c>
      <c r="I679" s="1">
        <f t="shared" si="45"/>
        <v>0</v>
      </c>
      <c r="J679" s="1">
        <f t="shared" si="45"/>
        <v>0</v>
      </c>
    </row>
    <row r="680" spans="1:10" x14ac:dyDescent="0.25">
      <c r="A680" s="1">
        <v>1</v>
      </c>
      <c r="B680" s="1">
        <v>77</v>
      </c>
      <c r="C680" s="1">
        <v>3.18</v>
      </c>
      <c r="D680" s="1">
        <v>695</v>
      </c>
      <c r="E680" s="1">
        <v>1</v>
      </c>
      <c r="F680">
        <f t="shared" si="43"/>
        <v>0.878</v>
      </c>
      <c r="G680">
        <f t="shared" si="44"/>
        <v>-0.13010868534702039</v>
      </c>
      <c r="H680" s="1">
        <f t="shared" si="45"/>
        <v>1</v>
      </c>
      <c r="I680" s="1">
        <f t="shared" si="45"/>
        <v>1</v>
      </c>
      <c r="J680" s="1">
        <f t="shared" si="45"/>
        <v>1</v>
      </c>
    </row>
    <row r="681" spans="1:10" x14ac:dyDescent="0.25">
      <c r="A681" s="1">
        <v>1</v>
      </c>
      <c r="B681" s="1">
        <v>35</v>
      </c>
      <c r="C681" s="1">
        <v>31.58</v>
      </c>
      <c r="D681" s="1">
        <v>705</v>
      </c>
      <c r="E681" s="1">
        <v>1</v>
      </c>
      <c r="F681">
        <f t="shared" si="43"/>
        <v>0.69299999999999995</v>
      </c>
      <c r="G681">
        <f t="shared" si="44"/>
        <v>-0.3667252797922339</v>
      </c>
      <c r="H681" s="1">
        <f t="shared" si="45"/>
        <v>0</v>
      </c>
      <c r="I681" s="1">
        <f t="shared" si="45"/>
        <v>0</v>
      </c>
      <c r="J681" s="1">
        <f t="shared" si="45"/>
        <v>0</v>
      </c>
    </row>
    <row r="682" spans="1:10" x14ac:dyDescent="0.25">
      <c r="A682" s="1">
        <v>1</v>
      </c>
      <c r="B682" s="1">
        <v>76</v>
      </c>
      <c r="C682" s="1">
        <v>9.2100000000000009</v>
      </c>
      <c r="D682" s="1">
        <v>790</v>
      </c>
      <c r="E682" s="1">
        <v>1</v>
      </c>
      <c r="F682">
        <f t="shared" si="43"/>
        <v>0.92</v>
      </c>
      <c r="G682">
        <f t="shared" si="44"/>
        <v>-8.3381608939051013E-2</v>
      </c>
      <c r="H682" s="1">
        <f t="shared" si="45"/>
        <v>1</v>
      </c>
      <c r="I682" s="1">
        <f t="shared" si="45"/>
        <v>1</v>
      </c>
      <c r="J682" s="1">
        <f t="shared" si="45"/>
        <v>1</v>
      </c>
    </row>
    <row r="683" spans="1:10" x14ac:dyDescent="0.25">
      <c r="A683" s="1">
        <v>1</v>
      </c>
      <c r="B683" s="1">
        <v>86.274000000000001</v>
      </c>
      <c r="C683" s="1">
        <v>20.27</v>
      </c>
      <c r="D683" s="1">
        <v>680</v>
      </c>
      <c r="E683" s="1">
        <v>0</v>
      </c>
      <c r="F683">
        <f t="shared" si="43"/>
        <v>0.71699999999999997</v>
      </c>
      <c r="G683">
        <f t="shared" si="44"/>
        <v>-1.2623083813388993</v>
      </c>
      <c r="H683" s="1">
        <f t="shared" si="45"/>
        <v>0</v>
      </c>
      <c r="I683" s="1">
        <f t="shared" si="45"/>
        <v>0</v>
      </c>
      <c r="J683" s="1">
        <f t="shared" si="45"/>
        <v>0</v>
      </c>
    </row>
    <row r="684" spans="1:10" x14ac:dyDescent="0.25">
      <c r="A684" s="1">
        <v>0</v>
      </c>
      <c r="B684" s="1">
        <v>82.599000000000004</v>
      </c>
      <c r="C684" s="1">
        <v>24.32</v>
      </c>
      <c r="D684" s="1">
        <v>670</v>
      </c>
      <c r="E684" s="1">
        <v>1</v>
      </c>
      <c r="F684">
        <f t="shared" si="43"/>
        <v>0.66100000000000003</v>
      </c>
      <c r="G684">
        <f t="shared" si="44"/>
        <v>-0.41400143913045073</v>
      </c>
      <c r="H684" s="1">
        <f t="shared" si="45"/>
        <v>0</v>
      </c>
      <c r="I684" s="1">
        <f t="shared" si="45"/>
        <v>0</v>
      </c>
      <c r="J684" s="1">
        <f t="shared" si="45"/>
        <v>0</v>
      </c>
    </row>
    <row r="685" spans="1:10" x14ac:dyDescent="0.25">
      <c r="A685" s="1">
        <v>0</v>
      </c>
      <c r="B685" s="1">
        <v>50</v>
      </c>
      <c r="C685" s="1">
        <v>18.239999999999998</v>
      </c>
      <c r="D685" s="1">
        <v>705</v>
      </c>
      <c r="E685" s="1">
        <v>1</v>
      </c>
      <c r="F685">
        <f t="shared" si="43"/>
        <v>0.80600000000000005</v>
      </c>
      <c r="G685">
        <f t="shared" si="44"/>
        <v>-0.21567153647550871</v>
      </c>
      <c r="H685" s="1">
        <f t="shared" si="45"/>
        <v>1</v>
      </c>
      <c r="I685" s="1">
        <f t="shared" si="45"/>
        <v>1</v>
      </c>
      <c r="J685" s="1">
        <f t="shared" si="45"/>
        <v>0</v>
      </c>
    </row>
    <row r="686" spans="1:10" x14ac:dyDescent="0.25">
      <c r="A686" s="1">
        <v>1</v>
      </c>
      <c r="B686" s="1">
        <v>85</v>
      </c>
      <c r="C686" s="1">
        <v>11.34</v>
      </c>
      <c r="D686" s="1">
        <v>750</v>
      </c>
      <c r="E686" s="1">
        <v>0</v>
      </c>
      <c r="F686">
        <f t="shared" si="43"/>
        <v>0.92</v>
      </c>
      <c r="G686">
        <f t="shared" si="44"/>
        <v>-2.5257286443082561</v>
      </c>
      <c r="H686" s="1">
        <f t="shared" si="45"/>
        <v>1</v>
      </c>
      <c r="I686" s="1">
        <f t="shared" si="45"/>
        <v>1</v>
      </c>
      <c r="J686" s="1">
        <f t="shared" si="45"/>
        <v>1</v>
      </c>
    </row>
    <row r="687" spans="1:10" x14ac:dyDescent="0.25">
      <c r="A687" s="1">
        <v>1</v>
      </c>
      <c r="B687" s="1">
        <v>46.8</v>
      </c>
      <c r="C687" s="1">
        <v>19.920000000000002</v>
      </c>
      <c r="D687" s="1">
        <v>670</v>
      </c>
      <c r="E687" s="1">
        <v>1</v>
      </c>
      <c r="F687">
        <f t="shared" si="43"/>
        <v>0.71699999999999997</v>
      </c>
      <c r="G687">
        <f t="shared" si="44"/>
        <v>-0.33267943838251673</v>
      </c>
      <c r="H687" s="1">
        <f t="shared" si="45"/>
        <v>0</v>
      </c>
      <c r="I687" s="1">
        <f t="shared" si="45"/>
        <v>0</v>
      </c>
      <c r="J687" s="1">
        <f t="shared" si="45"/>
        <v>0</v>
      </c>
    </row>
    <row r="688" spans="1:10" x14ac:dyDescent="0.25">
      <c r="A688" s="1">
        <v>0</v>
      </c>
      <c r="B688" s="1">
        <v>49</v>
      </c>
      <c r="C688" s="1">
        <v>19.98</v>
      </c>
      <c r="D688" s="1">
        <v>685</v>
      </c>
      <c r="E688" s="1">
        <v>1</v>
      </c>
      <c r="F688">
        <f t="shared" si="43"/>
        <v>0.66100000000000003</v>
      </c>
      <c r="G688">
        <f t="shared" si="44"/>
        <v>-0.41400143913045073</v>
      </c>
      <c r="H688" s="1">
        <f t="shared" si="45"/>
        <v>0</v>
      </c>
      <c r="I688" s="1">
        <f t="shared" si="45"/>
        <v>0</v>
      </c>
      <c r="J688" s="1">
        <f t="shared" si="45"/>
        <v>0</v>
      </c>
    </row>
    <row r="689" spans="1:10" x14ac:dyDescent="0.25">
      <c r="A689" s="1">
        <v>1</v>
      </c>
      <c r="B689" s="1">
        <v>80</v>
      </c>
      <c r="C689" s="1">
        <v>12.57</v>
      </c>
      <c r="D689" s="1">
        <v>660</v>
      </c>
      <c r="E689" s="1">
        <v>0</v>
      </c>
      <c r="F689">
        <f t="shared" si="43"/>
        <v>0.82099999999999995</v>
      </c>
      <c r="G689">
        <f t="shared" si="44"/>
        <v>-1.7203694731413819</v>
      </c>
      <c r="H689" s="1">
        <f t="shared" si="45"/>
        <v>1</v>
      </c>
      <c r="I689" s="1">
        <f t="shared" si="45"/>
        <v>1</v>
      </c>
      <c r="J689" s="1">
        <f t="shared" si="45"/>
        <v>0</v>
      </c>
    </row>
    <row r="690" spans="1:10" x14ac:dyDescent="0.25">
      <c r="A690" s="1">
        <v>1</v>
      </c>
      <c r="B690" s="1">
        <v>109</v>
      </c>
      <c r="C690" s="1">
        <v>6.89</v>
      </c>
      <c r="D690" s="1">
        <v>710</v>
      </c>
      <c r="E690" s="1">
        <v>1</v>
      </c>
      <c r="F690">
        <f t="shared" si="43"/>
        <v>0.878</v>
      </c>
      <c r="G690">
        <f t="shared" si="44"/>
        <v>-0.13010868534702039</v>
      </c>
      <c r="H690" s="1">
        <f t="shared" si="45"/>
        <v>1</v>
      </c>
      <c r="I690" s="1">
        <f t="shared" si="45"/>
        <v>1</v>
      </c>
      <c r="J690" s="1">
        <f t="shared" si="45"/>
        <v>1</v>
      </c>
    </row>
    <row r="691" spans="1:10" x14ac:dyDescent="0.25">
      <c r="A691" s="1">
        <v>1</v>
      </c>
      <c r="B691" s="1">
        <v>140</v>
      </c>
      <c r="C691" s="1">
        <v>34.729999999999997</v>
      </c>
      <c r="D691" s="1">
        <v>720</v>
      </c>
      <c r="E691" s="1">
        <v>1</v>
      </c>
      <c r="F691">
        <f t="shared" si="43"/>
        <v>0.69299999999999995</v>
      </c>
      <c r="G691">
        <f t="shared" si="44"/>
        <v>-0.3667252797922339</v>
      </c>
      <c r="H691" s="1">
        <f t="shared" si="45"/>
        <v>0</v>
      </c>
      <c r="I691" s="1">
        <f t="shared" si="45"/>
        <v>0</v>
      </c>
      <c r="J691" s="1">
        <f t="shared" si="45"/>
        <v>0</v>
      </c>
    </row>
    <row r="692" spans="1:10" x14ac:dyDescent="0.25">
      <c r="A692" s="1">
        <v>0</v>
      </c>
      <c r="B692" s="1">
        <v>75</v>
      </c>
      <c r="C692" s="1">
        <v>13.46</v>
      </c>
      <c r="D692" s="1">
        <v>710</v>
      </c>
      <c r="E692" s="1">
        <v>1</v>
      </c>
      <c r="F692">
        <f t="shared" si="43"/>
        <v>0.82099999999999995</v>
      </c>
      <c r="G692">
        <f t="shared" si="44"/>
        <v>-0.1972321695297089</v>
      </c>
      <c r="H692" s="1">
        <f t="shared" si="45"/>
        <v>1</v>
      </c>
      <c r="I692" s="1">
        <f t="shared" si="45"/>
        <v>1</v>
      </c>
      <c r="J692" s="1">
        <f t="shared" si="45"/>
        <v>0</v>
      </c>
    </row>
    <row r="693" spans="1:10" x14ac:dyDescent="0.25">
      <c r="A693" s="1">
        <v>1</v>
      </c>
      <c r="B693" s="1">
        <v>180</v>
      </c>
      <c r="C693" s="1">
        <v>14.71</v>
      </c>
      <c r="D693" s="1">
        <v>750</v>
      </c>
      <c r="E693" s="1">
        <v>1</v>
      </c>
      <c r="F693">
        <f t="shared" si="43"/>
        <v>0.92</v>
      </c>
      <c r="G693">
        <f t="shared" si="44"/>
        <v>-8.3381608939051013E-2</v>
      </c>
      <c r="H693" s="1">
        <f t="shared" si="45"/>
        <v>1</v>
      </c>
      <c r="I693" s="1">
        <f t="shared" si="45"/>
        <v>1</v>
      </c>
      <c r="J693" s="1">
        <f t="shared" si="45"/>
        <v>1</v>
      </c>
    </row>
    <row r="694" spans="1:10" x14ac:dyDescent="0.25">
      <c r="A694" s="1">
        <v>1</v>
      </c>
      <c r="B694" s="1">
        <v>150</v>
      </c>
      <c r="C694" s="1">
        <v>9.3699999999999992</v>
      </c>
      <c r="D694" s="1">
        <v>780</v>
      </c>
      <c r="E694" s="1">
        <v>1</v>
      </c>
      <c r="F694">
        <f t="shared" si="43"/>
        <v>0.92</v>
      </c>
      <c r="G694">
        <f t="shared" si="44"/>
        <v>-8.3381608939051013E-2</v>
      </c>
      <c r="H694" s="1">
        <f t="shared" si="45"/>
        <v>1</v>
      </c>
      <c r="I694" s="1">
        <f t="shared" si="45"/>
        <v>1</v>
      </c>
      <c r="J694" s="1">
        <f t="shared" si="45"/>
        <v>1</v>
      </c>
    </row>
    <row r="695" spans="1:10" x14ac:dyDescent="0.25">
      <c r="A695" s="1">
        <v>1</v>
      </c>
      <c r="B695" s="1">
        <v>60</v>
      </c>
      <c r="C695" s="1">
        <v>19.48</v>
      </c>
      <c r="D695" s="1">
        <v>665</v>
      </c>
      <c r="E695" s="1">
        <v>0</v>
      </c>
      <c r="F695">
        <f t="shared" si="43"/>
        <v>0.72899999999999998</v>
      </c>
      <c r="G695">
        <f t="shared" si="44"/>
        <v>-1.305636458102436</v>
      </c>
      <c r="H695" s="1">
        <f t="shared" si="45"/>
        <v>0</v>
      </c>
      <c r="I695" s="1">
        <f t="shared" si="45"/>
        <v>0</v>
      </c>
      <c r="J695" s="1">
        <f t="shared" si="45"/>
        <v>0</v>
      </c>
    </row>
    <row r="696" spans="1:10" x14ac:dyDescent="0.25">
      <c r="A696" s="1">
        <v>1</v>
      </c>
      <c r="B696" s="1">
        <v>72</v>
      </c>
      <c r="C696" s="1">
        <v>9.6999999999999993</v>
      </c>
      <c r="D696" s="1">
        <v>675</v>
      </c>
      <c r="E696" s="1">
        <v>1</v>
      </c>
      <c r="F696">
        <f t="shared" si="43"/>
        <v>0.878</v>
      </c>
      <c r="G696">
        <f t="shared" si="44"/>
        <v>-0.13010868534702039</v>
      </c>
      <c r="H696" s="1">
        <f t="shared" si="45"/>
        <v>1</v>
      </c>
      <c r="I696" s="1">
        <f t="shared" si="45"/>
        <v>1</v>
      </c>
      <c r="J696" s="1">
        <f t="shared" si="45"/>
        <v>1</v>
      </c>
    </row>
    <row r="697" spans="1:10" x14ac:dyDescent="0.25">
      <c r="A697" s="1">
        <v>1</v>
      </c>
      <c r="B697" s="1">
        <v>88</v>
      </c>
      <c r="C697" s="1">
        <v>25.61</v>
      </c>
      <c r="D697" s="1">
        <v>680</v>
      </c>
      <c r="E697" s="1">
        <v>1</v>
      </c>
      <c r="F697">
        <f t="shared" si="43"/>
        <v>0.71699999999999997</v>
      </c>
      <c r="G697">
        <f t="shared" si="44"/>
        <v>-0.33267943838251673</v>
      </c>
      <c r="H697" s="1">
        <f t="shared" si="45"/>
        <v>0</v>
      </c>
      <c r="I697" s="1">
        <f t="shared" si="45"/>
        <v>0</v>
      </c>
      <c r="J697" s="1">
        <f t="shared" si="45"/>
        <v>0</v>
      </c>
    </row>
    <row r="698" spans="1:10" x14ac:dyDescent="0.25">
      <c r="A698" s="1">
        <v>1</v>
      </c>
      <c r="B698" s="1">
        <v>95</v>
      </c>
      <c r="C698" s="1">
        <v>15.64</v>
      </c>
      <c r="D698" s="1">
        <v>665</v>
      </c>
      <c r="E698" s="1">
        <v>1</v>
      </c>
      <c r="F698">
        <f t="shared" si="43"/>
        <v>0.82099999999999995</v>
      </c>
      <c r="G698">
        <f t="shared" si="44"/>
        <v>-0.1972321695297089</v>
      </c>
      <c r="H698" s="1">
        <f t="shared" si="45"/>
        <v>1</v>
      </c>
      <c r="I698" s="1">
        <f t="shared" si="45"/>
        <v>1</v>
      </c>
      <c r="J698" s="1">
        <f t="shared" si="45"/>
        <v>0</v>
      </c>
    </row>
    <row r="699" spans="1:10" x14ac:dyDescent="0.25">
      <c r="A699" s="1">
        <v>0</v>
      </c>
      <c r="B699" s="1">
        <v>73</v>
      </c>
      <c r="C699" s="1">
        <v>17.28</v>
      </c>
      <c r="D699" s="1">
        <v>715</v>
      </c>
      <c r="E699" s="1">
        <v>1</v>
      </c>
      <c r="F699">
        <f t="shared" si="43"/>
        <v>0.82099999999999995</v>
      </c>
      <c r="G699">
        <f t="shared" si="44"/>
        <v>-0.1972321695297089</v>
      </c>
      <c r="H699" s="1">
        <f t="shared" si="45"/>
        <v>1</v>
      </c>
      <c r="I699" s="1">
        <f t="shared" si="45"/>
        <v>1</v>
      </c>
      <c r="J699" s="1">
        <f t="shared" si="45"/>
        <v>0</v>
      </c>
    </row>
    <row r="700" spans="1:10" x14ac:dyDescent="0.25">
      <c r="A700" s="1">
        <v>1</v>
      </c>
      <c r="B700" s="1">
        <v>125</v>
      </c>
      <c r="C700" s="1">
        <v>22.32</v>
      </c>
      <c r="D700" s="1">
        <v>695</v>
      </c>
      <c r="E700" s="1">
        <v>1</v>
      </c>
      <c r="F700">
        <f t="shared" si="43"/>
        <v>0.79</v>
      </c>
      <c r="G700">
        <f t="shared" si="44"/>
        <v>-0.23572233352106983</v>
      </c>
      <c r="H700" s="1">
        <f t="shared" si="45"/>
        <v>1</v>
      </c>
      <c r="I700" s="1">
        <f t="shared" si="45"/>
        <v>0</v>
      </c>
      <c r="J700" s="1">
        <f t="shared" si="45"/>
        <v>0</v>
      </c>
    </row>
    <row r="701" spans="1:10" x14ac:dyDescent="0.25">
      <c r="A701" s="1">
        <v>1</v>
      </c>
      <c r="B701" s="1">
        <v>50</v>
      </c>
      <c r="C701" s="1">
        <v>21</v>
      </c>
      <c r="D701" s="1">
        <v>680</v>
      </c>
      <c r="E701" s="1">
        <v>0</v>
      </c>
      <c r="F701">
        <f t="shared" si="43"/>
        <v>0.71699999999999997</v>
      </c>
      <c r="G701">
        <f t="shared" si="44"/>
        <v>-1.2623083813388993</v>
      </c>
      <c r="H701" s="1">
        <f t="shared" si="45"/>
        <v>0</v>
      </c>
      <c r="I701" s="1">
        <f t="shared" si="45"/>
        <v>0</v>
      </c>
      <c r="J701" s="1">
        <f t="shared" si="45"/>
        <v>0</v>
      </c>
    </row>
    <row r="702" spans="1:10" x14ac:dyDescent="0.25">
      <c r="A702" s="1">
        <v>1</v>
      </c>
      <c r="B702" s="1">
        <v>49</v>
      </c>
      <c r="C702" s="1">
        <v>12.29</v>
      </c>
      <c r="D702" s="1">
        <v>665</v>
      </c>
      <c r="E702" s="1">
        <v>1</v>
      </c>
      <c r="F702">
        <f t="shared" si="43"/>
        <v>0.72899999999999998</v>
      </c>
      <c r="G702">
        <f t="shared" si="44"/>
        <v>-0.31608154697347896</v>
      </c>
      <c r="H702" s="1">
        <f t="shared" si="45"/>
        <v>0</v>
      </c>
      <c r="I702" s="1">
        <f t="shared" si="45"/>
        <v>0</v>
      </c>
      <c r="J702" s="1">
        <f t="shared" si="45"/>
        <v>0</v>
      </c>
    </row>
    <row r="703" spans="1:10" x14ac:dyDescent="0.25">
      <c r="A703" s="1">
        <v>1</v>
      </c>
      <c r="B703" s="1">
        <v>101</v>
      </c>
      <c r="C703" s="1">
        <v>23.68</v>
      </c>
      <c r="D703" s="1">
        <v>715</v>
      </c>
      <c r="E703" s="1">
        <v>1</v>
      </c>
      <c r="F703">
        <f t="shared" si="43"/>
        <v>0.79</v>
      </c>
      <c r="G703">
        <f t="shared" si="44"/>
        <v>-0.23572233352106983</v>
      </c>
      <c r="H703" s="1">
        <f t="shared" si="45"/>
        <v>1</v>
      </c>
      <c r="I703" s="1">
        <f t="shared" si="45"/>
        <v>0</v>
      </c>
      <c r="J703" s="1">
        <f t="shared" si="45"/>
        <v>0</v>
      </c>
    </row>
    <row r="704" spans="1:10" x14ac:dyDescent="0.25">
      <c r="A704" s="1">
        <v>1</v>
      </c>
      <c r="B704" s="1">
        <v>60</v>
      </c>
      <c r="C704" s="1">
        <v>19.420000000000002</v>
      </c>
      <c r="D704" s="1">
        <v>700</v>
      </c>
      <c r="E704" s="1">
        <v>1</v>
      </c>
      <c r="F704">
        <f t="shared" si="43"/>
        <v>0.80600000000000005</v>
      </c>
      <c r="G704">
        <f t="shared" si="44"/>
        <v>-0.21567153647550871</v>
      </c>
      <c r="H704" s="1">
        <f t="shared" si="45"/>
        <v>1</v>
      </c>
      <c r="I704" s="1">
        <f t="shared" si="45"/>
        <v>1</v>
      </c>
      <c r="J704" s="1">
        <f t="shared" si="45"/>
        <v>0</v>
      </c>
    </row>
    <row r="705" spans="1:10" x14ac:dyDescent="0.25">
      <c r="A705" s="1">
        <v>1</v>
      </c>
      <c r="B705" s="1">
        <v>95</v>
      </c>
      <c r="C705" s="1">
        <v>15.46</v>
      </c>
      <c r="D705" s="1">
        <v>760</v>
      </c>
      <c r="E705" s="1">
        <v>1</v>
      </c>
      <c r="F705">
        <f t="shared" si="43"/>
        <v>0.92</v>
      </c>
      <c r="G705">
        <f t="shared" si="44"/>
        <v>-8.3381608939051013E-2</v>
      </c>
      <c r="H705" s="1">
        <f t="shared" si="45"/>
        <v>1</v>
      </c>
      <c r="I705" s="1">
        <f t="shared" si="45"/>
        <v>1</v>
      </c>
      <c r="J705" s="1">
        <f t="shared" si="45"/>
        <v>1</v>
      </c>
    </row>
    <row r="706" spans="1:10" x14ac:dyDescent="0.25">
      <c r="A706" s="1">
        <v>0</v>
      </c>
      <c r="B706" s="1">
        <v>54</v>
      </c>
      <c r="C706" s="1">
        <v>13.49</v>
      </c>
      <c r="D706" s="1">
        <v>705</v>
      </c>
      <c r="E706" s="1">
        <v>1</v>
      </c>
      <c r="F706">
        <f t="shared" si="43"/>
        <v>0.80600000000000005</v>
      </c>
      <c r="G706">
        <f t="shared" si="44"/>
        <v>-0.21567153647550871</v>
      </c>
      <c r="H706" s="1">
        <f t="shared" si="45"/>
        <v>1</v>
      </c>
      <c r="I706" s="1">
        <f t="shared" si="45"/>
        <v>1</v>
      </c>
      <c r="J706" s="1">
        <f t="shared" si="45"/>
        <v>0</v>
      </c>
    </row>
    <row r="707" spans="1:10" x14ac:dyDescent="0.25">
      <c r="A707" s="1">
        <v>0</v>
      </c>
      <c r="B707" s="1">
        <v>50</v>
      </c>
      <c r="C707" s="1">
        <v>1.61</v>
      </c>
      <c r="D707" s="1">
        <v>665</v>
      </c>
      <c r="E707" s="1">
        <v>1</v>
      </c>
      <c r="F707">
        <f t="shared" si="43"/>
        <v>0.72899999999999998</v>
      </c>
      <c r="G707">
        <f t="shared" si="44"/>
        <v>-0.31608154697347896</v>
      </c>
      <c r="H707" s="1">
        <f t="shared" si="45"/>
        <v>0</v>
      </c>
      <c r="I707" s="1">
        <f t="shared" si="45"/>
        <v>0</v>
      </c>
      <c r="J707" s="1">
        <f t="shared" si="45"/>
        <v>0</v>
      </c>
    </row>
    <row r="708" spans="1:10" x14ac:dyDescent="0.25">
      <c r="A708" s="1">
        <v>1</v>
      </c>
      <c r="B708" s="1">
        <v>172</v>
      </c>
      <c r="C708" s="1">
        <v>10.62</v>
      </c>
      <c r="D708" s="1">
        <v>670</v>
      </c>
      <c r="E708" s="1">
        <v>0</v>
      </c>
      <c r="F708">
        <f t="shared" si="43"/>
        <v>0.82099999999999995</v>
      </c>
      <c r="G708">
        <f t="shared" si="44"/>
        <v>-1.7203694731413819</v>
      </c>
      <c r="H708" s="1">
        <f t="shared" si="45"/>
        <v>1</v>
      </c>
      <c r="I708" s="1">
        <f t="shared" si="45"/>
        <v>1</v>
      </c>
      <c r="J708" s="1">
        <f t="shared" si="45"/>
        <v>0</v>
      </c>
    </row>
    <row r="709" spans="1:10" x14ac:dyDescent="0.25">
      <c r="A709" s="1">
        <v>1</v>
      </c>
      <c r="B709" s="1">
        <v>42.6</v>
      </c>
      <c r="C709" s="1">
        <v>14.66</v>
      </c>
      <c r="D709" s="1">
        <v>705</v>
      </c>
      <c r="E709" s="1">
        <v>0</v>
      </c>
      <c r="F709">
        <f t="shared" si="43"/>
        <v>0.80600000000000005</v>
      </c>
      <c r="G709">
        <f t="shared" si="44"/>
        <v>-1.6398971199188093</v>
      </c>
      <c r="H709" s="1">
        <f t="shared" si="45"/>
        <v>1</v>
      </c>
      <c r="I709" s="1">
        <f t="shared" si="45"/>
        <v>1</v>
      </c>
      <c r="J709" s="1">
        <f t="shared" si="45"/>
        <v>0</v>
      </c>
    </row>
    <row r="710" spans="1:10" x14ac:dyDescent="0.25">
      <c r="A710" s="1">
        <v>1</v>
      </c>
      <c r="B710" s="1">
        <v>35</v>
      </c>
      <c r="C710" s="1">
        <v>8.64</v>
      </c>
      <c r="D710" s="1">
        <v>685</v>
      </c>
      <c r="E710" s="1">
        <v>0</v>
      </c>
      <c r="F710">
        <f t="shared" si="43"/>
        <v>0.80600000000000005</v>
      </c>
      <c r="G710">
        <f t="shared" si="44"/>
        <v>-1.6398971199188093</v>
      </c>
      <c r="H710" s="1">
        <f t="shared" si="45"/>
        <v>1</v>
      </c>
      <c r="I710" s="1">
        <f t="shared" si="45"/>
        <v>1</v>
      </c>
      <c r="J710" s="1">
        <f t="shared" si="45"/>
        <v>0</v>
      </c>
    </row>
    <row r="711" spans="1:10" x14ac:dyDescent="0.25">
      <c r="A711" s="1">
        <v>0</v>
      </c>
      <c r="B711" s="1">
        <v>56</v>
      </c>
      <c r="C711" s="1">
        <v>23.43</v>
      </c>
      <c r="D711" s="1">
        <v>715</v>
      </c>
      <c r="E711" s="1">
        <v>1</v>
      </c>
      <c r="F711">
        <f t="shared" si="43"/>
        <v>0.79</v>
      </c>
      <c r="G711">
        <f t="shared" si="44"/>
        <v>-0.23572233352106983</v>
      </c>
      <c r="H711" s="1">
        <f t="shared" si="45"/>
        <v>1</v>
      </c>
      <c r="I711" s="1">
        <f t="shared" si="45"/>
        <v>0</v>
      </c>
      <c r="J711" s="1">
        <f t="shared" si="45"/>
        <v>0</v>
      </c>
    </row>
    <row r="712" spans="1:10" x14ac:dyDescent="0.25">
      <c r="A712" s="1">
        <v>1</v>
      </c>
      <c r="B712" s="1">
        <v>91.222999999999999</v>
      </c>
      <c r="C712" s="1">
        <v>5.55</v>
      </c>
      <c r="D712" s="1">
        <v>690</v>
      </c>
      <c r="E712" s="1">
        <v>1</v>
      </c>
      <c r="F712">
        <f t="shared" ref="F712:F775" si="46">IF(C712&lt;=19.85,IF(D712&lt;=722.5,IF(B712&lt;=60.41,IF(D712&lt;=667.5,0.729,0.806),IF(C712&lt;=9.905,0.878,0.821)),0.92),IF(D712&lt;=687.5,IF(C712&lt;=31.375,IF(A712&lt;=0.5,0.661,0.717),0.546),IF(D712&lt;=727.5,IF(C712&lt;=29.88,0.79,0.693),0.855)))</f>
        <v>0.878</v>
      </c>
      <c r="G712">
        <f t="shared" ref="G712:G775" si="47">IF(E712=1,LN(F712),LN(1-F712))</f>
        <v>-0.13010868534702039</v>
      </c>
      <c r="H712" s="1">
        <f t="shared" ref="H712:J775" si="48">IF($F712&gt;H$2,1,0)</f>
        <v>1</v>
      </c>
      <c r="I712" s="1">
        <f t="shared" si="48"/>
        <v>1</v>
      </c>
      <c r="J712" s="1">
        <f t="shared" si="48"/>
        <v>1</v>
      </c>
    </row>
    <row r="713" spans="1:10" x14ac:dyDescent="0.25">
      <c r="A713" s="1">
        <v>1</v>
      </c>
      <c r="B713" s="1">
        <v>115</v>
      </c>
      <c r="C713" s="1">
        <v>18.079999999999998</v>
      </c>
      <c r="D713" s="1">
        <v>725</v>
      </c>
      <c r="E713" s="1">
        <v>1</v>
      </c>
      <c r="F713">
        <f t="shared" si="46"/>
        <v>0.92</v>
      </c>
      <c r="G713">
        <f t="shared" si="47"/>
        <v>-8.3381608939051013E-2</v>
      </c>
      <c r="H713" s="1">
        <f t="shared" si="48"/>
        <v>1</v>
      </c>
      <c r="I713" s="1">
        <f t="shared" si="48"/>
        <v>1</v>
      </c>
      <c r="J713" s="1">
        <f t="shared" si="48"/>
        <v>1</v>
      </c>
    </row>
    <row r="714" spans="1:10" x14ac:dyDescent="0.25">
      <c r="A714" s="1">
        <v>1</v>
      </c>
      <c r="B714" s="1">
        <v>145</v>
      </c>
      <c r="C714" s="1">
        <v>18.14</v>
      </c>
      <c r="D714" s="1">
        <v>685</v>
      </c>
      <c r="E714" s="1">
        <v>1</v>
      </c>
      <c r="F714">
        <f t="shared" si="46"/>
        <v>0.82099999999999995</v>
      </c>
      <c r="G714">
        <f t="shared" si="47"/>
        <v>-0.1972321695297089</v>
      </c>
      <c r="H714" s="1">
        <f t="shared" si="48"/>
        <v>1</v>
      </c>
      <c r="I714" s="1">
        <f t="shared" si="48"/>
        <v>1</v>
      </c>
      <c r="J714" s="1">
        <f t="shared" si="48"/>
        <v>0</v>
      </c>
    </row>
    <row r="715" spans="1:10" x14ac:dyDescent="0.25">
      <c r="A715" s="1">
        <v>1</v>
      </c>
      <c r="B715" s="1">
        <v>65</v>
      </c>
      <c r="C715" s="1">
        <v>33.049999999999997</v>
      </c>
      <c r="D715" s="1">
        <v>660</v>
      </c>
      <c r="E715" s="1">
        <v>0</v>
      </c>
      <c r="F715">
        <f t="shared" si="46"/>
        <v>0.54600000000000004</v>
      </c>
      <c r="G715">
        <f t="shared" si="47"/>
        <v>-0.78965808094078915</v>
      </c>
      <c r="H715" s="1">
        <f t="shared" si="48"/>
        <v>0</v>
      </c>
      <c r="I715" s="1">
        <f t="shared" si="48"/>
        <v>0</v>
      </c>
      <c r="J715" s="1">
        <f t="shared" si="48"/>
        <v>0</v>
      </c>
    </row>
    <row r="716" spans="1:10" x14ac:dyDescent="0.25">
      <c r="A716" s="1">
        <v>0</v>
      </c>
      <c r="B716" s="1">
        <v>30</v>
      </c>
      <c r="C716" s="1">
        <v>34.159999999999997</v>
      </c>
      <c r="D716" s="1">
        <v>680</v>
      </c>
      <c r="E716" s="1">
        <v>0</v>
      </c>
      <c r="F716">
        <f t="shared" si="46"/>
        <v>0.54600000000000004</v>
      </c>
      <c r="G716">
        <f t="shared" si="47"/>
        <v>-0.78965808094078915</v>
      </c>
      <c r="H716" s="1">
        <f t="shared" si="48"/>
        <v>0</v>
      </c>
      <c r="I716" s="1">
        <f t="shared" si="48"/>
        <v>0</v>
      </c>
      <c r="J716" s="1">
        <f t="shared" si="48"/>
        <v>0</v>
      </c>
    </row>
    <row r="717" spans="1:10" x14ac:dyDescent="0.25">
      <c r="A717" s="1">
        <v>0</v>
      </c>
      <c r="B717" s="1">
        <v>71</v>
      </c>
      <c r="C717" s="1">
        <v>20.47</v>
      </c>
      <c r="D717" s="1">
        <v>665</v>
      </c>
      <c r="E717" s="1">
        <v>0</v>
      </c>
      <c r="F717">
        <f t="shared" si="46"/>
        <v>0.66100000000000003</v>
      </c>
      <c r="G717">
        <f t="shared" si="47"/>
        <v>-1.0817551716016869</v>
      </c>
      <c r="H717" s="1">
        <f t="shared" si="48"/>
        <v>0</v>
      </c>
      <c r="I717" s="1">
        <f t="shared" si="48"/>
        <v>0</v>
      </c>
      <c r="J717" s="1">
        <f t="shared" si="48"/>
        <v>0</v>
      </c>
    </row>
    <row r="718" spans="1:10" x14ac:dyDescent="0.25">
      <c r="A718" s="1">
        <v>0</v>
      </c>
      <c r="B718" s="1">
        <v>30</v>
      </c>
      <c r="C718" s="1">
        <v>22.8</v>
      </c>
      <c r="D718" s="1">
        <v>670</v>
      </c>
      <c r="E718" s="1">
        <v>1</v>
      </c>
      <c r="F718">
        <f t="shared" si="46"/>
        <v>0.66100000000000003</v>
      </c>
      <c r="G718">
        <f t="shared" si="47"/>
        <v>-0.41400143913045073</v>
      </c>
      <c r="H718" s="1">
        <f t="shared" si="48"/>
        <v>0</v>
      </c>
      <c r="I718" s="1">
        <f t="shared" si="48"/>
        <v>0</v>
      </c>
      <c r="J718" s="1">
        <f t="shared" si="48"/>
        <v>0</v>
      </c>
    </row>
    <row r="719" spans="1:10" x14ac:dyDescent="0.25">
      <c r="A719" s="1">
        <v>1</v>
      </c>
      <c r="B719" s="1">
        <v>50</v>
      </c>
      <c r="C719" s="1">
        <v>18.600000000000001</v>
      </c>
      <c r="D719" s="1">
        <v>670</v>
      </c>
      <c r="E719" s="1">
        <v>0</v>
      </c>
      <c r="F719">
        <f t="shared" si="46"/>
        <v>0.80600000000000005</v>
      </c>
      <c r="G719">
        <f t="shared" si="47"/>
        <v>-1.6398971199188093</v>
      </c>
      <c r="H719" s="1">
        <f t="shared" si="48"/>
        <v>1</v>
      </c>
      <c r="I719" s="1">
        <f t="shared" si="48"/>
        <v>1</v>
      </c>
      <c r="J719" s="1">
        <f t="shared" si="48"/>
        <v>0</v>
      </c>
    </row>
    <row r="720" spans="1:10" x14ac:dyDescent="0.25">
      <c r="A720" s="1">
        <v>0</v>
      </c>
      <c r="B720" s="1">
        <v>39</v>
      </c>
      <c r="C720" s="1">
        <v>20.25</v>
      </c>
      <c r="D720" s="1">
        <v>685</v>
      </c>
      <c r="E720" s="1">
        <v>1</v>
      </c>
      <c r="F720">
        <f t="shared" si="46"/>
        <v>0.66100000000000003</v>
      </c>
      <c r="G720">
        <f t="shared" si="47"/>
        <v>-0.41400143913045073</v>
      </c>
      <c r="H720" s="1">
        <f t="shared" si="48"/>
        <v>0</v>
      </c>
      <c r="I720" s="1">
        <f t="shared" si="48"/>
        <v>0</v>
      </c>
      <c r="J720" s="1">
        <f t="shared" si="48"/>
        <v>0</v>
      </c>
    </row>
    <row r="721" spans="1:10" x14ac:dyDescent="0.25">
      <c r="A721" s="1">
        <v>0</v>
      </c>
      <c r="B721" s="1">
        <v>45.887999999999998</v>
      </c>
      <c r="C721" s="1">
        <v>15.01</v>
      </c>
      <c r="D721" s="1">
        <v>705</v>
      </c>
      <c r="E721" s="1">
        <v>1</v>
      </c>
      <c r="F721">
        <f t="shared" si="46"/>
        <v>0.80600000000000005</v>
      </c>
      <c r="G721">
        <f t="shared" si="47"/>
        <v>-0.21567153647550871</v>
      </c>
      <c r="H721" s="1">
        <f t="shared" si="48"/>
        <v>1</v>
      </c>
      <c r="I721" s="1">
        <f t="shared" si="48"/>
        <v>1</v>
      </c>
      <c r="J721" s="1">
        <f t="shared" si="48"/>
        <v>0</v>
      </c>
    </row>
    <row r="722" spans="1:10" x14ac:dyDescent="0.25">
      <c r="A722" s="1">
        <v>0</v>
      </c>
      <c r="B722" s="1">
        <v>27.456</v>
      </c>
      <c r="C722" s="1">
        <v>21.9</v>
      </c>
      <c r="D722" s="1">
        <v>675</v>
      </c>
      <c r="E722" s="1">
        <v>0</v>
      </c>
      <c r="F722">
        <f t="shared" si="46"/>
        <v>0.66100000000000003</v>
      </c>
      <c r="G722">
        <f t="shared" si="47"/>
        <v>-1.0817551716016869</v>
      </c>
      <c r="H722" s="1">
        <f t="shared" si="48"/>
        <v>0</v>
      </c>
      <c r="I722" s="1">
        <f t="shared" si="48"/>
        <v>0</v>
      </c>
      <c r="J722" s="1">
        <f t="shared" si="48"/>
        <v>0</v>
      </c>
    </row>
    <row r="723" spans="1:10" x14ac:dyDescent="0.25">
      <c r="A723" s="1">
        <v>1</v>
      </c>
      <c r="B723" s="1">
        <v>109.5</v>
      </c>
      <c r="C723" s="1">
        <v>19.52</v>
      </c>
      <c r="D723" s="1">
        <v>725</v>
      </c>
      <c r="E723" s="1">
        <v>1</v>
      </c>
      <c r="F723">
        <f t="shared" si="46"/>
        <v>0.92</v>
      </c>
      <c r="G723">
        <f t="shared" si="47"/>
        <v>-8.3381608939051013E-2</v>
      </c>
      <c r="H723" s="1">
        <f t="shared" si="48"/>
        <v>1</v>
      </c>
      <c r="I723" s="1">
        <f t="shared" si="48"/>
        <v>1</v>
      </c>
      <c r="J723" s="1">
        <f t="shared" si="48"/>
        <v>1</v>
      </c>
    </row>
    <row r="724" spans="1:10" x14ac:dyDescent="0.25">
      <c r="A724" s="1">
        <v>1</v>
      </c>
      <c r="B724" s="1">
        <v>90</v>
      </c>
      <c r="C724" s="1">
        <v>14.15</v>
      </c>
      <c r="D724" s="1">
        <v>685</v>
      </c>
      <c r="E724" s="1">
        <v>1</v>
      </c>
      <c r="F724">
        <f t="shared" si="46"/>
        <v>0.82099999999999995</v>
      </c>
      <c r="G724">
        <f t="shared" si="47"/>
        <v>-0.1972321695297089</v>
      </c>
      <c r="H724" s="1">
        <f t="shared" si="48"/>
        <v>1</v>
      </c>
      <c r="I724" s="1">
        <f t="shared" si="48"/>
        <v>1</v>
      </c>
      <c r="J724" s="1">
        <f t="shared" si="48"/>
        <v>0</v>
      </c>
    </row>
    <row r="725" spans="1:10" x14ac:dyDescent="0.25">
      <c r="A725" s="1">
        <v>1</v>
      </c>
      <c r="B725" s="1">
        <v>75</v>
      </c>
      <c r="C725" s="1">
        <v>5.95</v>
      </c>
      <c r="D725" s="1">
        <v>665</v>
      </c>
      <c r="E725" s="1">
        <v>1</v>
      </c>
      <c r="F725">
        <f t="shared" si="46"/>
        <v>0.878</v>
      </c>
      <c r="G725">
        <f t="shared" si="47"/>
        <v>-0.13010868534702039</v>
      </c>
      <c r="H725" s="1">
        <f t="shared" si="48"/>
        <v>1</v>
      </c>
      <c r="I725" s="1">
        <f t="shared" si="48"/>
        <v>1</v>
      </c>
      <c r="J725" s="1">
        <f t="shared" si="48"/>
        <v>1</v>
      </c>
    </row>
    <row r="726" spans="1:10" x14ac:dyDescent="0.25">
      <c r="A726" s="1">
        <v>1</v>
      </c>
      <c r="B726" s="1">
        <v>59</v>
      </c>
      <c r="C726" s="1">
        <v>24.98</v>
      </c>
      <c r="D726" s="1">
        <v>660</v>
      </c>
      <c r="E726" s="1">
        <v>0</v>
      </c>
      <c r="F726">
        <f t="shared" si="46"/>
        <v>0.71699999999999997</v>
      </c>
      <c r="G726">
        <f t="shared" si="47"/>
        <v>-1.2623083813388993</v>
      </c>
      <c r="H726" s="1">
        <f t="shared" si="48"/>
        <v>0</v>
      </c>
      <c r="I726" s="1">
        <f t="shared" si="48"/>
        <v>0</v>
      </c>
      <c r="J726" s="1">
        <f t="shared" si="48"/>
        <v>0</v>
      </c>
    </row>
    <row r="727" spans="1:10" x14ac:dyDescent="0.25">
      <c r="A727" s="1">
        <v>0</v>
      </c>
      <c r="B727" s="1">
        <v>175</v>
      </c>
      <c r="C727" s="1">
        <v>18.84</v>
      </c>
      <c r="D727" s="1">
        <v>670</v>
      </c>
      <c r="E727" s="1">
        <v>1</v>
      </c>
      <c r="F727">
        <f t="shared" si="46"/>
        <v>0.82099999999999995</v>
      </c>
      <c r="G727">
        <f t="shared" si="47"/>
        <v>-0.1972321695297089</v>
      </c>
      <c r="H727" s="1">
        <f t="shared" si="48"/>
        <v>1</v>
      </c>
      <c r="I727" s="1">
        <f t="shared" si="48"/>
        <v>1</v>
      </c>
      <c r="J727" s="1">
        <f t="shared" si="48"/>
        <v>0</v>
      </c>
    </row>
    <row r="728" spans="1:10" x14ac:dyDescent="0.25">
      <c r="A728" s="1">
        <v>1</v>
      </c>
      <c r="B728" s="1">
        <v>72</v>
      </c>
      <c r="C728" s="1">
        <v>16.75</v>
      </c>
      <c r="D728" s="1">
        <v>735</v>
      </c>
      <c r="E728" s="1">
        <v>1</v>
      </c>
      <c r="F728">
        <f t="shared" si="46"/>
        <v>0.92</v>
      </c>
      <c r="G728">
        <f t="shared" si="47"/>
        <v>-8.3381608939051013E-2</v>
      </c>
      <c r="H728" s="1">
        <f t="shared" si="48"/>
        <v>1</v>
      </c>
      <c r="I728" s="1">
        <f t="shared" si="48"/>
        <v>1</v>
      </c>
      <c r="J728" s="1">
        <f t="shared" si="48"/>
        <v>1</v>
      </c>
    </row>
    <row r="729" spans="1:10" x14ac:dyDescent="0.25">
      <c r="A729" s="1">
        <v>1</v>
      </c>
      <c r="B729" s="1">
        <v>80</v>
      </c>
      <c r="C729" s="1">
        <v>25.82</v>
      </c>
      <c r="D729" s="1">
        <v>695</v>
      </c>
      <c r="E729" s="1">
        <v>1</v>
      </c>
      <c r="F729">
        <f t="shared" si="46"/>
        <v>0.79</v>
      </c>
      <c r="G729">
        <f t="shared" si="47"/>
        <v>-0.23572233352106983</v>
      </c>
      <c r="H729" s="1">
        <f t="shared" si="48"/>
        <v>1</v>
      </c>
      <c r="I729" s="1">
        <f t="shared" si="48"/>
        <v>0</v>
      </c>
      <c r="J729" s="1">
        <f t="shared" si="48"/>
        <v>0</v>
      </c>
    </row>
    <row r="730" spans="1:10" x14ac:dyDescent="0.25">
      <c r="A730" s="1">
        <v>0</v>
      </c>
      <c r="B730" s="1">
        <v>25.459</v>
      </c>
      <c r="C730" s="1">
        <v>30.83</v>
      </c>
      <c r="D730" s="1">
        <v>680</v>
      </c>
      <c r="E730" s="1">
        <v>1</v>
      </c>
      <c r="F730">
        <f t="shared" si="46"/>
        <v>0.66100000000000003</v>
      </c>
      <c r="G730">
        <f t="shared" si="47"/>
        <v>-0.41400143913045073</v>
      </c>
      <c r="H730" s="1">
        <f t="shared" si="48"/>
        <v>0</v>
      </c>
      <c r="I730" s="1">
        <f t="shared" si="48"/>
        <v>0</v>
      </c>
      <c r="J730" s="1">
        <f t="shared" si="48"/>
        <v>0</v>
      </c>
    </row>
    <row r="731" spans="1:10" x14ac:dyDescent="0.25">
      <c r="A731" s="1">
        <v>1</v>
      </c>
      <c r="B731" s="1">
        <v>63</v>
      </c>
      <c r="C731" s="1">
        <v>25.39</v>
      </c>
      <c r="D731" s="1">
        <v>665</v>
      </c>
      <c r="E731" s="1">
        <v>1</v>
      </c>
      <c r="F731">
        <f t="shared" si="46"/>
        <v>0.71699999999999997</v>
      </c>
      <c r="G731">
        <f t="shared" si="47"/>
        <v>-0.33267943838251673</v>
      </c>
      <c r="H731" s="1">
        <f t="shared" si="48"/>
        <v>0</v>
      </c>
      <c r="I731" s="1">
        <f t="shared" si="48"/>
        <v>0</v>
      </c>
      <c r="J731" s="1">
        <f t="shared" si="48"/>
        <v>0</v>
      </c>
    </row>
    <row r="732" spans="1:10" x14ac:dyDescent="0.25">
      <c r="A732" s="1">
        <v>1</v>
      </c>
      <c r="B732" s="1">
        <v>90</v>
      </c>
      <c r="C732" s="1">
        <v>11.6</v>
      </c>
      <c r="D732" s="1">
        <v>720</v>
      </c>
      <c r="E732" s="1">
        <v>1</v>
      </c>
      <c r="F732">
        <f t="shared" si="46"/>
        <v>0.82099999999999995</v>
      </c>
      <c r="G732">
        <f t="shared" si="47"/>
        <v>-0.1972321695297089</v>
      </c>
      <c r="H732" s="1">
        <f t="shared" si="48"/>
        <v>1</v>
      </c>
      <c r="I732" s="1">
        <f t="shared" si="48"/>
        <v>1</v>
      </c>
      <c r="J732" s="1">
        <f t="shared" si="48"/>
        <v>0</v>
      </c>
    </row>
    <row r="733" spans="1:10" x14ac:dyDescent="0.25">
      <c r="A733" s="1">
        <v>1</v>
      </c>
      <c r="B733" s="1">
        <v>50</v>
      </c>
      <c r="C733" s="1">
        <v>10.08</v>
      </c>
      <c r="D733" s="1">
        <v>665</v>
      </c>
      <c r="E733" s="1">
        <v>1</v>
      </c>
      <c r="F733">
        <f t="shared" si="46"/>
        <v>0.72899999999999998</v>
      </c>
      <c r="G733">
        <f t="shared" si="47"/>
        <v>-0.31608154697347896</v>
      </c>
      <c r="H733" s="1">
        <f t="shared" si="48"/>
        <v>0</v>
      </c>
      <c r="I733" s="1">
        <f t="shared" si="48"/>
        <v>0</v>
      </c>
      <c r="J733" s="1">
        <f t="shared" si="48"/>
        <v>0</v>
      </c>
    </row>
    <row r="734" spans="1:10" x14ac:dyDescent="0.25">
      <c r="A734" s="1">
        <v>0</v>
      </c>
      <c r="B734" s="1">
        <v>30</v>
      </c>
      <c r="C734" s="1">
        <v>10.56</v>
      </c>
      <c r="D734" s="1">
        <v>695</v>
      </c>
      <c r="E734" s="1">
        <v>1</v>
      </c>
      <c r="F734">
        <f t="shared" si="46"/>
        <v>0.80600000000000005</v>
      </c>
      <c r="G734">
        <f t="shared" si="47"/>
        <v>-0.21567153647550871</v>
      </c>
      <c r="H734" s="1">
        <f t="shared" si="48"/>
        <v>1</v>
      </c>
      <c r="I734" s="1">
        <f t="shared" si="48"/>
        <v>1</v>
      </c>
      <c r="J734" s="1">
        <f t="shared" si="48"/>
        <v>0</v>
      </c>
    </row>
    <row r="735" spans="1:10" x14ac:dyDescent="0.25">
      <c r="A735" s="1">
        <v>1</v>
      </c>
      <c r="B735" s="1">
        <v>38</v>
      </c>
      <c r="C735" s="1">
        <v>29.44</v>
      </c>
      <c r="D735" s="1">
        <v>665</v>
      </c>
      <c r="E735" s="1">
        <v>1</v>
      </c>
      <c r="F735">
        <f t="shared" si="46"/>
        <v>0.71699999999999997</v>
      </c>
      <c r="G735">
        <f t="shared" si="47"/>
        <v>-0.33267943838251673</v>
      </c>
      <c r="H735" s="1">
        <f t="shared" si="48"/>
        <v>0</v>
      </c>
      <c r="I735" s="1">
        <f t="shared" si="48"/>
        <v>0</v>
      </c>
      <c r="J735" s="1">
        <f t="shared" si="48"/>
        <v>0</v>
      </c>
    </row>
    <row r="736" spans="1:10" x14ac:dyDescent="0.25">
      <c r="A736" s="1">
        <v>1</v>
      </c>
      <c r="B736" s="1">
        <v>92</v>
      </c>
      <c r="C736" s="1">
        <v>14.88</v>
      </c>
      <c r="D736" s="1">
        <v>680</v>
      </c>
      <c r="E736" s="1">
        <v>1</v>
      </c>
      <c r="F736">
        <f t="shared" si="46"/>
        <v>0.82099999999999995</v>
      </c>
      <c r="G736">
        <f t="shared" si="47"/>
        <v>-0.1972321695297089</v>
      </c>
      <c r="H736" s="1">
        <f t="shared" si="48"/>
        <v>1</v>
      </c>
      <c r="I736" s="1">
        <f t="shared" si="48"/>
        <v>1</v>
      </c>
      <c r="J736" s="1">
        <f t="shared" si="48"/>
        <v>0</v>
      </c>
    </row>
    <row r="737" spans="1:10" x14ac:dyDescent="0.25">
      <c r="A737" s="1">
        <v>1</v>
      </c>
      <c r="B737" s="1">
        <v>120</v>
      </c>
      <c r="C737" s="1">
        <v>33.79</v>
      </c>
      <c r="D737" s="1">
        <v>720</v>
      </c>
      <c r="E737" s="1">
        <v>1</v>
      </c>
      <c r="F737">
        <f t="shared" si="46"/>
        <v>0.69299999999999995</v>
      </c>
      <c r="G737">
        <f t="shared" si="47"/>
        <v>-0.3667252797922339</v>
      </c>
      <c r="H737" s="1">
        <f t="shared" si="48"/>
        <v>0</v>
      </c>
      <c r="I737" s="1">
        <f t="shared" si="48"/>
        <v>0</v>
      </c>
      <c r="J737" s="1">
        <f t="shared" si="48"/>
        <v>0</v>
      </c>
    </row>
    <row r="738" spans="1:10" x14ac:dyDescent="0.25">
      <c r="A738" s="1">
        <v>0</v>
      </c>
      <c r="B738" s="1">
        <v>80</v>
      </c>
      <c r="C738" s="1">
        <v>23.49</v>
      </c>
      <c r="D738" s="1">
        <v>680</v>
      </c>
      <c r="E738" s="1">
        <v>1</v>
      </c>
      <c r="F738">
        <f t="shared" si="46"/>
        <v>0.66100000000000003</v>
      </c>
      <c r="G738">
        <f t="shared" si="47"/>
        <v>-0.41400143913045073</v>
      </c>
      <c r="H738" s="1">
        <f t="shared" si="48"/>
        <v>0</v>
      </c>
      <c r="I738" s="1">
        <f t="shared" si="48"/>
        <v>0</v>
      </c>
      <c r="J738" s="1">
        <f t="shared" si="48"/>
        <v>0</v>
      </c>
    </row>
    <row r="739" spans="1:10" x14ac:dyDescent="0.25">
      <c r="A739" s="1">
        <v>1</v>
      </c>
      <c r="B739" s="1">
        <v>100</v>
      </c>
      <c r="C739" s="1">
        <v>18.14</v>
      </c>
      <c r="D739" s="1">
        <v>710</v>
      </c>
      <c r="E739" s="1">
        <v>0</v>
      </c>
      <c r="F739">
        <f t="shared" si="46"/>
        <v>0.82099999999999995</v>
      </c>
      <c r="G739">
        <f t="shared" si="47"/>
        <v>-1.7203694731413819</v>
      </c>
      <c r="H739" s="1">
        <f t="shared" si="48"/>
        <v>1</v>
      </c>
      <c r="I739" s="1">
        <f t="shared" si="48"/>
        <v>1</v>
      </c>
      <c r="J739" s="1">
        <f t="shared" si="48"/>
        <v>0</v>
      </c>
    </row>
    <row r="740" spans="1:10" x14ac:dyDescent="0.25">
      <c r="A740" s="1">
        <v>0</v>
      </c>
      <c r="B740" s="1">
        <v>100.8</v>
      </c>
      <c r="C740" s="1">
        <v>4.6500000000000004</v>
      </c>
      <c r="D740" s="1">
        <v>665</v>
      </c>
      <c r="E740" s="1">
        <v>1</v>
      </c>
      <c r="F740">
        <f t="shared" si="46"/>
        <v>0.878</v>
      </c>
      <c r="G740">
        <f t="shared" si="47"/>
        <v>-0.13010868534702039</v>
      </c>
      <c r="H740" s="1">
        <f t="shared" si="48"/>
        <v>1</v>
      </c>
      <c r="I740" s="1">
        <f t="shared" si="48"/>
        <v>1</v>
      </c>
      <c r="J740" s="1">
        <f t="shared" si="48"/>
        <v>1</v>
      </c>
    </row>
    <row r="741" spans="1:10" x14ac:dyDescent="0.25">
      <c r="A741" s="1">
        <v>0</v>
      </c>
      <c r="B741" s="1">
        <v>39.996000000000002</v>
      </c>
      <c r="C741" s="1">
        <v>9.9600000000000009</v>
      </c>
      <c r="D741" s="1">
        <v>695</v>
      </c>
      <c r="E741" s="1">
        <v>1</v>
      </c>
      <c r="F741">
        <f t="shared" si="46"/>
        <v>0.80600000000000005</v>
      </c>
      <c r="G741">
        <f t="shared" si="47"/>
        <v>-0.21567153647550871</v>
      </c>
      <c r="H741" s="1">
        <f t="shared" si="48"/>
        <v>1</v>
      </c>
      <c r="I741" s="1">
        <f t="shared" si="48"/>
        <v>1</v>
      </c>
      <c r="J741" s="1">
        <f t="shared" si="48"/>
        <v>0</v>
      </c>
    </row>
    <row r="742" spans="1:10" x14ac:dyDescent="0.25">
      <c r="A742" s="1">
        <v>0</v>
      </c>
      <c r="B742" s="1">
        <v>95</v>
      </c>
      <c r="C742" s="1">
        <v>15.88</v>
      </c>
      <c r="D742" s="1">
        <v>685</v>
      </c>
      <c r="E742" s="1">
        <v>0</v>
      </c>
      <c r="F742">
        <f t="shared" si="46"/>
        <v>0.82099999999999995</v>
      </c>
      <c r="G742">
        <f t="shared" si="47"/>
        <v>-1.7203694731413819</v>
      </c>
      <c r="H742" s="1">
        <f t="shared" si="48"/>
        <v>1</v>
      </c>
      <c r="I742" s="1">
        <f t="shared" si="48"/>
        <v>1</v>
      </c>
      <c r="J742" s="1">
        <f t="shared" si="48"/>
        <v>0</v>
      </c>
    </row>
    <row r="743" spans="1:10" x14ac:dyDescent="0.25">
      <c r="A743" s="1">
        <v>1</v>
      </c>
      <c r="B743" s="1">
        <v>120</v>
      </c>
      <c r="C743" s="1">
        <v>26.44</v>
      </c>
      <c r="D743" s="1">
        <v>665</v>
      </c>
      <c r="E743" s="1">
        <v>1</v>
      </c>
      <c r="F743">
        <f t="shared" si="46"/>
        <v>0.71699999999999997</v>
      </c>
      <c r="G743">
        <f t="shared" si="47"/>
        <v>-0.33267943838251673</v>
      </c>
      <c r="H743" s="1">
        <f t="shared" si="48"/>
        <v>0</v>
      </c>
      <c r="I743" s="1">
        <f t="shared" si="48"/>
        <v>0</v>
      </c>
      <c r="J743" s="1">
        <f t="shared" si="48"/>
        <v>0</v>
      </c>
    </row>
    <row r="744" spans="1:10" x14ac:dyDescent="0.25">
      <c r="A744" s="1">
        <v>0</v>
      </c>
      <c r="B744" s="1">
        <v>44</v>
      </c>
      <c r="C744" s="1">
        <v>26.19</v>
      </c>
      <c r="D744" s="1">
        <v>675</v>
      </c>
      <c r="E744" s="1">
        <v>0</v>
      </c>
      <c r="F744">
        <f t="shared" si="46"/>
        <v>0.66100000000000003</v>
      </c>
      <c r="G744">
        <f t="shared" si="47"/>
        <v>-1.0817551716016869</v>
      </c>
      <c r="H744" s="1">
        <f t="shared" si="48"/>
        <v>0</v>
      </c>
      <c r="I744" s="1">
        <f t="shared" si="48"/>
        <v>0</v>
      </c>
      <c r="J744" s="1">
        <f t="shared" si="48"/>
        <v>0</v>
      </c>
    </row>
    <row r="745" spans="1:10" x14ac:dyDescent="0.25">
      <c r="A745" s="1">
        <v>1</v>
      </c>
      <c r="B745" s="1">
        <v>61</v>
      </c>
      <c r="C745" s="1">
        <v>34.840000000000003</v>
      </c>
      <c r="D745" s="1">
        <v>670</v>
      </c>
      <c r="E745" s="1">
        <v>1</v>
      </c>
      <c r="F745">
        <f t="shared" si="46"/>
        <v>0.54600000000000004</v>
      </c>
      <c r="G745">
        <f t="shared" si="47"/>
        <v>-0.60513630323723189</v>
      </c>
      <c r="H745" s="1">
        <f t="shared" si="48"/>
        <v>0</v>
      </c>
      <c r="I745" s="1">
        <f t="shared" si="48"/>
        <v>0</v>
      </c>
      <c r="J745" s="1">
        <f t="shared" si="48"/>
        <v>0</v>
      </c>
    </row>
    <row r="746" spans="1:10" x14ac:dyDescent="0.25">
      <c r="A746" s="1">
        <v>1</v>
      </c>
      <c r="B746" s="1">
        <v>40</v>
      </c>
      <c r="C746" s="1">
        <v>19.11</v>
      </c>
      <c r="D746" s="1">
        <v>720</v>
      </c>
      <c r="E746" s="1">
        <v>1</v>
      </c>
      <c r="F746">
        <f t="shared" si="46"/>
        <v>0.80600000000000005</v>
      </c>
      <c r="G746">
        <f t="shared" si="47"/>
        <v>-0.21567153647550871</v>
      </c>
      <c r="H746" s="1">
        <f t="shared" si="48"/>
        <v>1</v>
      </c>
      <c r="I746" s="1">
        <f t="shared" si="48"/>
        <v>1</v>
      </c>
      <c r="J746" s="1">
        <f t="shared" si="48"/>
        <v>0</v>
      </c>
    </row>
    <row r="747" spans="1:10" x14ac:dyDescent="0.25">
      <c r="A747" s="1">
        <v>1</v>
      </c>
      <c r="B747" s="1">
        <v>40</v>
      </c>
      <c r="C747" s="1">
        <v>18.36</v>
      </c>
      <c r="D747" s="1">
        <v>680</v>
      </c>
      <c r="E747" s="1">
        <v>1</v>
      </c>
      <c r="F747">
        <f t="shared" si="46"/>
        <v>0.80600000000000005</v>
      </c>
      <c r="G747">
        <f t="shared" si="47"/>
        <v>-0.21567153647550871</v>
      </c>
      <c r="H747" s="1">
        <f t="shared" si="48"/>
        <v>1</v>
      </c>
      <c r="I747" s="1">
        <f t="shared" si="48"/>
        <v>1</v>
      </c>
      <c r="J747" s="1">
        <f t="shared" si="48"/>
        <v>0</v>
      </c>
    </row>
    <row r="748" spans="1:10" x14ac:dyDescent="0.25">
      <c r="A748" s="1">
        <v>0</v>
      </c>
      <c r="B748" s="1">
        <v>57</v>
      </c>
      <c r="C748" s="1">
        <v>7.26</v>
      </c>
      <c r="D748" s="1">
        <v>710</v>
      </c>
      <c r="E748" s="1">
        <v>1</v>
      </c>
      <c r="F748">
        <f t="shared" si="46"/>
        <v>0.80600000000000005</v>
      </c>
      <c r="G748">
        <f t="shared" si="47"/>
        <v>-0.21567153647550871</v>
      </c>
      <c r="H748" s="1">
        <f t="shared" si="48"/>
        <v>1</v>
      </c>
      <c r="I748" s="1">
        <f t="shared" si="48"/>
        <v>1</v>
      </c>
      <c r="J748" s="1">
        <f t="shared" si="48"/>
        <v>0</v>
      </c>
    </row>
    <row r="749" spans="1:10" x14ac:dyDescent="0.25">
      <c r="A749" s="1">
        <v>1</v>
      </c>
      <c r="B749" s="1">
        <v>90</v>
      </c>
      <c r="C749" s="1">
        <v>24.47</v>
      </c>
      <c r="D749" s="1">
        <v>715</v>
      </c>
      <c r="E749" s="1">
        <v>1</v>
      </c>
      <c r="F749">
        <f t="shared" si="46"/>
        <v>0.79</v>
      </c>
      <c r="G749">
        <f t="shared" si="47"/>
        <v>-0.23572233352106983</v>
      </c>
      <c r="H749" s="1">
        <f t="shared" si="48"/>
        <v>1</v>
      </c>
      <c r="I749" s="1">
        <f t="shared" si="48"/>
        <v>0</v>
      </c>
      <c r="J749" s="1">
        <f t="shared" si="48"/>
        <v>0</v>
      </c>
    </row>
    <row r="750" spans="1:10" x14ac:dyDescent="0.25">
      <c r="A750" s="1">
        <v>0</v>
      </c>
      <c r="B750" s="1">
        <v>42</v>
      </c>
      <c r="C750" s="1">
        <v>23.6</v>
      </c>
      <c r="D750" s="1">
        <v>660</v>
      </c>
      <c r="E750" s="1">
        <v>0</v>
      </c>
      <c r="F750">
        <f t="shared" si="46"/>
        <v>0.66100000000000003</v>
      </c>
      <c r="G750">
        <f t="shared" si="47"/>
        <v>-1.0817551716016869</v>
      </c>
      <c r="H750" s="1">
        <f t="shared" si="48"/>
        <v>0</v>
      </c>
      <c r="I750" s="1">
        <f t="shared" si="48"/>
        <v>0</v>
      </c>
      <c r="J750" s="1">
        <f t="shared" si="48"/>
        <v>0</v>
      </c>
    </row>
    <row r="751" spans="1:10" x14ac:dyDescent="0.25">
      <c r="A751" s="1">
        <v>0</v>
      </c>
      <c r="B751" s="1">
        <v>30</v>
      </c>
      <c r="C751" s="1">
        <v>33.520000000000003</v>
      </c>
      <c r="D751" s="1">
        <v>695</v>
      </c>
      <c r="E751" s="1">
        <v>1</v>
      </c>
      <c r="F751">
        <f t="shared" si="46"/>
        <v>0.69299999999999995</v>
      </c>
      <c r="G751">
        <f t="shared" si="47"/>
        <v>-0.3667252797922339</v>
      </c>
      <c r="H751" s="1">
        <f t="shared" si="48"/>
        <v>0</v>
      </c>
      <c r="I751" s="1">
        <f t="shared" si="48"/>
        <v>0</v>
      </c>
      <c r="J751" s="1">
        <f t="shared" si="48"/>
        <v>0</v>
      </c>
    </row>
    <row r="752" spans="1:10" x14ac:dyDescent="0.25">
      <c r="A752" s="1">
        <v>1</v>
      </c>
      <c r="B752" s="1">
        <v>165</v>
      </c>
      <c r="C752" s="1">
        <v>14.24</v>
      </c>
      <c r="D752" s="1">
        <v>690</v>
      </c>
      <c r="E752" s="1">
        <v>1</v>
      </c>
      <c r="F752">
        <f t="shared" si="46"/>
        <v>0.82099999999999995</v>
      </c>
      <c r="G752">
        <f t="shared" si="47"/>
        <v>-0.1972321695297089</v>
      </c>
      <c r="H752" s="1">
        <f t="shared" si="48"/>
        <v>1</v>
      </c>
      <c r="I752" s="1">
        <f t="shared" si="48"/>
        <v>1</v>
      </c>
      <c r="J752" s="1">
        <f t="shared" si="48"/>
        <v>0</v>
      </c>
    </row>
    <row r="753" spans="1:10" x14ac:dyDescent="0.25">
      <c r="A753" s="1">
        <v>1</v>
      </c>
      <c r="B753" s="1">
        <v>64</v>
      </c>
      <c r="C753" s="1">
        <v>23.63</v>
      </c>
      <c r="D753" s="1">
        <v>700</v>
      </c>
      <c r="E753" s="1">
        <v>1</v>
      </c>
      <c r="F753">
        <f t="shared" si="46"/>
        <v>0.79</v>
      </c>
      <c r="G753">
        <f t="shared" si="47"/>
        <v>-0.23572233352106983</v>
      </c>
      <c r="H753" s="1">
        <f t="shared" si="48"/>
        <v>1</v>
      </c>
      <c r="I753" s="1">
        <f t="shared" si="48"/>
        <v>0</v>
      </c>
      <c r="J753" s="1">
        <f t="shared" si="48"/>
        <v>0</v>
      </c>
    </row>
    <row r="754" spans="1:10" x14ac:dyDescent="0.25">
      <c r="A754" s="1">
        <v>1</v>
      </c>
      <c r="B754" s="1">
        <v>50</v>
      </c>
      <c r="C754" s="1">
        <v>19.68</v>
      </c>
      <c r="D754" s="1">
        <v>700</v>
      </c>
      <c r="E754" s="1">
        <v>1</v>
      </c>
      <c r="F754">
        <f t="shared" si="46"/>
        <v>0.80600000000000005</v>
      </c>
      <c r="G754">
        <f t="shared" si="47"/>
        <v>-0.21567153647550871</v>
      </c>
      <c r="H754" s="1">
        <f t="shared" si="48"/>
        <v>1</v>
      </c>
      <c r="I754" s="1">
        <f t="shared" si="48"/>
        <v>1</v>
      </c>
      <c r="J754" s="1">
        <f t="shared" si="48"/>
        <v>0</v>
      </c>
    </row>
    <row r="755" spans="1:10" x14ac:dyDescent="0.25">
      <c r="A755" s="1">
        <v>1</v>
      </c>
      <c r="B755" s="1">
        <v>67</v>
      </c>
      <c r="C755" s="1">
        <v>16.78</v>
      </c>
      <c r="D755" s="1">
        <v>705</v>
      </c>
      <c r="E755" s="1">
        <v>1</v>
      </c>
      <c r="F755">
        <f t="shared" si="46"/>
        <v>0.82099999999999995</v>
      </c>
      <c r="G755">
        <f t="shared" si="47"/>
        <v>-0.1972321695297089</v>
      </c>
      <c r="H755" s="1">
        <f t="shared" si="48"/>
        <v>1</v>
      </c>
      <c r="I755" s="1">
        <f t="shared" si="48"/>
        <v>1</v>
      </c>
      <c r="J755" s="1">
        <f t="shared" si="48"/>
        <v>0</v>
      </c>
    </row>
    <row r="756" spans="1:10" x14ac:dyDescent="0.25">
      <c r="A756" s="1">
        <v>1</v>
      </c>
      <c r="B756" s="1">
        <v>260</v>
      </c>
      <c r="C756" s="1">
        <v>23.43</v>
      </c>
      <c r="D756" s="1">
        <v>670</v>
      </c>
      <c r="E756" s="1">
        <v>1</v>
      </c>
      <c r="F756">
        <f t="shared" si="46"/>
        <v>0.71699999999999997</v>
      </c>
      <c r="G756">
        <f t="shared" si="47"/>
        <v>-0.33267943838251673</v>
      </c>
      <c r="H756" s="1">
        <f t="shared" si="48"/>
        <v>0</v>
      </c>
      <c r="I756" s="1">
        <f t="shared" si="48"/>
        <v>0</v>
      </c>
      <c r="J756" s="1">
        <f t="shared" si="48"/>
        <v>0</v>
      </c>
    </row>
    <row r="757" spans="1:10" x14ac:dyDescent="0.25">
      <c r="A757" s="1">
        <v>1</v>
      </c>
      <c r="B757" s="1">
        <v>45</v>
      </c>
      <c r="C757" s="1">
        <v>12.77</v>
      </c>
      <c r="D757" s="1">
        <v>720</v>
      </c>
      <c r="E757" s="1">
        <v>1</v>
      </c>
      <c r="F757">
        <f t="shared" si="46"/>
        <v>0.80600000000000005</v>
      </c>
      <c r="G757">
        <f t="shared" si="47"/>
        <v>-0.21567153647550871</v>
      </c>
      <c r="H757" s="1">
        <f t="shared" si="48"/>
        <v>1</v>
      </c>
      <c r="I757" s="1">
        <f t="shared" si="48"/>
        <v>1</v>
      </c>
      <c r="J757" s="1">
        <f t="shared" si="48"/>
        <v>0</v>
      </c>
    </row>
    <row r="758" spans="1:10" x14ac:dyDescent="0.25">
      <c r="A758" s="1">
        <v>1</v>
      </c>
      <c r="B758" s="1">
        <v>60</v>
      </c>
      <c r="C758" s="1">
        <v>19.04</v>
      </c>
      <c r="D758" s="1">
        <v>665</v>
      </c>
      <c r="E758" s="1">
        <v>0</v>
      </c>
      <c r="F758">
        <f t="shared" si="46"/>
        <v>0.72899999999999998</v>
      </c>
      <c r="G758">
        <f t="shared" si="47"/>
        <v>-1.305636458102436</v>
      </c>
      <c r="H758" s="1">
        <f t="shared" si="48"/>
        <v>0</v>
      </c>
      <c r="I758" s="1">
        <f t="shared" si="48"/>
        <v>0</v>
      </c>
      <c r="J758" s="1">
        <f t="shared" si="48"/>
        <v>0</v>
      </c>
    </row>
    <row r="759" spans="1:10" x14ac:dyDescent="0.25">
      <c r="A759" s="1">
        <v>0</v>
      </c>
      <c r="B759" s="1">
        <v>55</v>
      </c>
      <c r="C759" s="1">
        <v>29.26</v>
      </c>
      <c r="D759" s="1">
        <v>670</v>
      </c>
      <c r="E759" s="1">
        <v>1</v>
      </c>
      <c r="F759">
        <f t="shared" si="46"/>
        <v>0.66100000000000003</v>
      </c>
      <c r="G759">
        <f t="shared" si="47"/>
        <v>-0.41400143913045073</v>
      </c>
      <c r="H759" s="1">
        <f t="shared" si="48"/>
        <v>0</v>
      </c>
      <c r="I759" s="1">
        <f t="shared" si="48"/>
        <v>0</v>
      </c>
      <c r="J759" s="1">
        <f t="shared" si="48"/>
        <v>0</v>
      </c>
    </row>
    <row r="760" spans="1:10" x14ac:dyDescent="0.25">
      <c r="A760" s="1">
        <v>1</v>
      </c>
      <c r="B760" s="1">
        <v>42.5</v>
      </c>
      <c r="C760" s="1">
        <v>25.33</v>
      </c>
      <c r="D760" s="1">
        <v>675</v>
      </c>
      <c r="E760" s="1">
        <v>0</v>
      </c>
      <c r="F760">
        <f t="shared" si="46"/>
        <v>0.71699999999999997</v>
      </c>
      <c r="G760">
        <f t="shared" si="47"/>
        <v>-1.2623083813388993</v>
      </c>
      <c r="H760" s="1">
        <f t="shared" si="48"/>
        <v>0</v>
      </c>
      <c r="I760" s="1">
        <f t="shared" si="48"/>
        <v>0</v>
      </c>
      <c r="J760" s="1">
        <f t="shared" si="48"/>
        <v>0</v>
      </c>
    </row>
    <row r="761" spans="1:10" x14ac:dyDescent="0.25">
      <c r="A761" s="1">
        <v>1</v>
      </c>
      <c r="B761" s="1">
        <v>33.6</v>
      </c>
      <c r="C761" s="1">
        <v>16.82</v>
      </c>
      <c r="D761" s="1">
        <v>735</v>
      </c>
      <c r="E761" s="1">
        <v>0</v>
      </c>
      <c r="F761">
        <f t="shared" si="46"/>
        <v>0.92</v>
      </c>
      <c r="G761">
        <f t="shared" si="47"/>
        <v>-2.5257286443082561</v>
      </c>
      <c r="H761" s="1">
        <f t="shared" si="48"/>
        <v>1</v>
      </c>
      <c r="I761" s="1">
        <f t="shared" si="48"/>
        <v>1</v>
      </c>
      <c r="J761" s="1">
        <f t="shared" si="48"/>
        <v>1</v>
      </c>
    </row>
    <row r="762" spans="1:10" x14ac:dyDescent="0.25">
      <c r="A762" s="1">
        <v>0</v>
      </c>
      <c r="B762" s="1">
        <v>45</v>
      </c>
      <c r="C762" s="1">
        <v>14.8</v>
      </c>
      <c r="D762" s="1">
        <v>675</v>
      </c>
      <c r="E762" s="1">
        <v>0</v>
      </c>
      <c r="F762">
        <f t="shared" si="46"/>
        <v>0.80600000000000005</v>
      </c>
      <c r="G762">
        <f t="shared" si="47"/>
        <v>-1.6398971199188093</v>
      </c>
      <c r="H762" s="1">
        <f t="shared" si="48"/>
        <v>1</v>
      </c>
      <c r="I762" s="1">
        <f t="shared" si="48"/>
        <v>1</v>
      </c>
      <c r="J762" s="1">
        <f t="shared" si="48"/>
        <v>0</v>
      </c>
    </row>
    <row r="763" spans="1:10" x14ac:dyDescent="0.25">
      <c r="A763" s="1">
        <v>1</v>
      </c>
      <c r="B763" s="1">
        <v>64</v>
      </c>
      <c r="C763" s="1">
        <v>29.86</v>
      </c>
      <c r="D763" s="1">
        <v>695</v>
      </c>
      <c r="E763" s="1">
        <v>0</v>
      </c>
      <c r="F763">
        <f t="shared" si="46"/>
        <v>0.79</v>
      </c>
      <c r="G763">
        <f t="shared" si="47"/>
        <v>-1.5606477482646686</v>
      </c>
      <c r="H763" s="1">
        <f t="shared" si="48"/>
        <v>1</v>
      </c>
      <c r="I763" s="1">
        <f t="shared" si="48"/>
        <v>0</v>
      </c>
      <c r="J763" s="1">
        <f t="shared" si="48"/>
        <v>0</v>
      </c>
    </row>
    <row r="764" spans="1:10" x14ac:dyDescent="0.25">
      <c r="A764" s="1">
        <v>1</v>
      </c>
      <c r="B764" s="1">
        <v>62.5</v>
      </c>
      <c r="C764" s="1">
        <v>33.72</v>
      </c>
      <c r="D764" s="1">
        <v>685</v>
      </c>
      <c r="E764" s="1">
        <v>1</v>
      </c>
      <c r="F764">
        <f t="shared" si="46"/>
        <v>0.54600000000000004</v>
      </c>
      <c r="G764">
        <f t="shared" si="47"/>
        <v>-0.60513630323723189</v>
      </c>
      <c r="H764" s="1">
        <f t="shared" si="48"/>
        <v>0</v>
      </c>
      <c r="I764" s="1">
        <f t="shared" si="48"/>
        <v>0</v>
      </c>
      <c r="J764" s="1">
        <f t="shared" si="48"/>
        <v>0</v>
      </c>
    </row>
    <row r="765" spans="1:10" x14ac:dyDescent="0.25">
      <c r="A765" s="1">
        <v>0</v>
      </c>
      <c r="B765" s="1">
        <v>88</v>
      </c>
      <c r="C765" s="1">
        <v>10.58</v>
      </c>
      <c r="D765" s="1">
        <v>690</v>
      </c>
      <c r="E765" s="1">
        <v>0</v>
      </c>
      <c r="F765">
        <f t="shared" si="46"/>
        <v>0.82099999999999995</v>
      </c>
      <c r="G765">
        <f t="shared" si="47"/>
        <v>-1.7203694731413819</v>
      </c>
      <c r="H765" s="1">
        <f t="shared" si="48"/>
        <v>1</v>
      </c>
      <c r="I765" s="1">
        <f t="shared" si="48"/>
        <v>1</v>
      </c>
      <c r="J765" s="1">
        <f t="shared" si="48"/>
        <v>0</v>
      </c>
    </row>
    <row r="766" spans="1:10" x14ac:dyDescent="0.25">
      <c r="A766" s="1">
        <v>1</v>
      </c>
      <c r="B766" s="1">
        <v>38</v>
      </c>
      <c r="C766" s="1">
        <v>32.340000000000003</v>
      </c>
      <c r="D766" s="1">
        <v>670</v>
      </c>
      <c r="E766" s="1">
        <v>1</v>
      </c>
      <c r="F766">
        <f t="shared" si="46"/>
        <v>0.54600000000000004</v>
      </c>
      <c r="G766">
        <f t="shared" si="47"/>
        <v>-0.60513630323723189</v>
      </c>
      <c r="H766" s="1">
        <f t="shared" si="48"/>
        <v>0</v>
      </c>
      <c r="I766" s="1">
        <f t="shared" si="48"/>
        <v>0</v>
      </c>
      <c r="J766" s="1">
        <f t="shared" si="48"/>
        <v>0</v>
      </c>
    </row>
    <row r="767" spans="1:10" x14ac:dyDescent="0.25">
      <c r="A767" s="1">
        <v>0</v>
      </c>
      <c r="B767" s="1">
        <v>95</v>
      </c>
      <c r="C767" s="1">
        <v>25.04</v>
      </c>
      <c r="D767" s="1">
        <v>675</v>
      </c>
      <c r="E767" s="1">
        <v>1</v>
      </c>
      <c r="F767">
        <f t="shared" si="46"/>
        <v>0.66100000000000003</v>
      </c>
      <c r="G767">
        <f t="shared" si="47"/>
        <v>-0.41400143913045073</v>
      </c>
      <c r="H767" s="1">
        <f t="shared" si="48"/>
        <v>0</v>
      </c>
      <c r="I767" s="1">
        <f t="shared" si="48"/>
        <v>0</v>
      </c>
      <c r="J767" s="1">
        <f t="shared" si="48"/>
        <v>0</v>
      </c>
    </row>
    <row r="768" spans="1:10" x14ac:dyDescent="0.25">
      <c r="A768" s="1">
        <v>1</v>
      </c>
      <c r="B768" s="1">
        <v>430</v>
      </c>
      <c r="C768" s="1">
        <v>13.13</v>
      </c>
      <c r="D768" s="1">
        <v>690</v>
      </c>
      <c r="E768" s="1">
        <v>1</v>
      </c>
      <c r="F768">
        <f t="shared" si="46"/>
        <v>0.82099999999999995</v>
      </c>
      <c r="G768">
        <f t="shared" si="47"/>
        <v>-0.1972321695297089</v>
      </c>
      <c r="H768" s="1">
        <f t="shared" si="48"/>
        <v>1</v>
      </c>
      <c r="I768" s="1">
        <f t="shared" si="48"/>
        <v>1</v>
      </c>
      <c r="J768" s="1">
        <f t="shared" si="48"/>
        <v>0</v>
      </c>
    </row>
    <row r="769" spans="1:10" x14ac:dyDescent="0.25">
      <c r="A769" s="1">
        <v>1</v>
      </c>
      <c r="B769" s="1">
        <v>95</v>
      </c>
      <c r="C769" s="1">
        <v>5.59</v>
      </c>
      <c r="D769" s="1">
        <v>680</v>
      </c>
      <c r="E769" s="1">
        <v>1</v>
      </c>
      <c r="F769">
        <f t="shared" si="46"/>
        <v>0.878</v>
      </c>
      <c r="G769">
        <f t="shared" si="47"/>
        <v>-0.13010868534702039</v>
      </c>
      <c r="H769" s="1">
        <f t="shared" si="48"/>
        <v>1</v>
      </c>
      <c r="I769" s="1">
        <f t="shared" si="48"/>
        <v>1</v>
      </c>
      <c r="J769" s="1">
        <f t="shared" si="48"/>
        <v>1</v>
      </c>
    </row>
    <row r="770" spans="1:10" x14ac:dyDescent="0.25">
      <c r="A770" s="1">
        <v>0</v>
      </c>
      <c r="B770" s="1">
        <v>33</v>
      </c>
      <c r="C770" s="1">
        <v>14.73</v>
      </c>
      <c r="D770" s="1">
        <v>660</v>
      </c>
      <c r="E770" s="1">
        <v>1</v>
      </c>
      <c r="F770">
        <f t="shared" si="46"/>
        <v>0.72899999999999998</v>
      </c>
      <c r="G770">
        <f t="shared" si="47"/>
        <v>-0.31608154697347896</v>
      </c>
      <c r="H770" s="1">
        <f t="shared" si="48"/>
        <v>0</v>
      </c>
      <c r="I770" s="1">
        <f t="shared" si="48"/>
        <v>0</v>
      </c>
      <c r="J770" s="1">
        <f t="shared" si="48"/>
        <v>0</v>
      </c>
    </row>
    <row r="771" spans="1:10" x14ac:dyDescent="0.25">
      <c r="A771" s="1">
        <v>1</v>
      </c>
      <c r="B771" s="1">
        <v>80</v>
      </c>
      <c r="C771" s="1">
        <v>26.6</v>
      </c>
      <c r="D771" s="1">
        <v>740</v>
      </c>
      <c r="E771" s="1">
        <v>1</v>
      </c>
      <c r="F771">
        <f t="shared" si="46"/>
        <v>0.85499999999999998</v>
      </c>
      <c r="G771">
        <f t="shared" si="47"/>
        <v>-0.15665381004537685</v>
      </c>
      <c r="H771" s="1">
        <f t="shared" si="48"/>
        <v>1</v>
      </c>
      <c r="I771" s="1">
        <f t="shared" si="48"/>
        <v>1</v>
      </c>
      <c r="J771" s="1">
        <f t="shared" si="48"/>
        <v>1</v>
      </c>
    </row>
    <row r="772" spans="1:10" x14ac:dyDescent="0.25">
      <c r="A772" s="1">
        <v>0</v>
      </c>
      <c r="B772" s="1">
        <v>52</v>
      </c>
      <c r="C772" s="1">
        <v>16.71</v>
      </c>
      <c r="D772" s="1">
        <v>660</v>
      </c>
      <c r="E772" s="1">
        <v>1</v>
      </c>
      <c r="F772">
        <f t="shared" si="46"/>
        <v>0.72899999999999998</v>
      </c>
      <c r="G772">
        <f t="shared" si="47"/>
        <v>-0.31608154697347896</v>
      </c>
      <c r="H772" s="1">
        <f t="shared" si="48"/>
        <v>0</v>
      </c>
      <c r="I772" s="1">
        <f t="shared" si="48"/>
        <v>0</v>
      </c>
      <c r="J772" s="1">
        <f t="shared" si="48"/>
        <v>0</v>
      </c>
    </row>
    <row r="773" spans="1:10" x14ac:dyDescent="0.25">
      <c r="A773" s="1">
        <v>1</v>
      </c>
      <c r="B773" s="1">
        <v>55</v>
      </c>
      <c r="C773" s="1">
        <v>8.01</v>
      </c>
      <c r="D773" s="1">
        <v>660</v>
      </c>
      <c r="E773" s="1">
        <v>1</v>
      </c>
      <c r="F773">
        <f t="shared" si="46"/>
        <v>0.72899999999999998</v>
      </c>
      <c r="G773">
        <f t="shared" si="47"/>
        <v>-0.31608154697347896</v>
      </c>
      <c r="H773" s="1">
        <f t="shared" si="48"/>
        <v>0</v>
      </c>
      <c r="I773" s="1">
        <f t="shared" si="48"/>
        <v>0</v>
      </c>
      <c r="J773" s="1">
        <f t="shared" si="48"/>
        <v>0</v>
      </c>
    </row>
    <row r="774" spans="1:10" x14ac:dyDescent="0.25">
      <c r="A774" s="1">
        <v>1</v>
      </c>
      <c r="B774" s="1">
        <v>115</v>
      </c>
      <c r="C774" s="1">
        <v>29.32</v>
      </c>
      <c r="D774" s="1">
        <v>705</v>
      </c>
      <c r="E774" s="1">
        <v>1</v>
      </c>
      <c r="F774">
        <f t="shared" si="46"/>
        <v>0.79</v>
      </c>
      <c r="G774">
        <f t="shared" si="47"/>
        <v>-0.23572233352106983</v>
      </c>
      <c r="H774" s="1">
        <f t="shared" si="48"/>
        <v>1</v>
      </c>
      <c r="I774" s="1">
        <f t="shared" si="48"/>
        <v>0</v>
      </c>
      <c r="J774" s="1">
        <f t="shared" si="48"/>
        <v>0</v>
      </c>
    </row>
    <row r="775" spans="1:10" x14ac:dyDescent="0.25">
      <c r="A775" s="1">
        <v>1</v>
      </c>
      <c r="B775" s="1">
        <v>32</v>
      </c>
      <c r="C775" s="1">
        <v>32.299999999999997</v>
      </c>
      <c r="D775" s="1">
        <v>665</v>
      </c>
      <c r="E775" s="1">
        <v>0</v>
      </c>
      <c r="F775">
        <f t="shared" si="46"/>
        <v>0.54600000000000004</v>
      </c>
      <c r="G775">
        <f t="shared" si="47"/>
        <v>-0.78965808094078915</v>
      </c>
      <c r="H775" s="1">
        <f t="shared" si="48"/>
        <v>0</v>
      </c>
      <c r="I775" s="1">
        <f t="shared" si="48"/>
        <v>0</v>
      </c>
      <c r="J775" s="1">
        <f t="shared" si="48"/>
        <v>0</v>
      </c>
    </row>
    <row r="776" spans="1:10" x14ac:dyDescent="0.25">
      <c r="A776" s="1">
        <v>0</v>
      </c>
      <c r="B776" s="1">
        <v>80</v>
      </c>
      <c r="C776" s="1">
        <v>9.35</v>
      </c>
      <c r="D776" s="1">
        <v>670</v>
      </c>
      <c r="E776" s="1">
        <v>1</v>
      </c>
      <c r="F776">
        <f t="shared" ref="F776:F839" si="49">IF(C776&lt;=19.85,IF(D776&lt;=722.5,IF(B776&lt;=60.41,IF(D776&lt;=667.5,0.729,0.806),IF(C776&lt;=9.905,0.878,0.821)),0.92),IF(D776&lt;=687.5,IF(C776&lt;=31.375,IF(A776&lt;=0.5,0.661,0.717),0.546),IF(D776&lt;=727.5,IF(C776&lt;=29.88,0.79,0.693),0.855)))</f>
        <v>0.878</v>
      </c>
      <c r="G776">
        <f t="shared" ref="G776:G839" si="50">IF(E776=1,LN(F776),LN(1-F776))</f>
        <v>-0.13010868534702039</v>
      </c>
      <c r="H776" s="1">
        <f t="shared" ref="H776:J839" si="51">IF($F776&gt;H$2,1,0)</f>
        <v>1</v>
      </c>
      <c r="I776" s="1">
        <f t="shared" si="51"/>
        <v>1</v>
      </c>
      <c r="J776" s="1">
        <f t="shared" si="51"/>
        <v>1</v>
      </c>
    </row>
    <row r="777" spans="1:10" x14ac:dyDescent="0.25">
      <c r="A777" s="1">
        <v>0</v>
      </c>
      <c r="B777" s="1">
        <v>89</v>
      </c>
      <c r="C777" s="1">
        <v>9.61</v>
      </c>
      <c r="D777" s="1">
        <v>705</v>
      </c>
      <c r="E777" s="1">
        <v>1</v>
      </c>
      <c r="F777">
        <f t="shared" si="49"/>
        <v>0.878</v>
      </c>
      <c r="G777">
        <f t="shared" si="50"/>
        <v>-0.13010868534702039</v>
      </c>
      <c r="H777" s="1">
        <f t="shared" si="51"/>
        <v>1</v>
      </c>
      <c r="I777" s="1">
        <f t="shared" si="51"/>
        <v>1</v>
      </c>
      <c r="J777" s="1">
        <f t="shared" si="51"/>
        <v>1</v>
      </c>
    </row>
    <row r="778" spans="1:10" x14ac:dyDescent="0.25">
      <c r="A778" s="1">
        <v>1</v>
      </c>
      <c r="B778" s="1">
        <v>180</v>
      </c>
      <c r="C778" s="1">
        <v>22.27</v>
      </c>
      <c r="D778" s="1">
        <v>695</v>
      </c>
      <c r="E778" s="1">
        <v>1</v>
      </c>
      <c r="F778">
        <f t="shared" si="49"/>
        <v>0.79</v>
      </c>
      <c r="G778">
        <f t="shared" si="50"/>
        <v>-0.23572233352106983</v>
      </c>
      <c r="H778" s="1">
        <f t="shared" si="51"/>
        <v>1</v>
      </c>
      <c r="I778" s="1">
        <f t="shared" si="51"/>
        <v>0</v>
      </c>
      <c r="J778" s="1">
        <f t="shared" si="51"/>
        <v>0</v>
      </c>
    </row>
    <row r="779" spans="1:10" x14ac:dyDescent="0.25">
      <c r="A779" s="1">
        <v>0</v>
      </c>
      <c r="B779" s="1">
        <v>80</v>
      </c>
      <c r="C779" s="1">
        <v>12.93</v>
      </c>
      <c r="D779" s="1">
        <v>740</v>
      </c>
      <c r="E779" s="1">
        <v>1</v>
      </c>
      <c r="F779">
        <f t="shared" si="49"/>
        <v>0.92</v>
      </c>
      <c r="G779">
        <f t="shared" si="50"/>
        <v>-8.3381608939051013E-2</v>
      </c>
      <c r="H779" s="1">
        <f t="shared" si="51"/>
        <v>1</v>
      </c>
      <c r="I779" s="1">
        <f t="shared" si="51"/>
        <v>1</v>
      </c>
      <c r="J779" s="1">
        <f t="shared" si="51"/>
        <v>1</v>
      </c>
    </row>
    <row r="780" spans="1:10" x14ac:dyDescent="0.25">
      <c r="A780" s="1">
        <v>0</v>
      </c>
      <c r="B780" s="1">
        <v>65</v>
      </c>
      <c r="C780" s="1">
        <v>23.91</v>
      </c>
      <c r="D780" s="1">
        <v>665</v>
      </c>
      <c r="E780" s="1">
        <v>0</v>
      </c>
      <c r="F780">
        <f t="shared" si="49"/>
        <v>0.66100000000000003</v>
      </c>
      <c r="G780">
        <f t="shared" si="50"/>
        <v>-1.0817551716016869</v>
      </c>
      <c r="H780" s="1">
        <f t="shared" si="51"/>
        <v>0</v>
      </c>
      <c r="I780" s="1">
        <f t="shared" si="51"/>
        <v>0</v>
      </c>
      <c r="J780" s="1">
        <f t="shared" si="51"/>
        <v>0</v>
      </c>
    </row>
    <row r="781" spans="1:10" x14ac:dyDescent="0.25">
      <c r="A781" s="1">
        <v>0</v>
      </c>
      <c r="B781" s="1">
        <v>68</v>
      </c>
      <c r="C781" s="1">
        <v>10.01</v>
      </c>
      <c r="D781" s="1">
        <v>685</v>
      </c>
      <c r="E781" s="1">
        <v>1</v>
      </c>
      <c r="F781">
        <f t="shared" si="49"/>
        <v>0.82099999999999995</v>
      </c>
      <c r="G781">
        <f t="shared" si="50"/>
        <v>-0.1972321695297089</v>
      </c>
      <c r="H781" s="1">
        <f t="shared" si="51"/>
        <v>1</v>
      </c>
      <c r="I781" s="1">
        <f t="shared" si="51"/>
        <v>1</v>
      </c>
      <c r="J781" s="1">
        <f t="shared" si="51"/>
        <v>0</v>
      </c>
    </row>
    <row r="782" spans="1:10" x14ac:dyDescent="0.25">
      <c r="A782" s="1">
        <v>1</v>
      </c>
      <c r="B782" s="1">
        <v>58</v>
      </c>
      <c r="C782" s="1">
        <v>34.729999999999997</v>
      </c>
      <c r="D782" s="1">
        <v>710</v>
      </c>
      <c r="E782" s="1">
        <v>1</v>
      </c>
      <c r="F782">
        <f t="shared" si="49"/>
        <v>0.69299999999999995</v>
      </c>
      <c r="G782">
        <f t="shared" si="50"/>
        <v>-0.3667252797922339</v>
      </c>
      <c r="H782" s="1">
        <f t="shared" si="51"/>
        <v>0</v>
      </c>
      <c r="I782" s="1">
        <f t="shared" si="51"/>
        <v>0</v>
      </c>
      <c r="J782" s="1">
        <f t="shared" si="51"/>
        <v>0</v>
      </c>
    </row>
    <row r="783" spans="1:10" x14ac:dyDescent="0.25">
      <c r="A783" s="1">
        <v>1</v>
      </c>
      <c r="B783" s="1">
        <v>70</v>
      </c>
      <c r="C783" s="1">
        <v>13.89</v>
      </c>
      <c r="D783" s="1">
        <v>740</v>
      </c>
      <c r="E783" s="1">
        <v>0</v>
      </c>
      <c r="F783">
        <f t="shared" si="49"/>
        <v>0.92</v>
      </c>
      <c r="G783">
        <f t="shared" si="50"/>
        <v>-2.5257286443082561</v>
      </c>
      <c r="H783" s="1">
        <f t="shared" si="51"/>
        <v>1</v>
      </c>
      <c r="I783" s="1">
        <f t="shared" si="51"/>
        <v>1</v>
      </c>
      <c r="J783" s="1">
        <f t="shared" si="51"/>
        <v>1</v>
      </c>
    </row>
    <row r="784" spans="1:10" x14ac:dyDescent="0.25">
      <c r="A784" s="1">
        <v>0</v>
      </c>
      <c r="B784" s="1">
        <v>64.589320000000001</v>
      </c>
      <c r="C784" s="1">
        <v>14.12</v>
      </c>
      <c r="D784" s="1">
        <v>685</v>
      </c>
      <c r="E784" s="1">
        <v>1</v>
      </c>
      <c r="F784">
        <f t="shared" si="49"/>
        <v>0.82099999999999995</v>
      </c>
      <c r="G784">
        <f t="shared" si="50"/>
        <v>-0.1972321695297089</v>
      </c>
      <c r="H784" s="1">
        <f t="shared" si="51"/>
        <v>1</v>
      </c>
      <c r="I784" s="1">
        <f t="shared" si="51"/>
        <v>1</v>
      </c>
      <c r="J784" s="1">
        <f t="shared" si="51"/>
        <v>0</v>
      </c>
    </row>
    <row r="785" spans="1:10" x14ac:dyDescent="0.25">
      <c r="A785" s="1">
        <v>1</v>
      </c>
      <c r="B785" s="1">
        <v>100</v>
      </c>
      <c r="C785" s="1">
        <v>25.57</v>
      </c>
      <c r="D785" s="1">
        <v>745</v>
      </c>
      <c r="E785" s="1">
        <v>0</v>
      </c>
      <c r="F785">
        <f t="shared" si="49"/>
        <v>0.85499999999999998</v>
      </c>
      <c r="G785">
        <f t="shared" si="50"/>
        <v>-1.9310215365615626</v>
      </c>
      <c r="H785" s="1">
        <f t="shared" si="51"/>
        <v>1</v>
      </c>
      <c r="I785" s="1">
        <f t="shared" si="51"/>
        <v>1</v>
      </c>
      <c r="J785" s="1">
        <f t="shared" si="51"/>
        <v>1</v>
      </c>
    </row>
    <row r="786" spans="1:10" x14ac:dyDescent="0.25">
      <c r="A786" s="1">
        <v>0</v>
      </c>
      <c r="B786" s="1">
        <v>100</v>
      </c>
      <c r="C786" s="1">
        <v>23.88</v>
      </c>
      <c r="D786" s="1">
        <v>685</v>
      </c>
      <c r="E786" s="1">
        <v>0</v>
      </c>
      <c r="F786">
        <f t="shared" si="49"/>
        <v>0.66100000000000003</v>
      </c>
      <c r="G786">
        <f t="shared" si="50"/>
        <v>-1.0817551716016869</v>
      </c>
      <c r="H786" s="1">
        <f t="shared" si="51"/>
        <v>0</v>
      </c>
      <c r="I786" s="1">
        <f t="shared" si="51"/>
        <v>0</v>
      </c>
      <c r="J786" s="1">
        <f t="shared" si="51"/>
        <v>0</v>
      </c>
    </row>
    <row r="787" spans="1:10" x14ac:dyDescent="0.25">
      <c r="A787" s="1">
        <v>1</v>
      </c>
      <c r="B787" s="1">
        <v>62</v>
      </c>
      <c r="C787" s="1">
        <v>11.46</v>
      </c>
      <c r="D787" s="1">
        <v>705</v>
      </c>
      <c r="E787" s="1">
        <v>1</v>
      </c>
      <c r="F787">
        <f t="shared" si="49"/>
        <v>0.82099999999999995</v>
      </c>
      <c r="G787">
        <f t="shared" si="50"/>
        <v>-0.1972321695297089</v>
      </c>
      <c r="H787" s="1">
        <f t="shared" si="51"/>
        <v>1</v>
      </c>
      <c r="I787" s="1">
        <f t="shared" si="51"/>
        <v>1</v>
      </c>
      <c r="J787" s="1">
        <f t="shared" si="51"/>
        <v>0</v>
      </c>
    </row>
    <row r="788" spans="1:10" x14ac:dyDescent="0.25">
      <c r="A788" s="1">
        <v>1</v>
      </c>
      <c r="B788" s="1">
        <v>120</v>
      </c>
      <c r="C788" s="1">
        <v>12.48</v>
      </c>
      <c r="D788" s="1">
        <v>720</v>
      </c>
      <c r="E788" s="1">
        <v>1</v>
      </c>
      <c r="F788">
        <f t="shared" si="49"/>
        <v>0.82099999999999995</v>
      </c>
      <c r="G788">
        <f t="shared" si="50"/>
        <v>-0.1972321695297089</v>
      </c>
      <c r="H788" s="1">
        <f t="shared" si="51"/>
        <v>1</v>
      </c>
      <c r="I788" s="1">
        <f t="shared" si="51"/>
        <v>1</v>
      </c>
      <c r="J788" s="1">
        <f t="shared" si="51"/>
        <v>0</v>
      </c>
    </row>
    <row r="789" spans="1:10" x14ac:dyDescent="0.25">
      <c r="A789" s="1">
        <v>1</v>
      </c>
      <c r="B789" s="1">
        <v>62</v>
      </c>
      <c r="C789" s="1">
        <v>9.74</v>
      </c>
      <c r="D789" s="1">
        <v>670</v>
      </c>
      <c r="E789" s="1">
        <v>1</v>
      </c>
      <c r="F789">
        <f t="shared" si="49"/>
        <v>0.878</v>
      </c>
      <c r="G789">
        <f t="shared" si="50"/>
        <v>-0.13010868534702039</v>
      </c>
      <c r="H789" s="1">
        <f t="shared" si="51"/>
        <v>1</v>
      </c>
      <c r="I789" s="1">
        <f t="shared" si="51"/>
        <v>1</v>
      </c>
      <c r="J789" s="1">
        <f t="shared" si="51"/>
        <v>1</v>
      </c>
    </row>
    <row r="790" spans="1:10" x14ac:dyDescent="0.25">
      <c r="A790" s="1">
        <v>0</v>
      </c>
      <c r="B790" s="1">
        <v>125</v>
      </c>
      <c r="C790" s="1">
        <v>29.09</v>
      </c>
      <c r="D790" s="1">
        <v>695</v>
      </c>
      <c r="E790" s="1">
        <v>0</v>
      </c>
      <c r="F790">
        <f t="shared" si="49"/>
        <v>0.79</v>
      </c>
      <c r="G790">
        <f t="shared" si="50"/>
        <v>-1.5606477482646686</v>
      </c>
      <c r="H790" s="1">
        <f t="shared" si="51"/>
        <v>1</v>
      </c>
      <c r="I790" s="1">
        <f t="shared" si="51"/>
        <v>0</v>
      </c>
      <c r="J790" s="1">
        <f t="shared" si="51"/>
        <v>0</v>
      </c>
    </row>
    <row r="791" spans="1:10" x14ac:dyDescent="0.25">
      <c r="A791" s="1">
        <v>0</v>
      </c>
      <c r="B791" s="1">
        <v>40</v>
      </c>
      <c r="C791" s="1">
        <v>17.399999999999999</v>
      </c>
      <c r="D791" s="1">
        <v>735</v>
      </c>
      <c r="E791" s="1">
        <v>1</v>
      </c>
      <c r="F791">
        <f t="shared" si="49"/>
        <v>0.92</v>
      </c>
      <c r="G791">
        <f t="shared" si="50"/>
        <v>-8.3381608939051013E-2</v>
      </c>
      <c r="H791" s="1">
        <f t="shared" si="51"/>
        <v>1</v>
      </c>
      <c r="I791" s="1">
        <f t="shared" si="51"/>
        <v>1</v>
      </c>
      <c r="J791" s="1">
        <f t="shared" si="51"/>
        <v>1</v>
      </c>
    </row>
    <row r="792" spans="1:10" x14ac:dyDescent="0.25">
      <c r="A792" s="1">
        <v>0</v>
      </c>
      <c r="B792" s="1">
        <v>60</v>
      </c>
      <c r="C792" s="1">
        <v>8.3800000000000008</v>
      </c>
      <c r="D792" s="1">
        <v>665</v>
      </c>
      <c r="E792" s="1">
        <v>1</v>
      </c>
      <c r="F792">
        <f t="shared" si="49"/>
        <v>0.72899999999999998</v>
      </c>
      <c r="G792">
        <f t="shared" si="50"/>
        <v>-0.31608154697347896</v>
      </c>
      <c r="H792" s="1">
        <f t="shared" si="51"/>
        <v>0</v>
      </c>
      <c r="I792" s="1">
        <f t="shared" si="51"/>
        <v>0</v>
      </c>
      <c r="J792" s="1">
        <f t="shared" si="51"/>
        <v>0</v>
      </c>
    </row>
    <row r="793" spans="1:10" x14ac:dyDescent="0.25">
      <c r="A793" s="1">
        <v>1</v>
      </c>
      <c r="B793" s="1">
        <v>40</v>
      </c>
      <c r="C793" s="1">
        <v>8.9700000000000006</v>
      </c>
      <c r="D793" s="1">
        <v>705</v>
      </c>
      <c r="E793" s="1">
        <v>1</v>
      </c>
      <c r="F793">
        <f t="shared" si="49"/>
        <v>0.80600000000000005</v>
      </c>
      <c r="G793">
        <f t="shared" si="50"/>
        <v>-0.21567153647550871</v>
      </c>
      <c r="H793" s="1">
        <f t="shared" si="51"/>
        <v>1</v>
      </c>
      <c r="I793" s="1">
        <f t="shared" si="51"/>
        <v>1</v>
      </c>
      <c r="J793" s="1">
        <f t="shared" si="51"/>
        <v>0</v>
      </c>
    </row>
    <row r="794" spans="1:10" x14ac:dyDescent="0.25">
      <c r="A794" s="1">
        <v>1</v>
      </c>
      <c r="B794" s="1">
        <v>149</v>
      </c>
      <c r="C794" s="1">
        <v>12.36</v>
      </c>
      <c r="D794" s="1">
        <v>690</v>
      </c>
      <c r="E794" s="1">
        <v>1</v>
      </c>
      <c r="F794">
        <f t="shared" si="49"/>
        <v>0.82099999999999995</v>
      </c>
      <c r="G794">
        <f t="shared" si="50"/>
        <v>-0.1972321695297089</v>
      </c>
      <c r="H794" s="1">
        <f t="shared" si="51"/>
        <v>1</v>
      </c>
      <c r="I794" s="1">
        <f t="shared" si="51"/>
        <v>1</v>
      </c>
      <c r="J794" s="1">
        <f t="shared" si="51"/>
        <v>0</v>
      </c>
    </row>
    <row r="795" spans="1:10" x14ac:dyDescent="0.25">
      <c r="A795" s="1">
        <v>0</v>
      </c>
      <c r="B795" s="1">
        <v>75</v>
      </c>
      <c r="C795" s="1">
        <v>11.58</v>
      </c>
      <c r="D795" s="1">
        <v>720</v>
      </c>
      <c r="E795" s="1">
        <v>1</v>
      </c>
      <c r="F795">
        <f t="shared" si="49"/>
        <v>0.82099999999999995</v>
      </c>
      <c r="G795">
        <f t="shared" si="50"/>
        <v>-0.1972321695297089</v>
      </c>
      <c r="H795" s="1">
        <f t="shared" si="51"/>
        <v>1</v>
      </c>
      <c r="I795" s="1">
        <f t="shared" si="51"/>
        <v>1</v>
      </c>
      <c r="J795" s="1">
        <f t="shared" si="51"/>
        <v>0</v>
      </c>
    </row>
    <row r="796" spans="1:10" x14ac:dyDescent="0.25">
      <c r="A796" s="1">
        <v>1</v>
      </c>
      <c r="B796" s="1">
        <v>150</v>
      </c>
      <c r="C796" s="1">
        <v>20.22</v>
      </c>
      <c r="D796" s="1">
        <v>685</v>
      </c>
      <c r="E796" s="1">
        <v>1</v>
      </c>
      <c r="F796">
        <f t="shared" si="49"/>
        <v>0.71699999999999997</v>
      </c>
      <c r="G796">
        <f t="shared" si="50"/>
        <v>-0.33267943838251673</v>
      </c>
      <c r="H796" s="1">
        <f t="shared" si="51"/>
        <v>0</v>
      </c>
      <c r="I796" s="1">
        <f t="shared" si="51"/>
        <v>0</v>
      </c>
      <c r="J796" s="1">
        <f t="shared" si="51"/>
        <v>0</v>
      </c>
    </row>
    <row r="797" spans="1:10" x14ac:dyDescent="0.25">
      <c r="A797" s="1">
        <v>1</v>
      </c>
      <c r="B797" s="1">
        <v>80</v>
      </c>
      <c r="C797" s="1">
        <v>14.19</v>
      </c>
      <c r="D797" s="1">
        <v>690</v>
      </c>
      <c r="E797" s="1">
        <v>0</v>
      </c>
      <c r="F797">
        <f t="shared" si="49"/>
        <v>0.82099999999999995</v>
      </c>
      <c r="G797">
        <f t="shared" si="50"/>
        <v>-1.7203694731413819</v>
      </c>
      <c r="H797" s="1">
        <f t="shared" si="51"/>
        <v>1</v>
      </c>
      <c r="I797" s="1">
        <f t="shared" si="51"/>
        <v>1</v>
      </c>
      <c r="J797" s="1">
        <f t="shared" si="51"/>
        <v>0</v>
      </c>
    </row>
    <row r="798" spans="1:10" x14ac:dyDescent="0.25">
      <c r="A798" s="1">
        <v>1</v>
      </c>
      <c r="B798" s="1">
        <v>26</v>
      </c>
      <c r="C798" s="1">
        <v>33.47</v>
      </c>
      <c r="D798" s="1">
        <v>690</v>
      </c>
      <c r="E798" s="1">
        <v>1</v>
      </c>
      <c r="F798">
        <f t="shared" si="49"/>
        <v>0.69299999999999995</v>
      </c>
      <c r="G798">
        <f t="shared" si="50"/>
        <v>-0.3667252797922339</v>
      </c>
      <c r="H798" s="1">
        <f t="shared" si="51"/>
        <v>0</v>
      </c>
      <c r="I798" s="1">
        <f t="shared" si="51"/>
        <v>0</v>
      </c>
      <c r="J798" s="1">
        <f t="shared" si="51"/>
        <v>0</v>
      </c>
    </row>
    <row r="799" spans="1:10" x14ac:dyDescent="0.25">
      <c r="A799" s="1">
        <v>1</v>
      </c>
      <c r="B799" s="1">
        <v>55</v>
      </c>
      <c r="C799" s="1">
        <v>4.87</v>
      </c>
      <c r="D799" s="1">
        <v>725</v>
      </c>
      <c r="E799" s="1">
        <v>1</v>
      </c>
      <c r="F799">
        <f t="shared" si="49"/>
        <v>0.92</v>
      </c>
      <c r="G799">
        <f t="shared" si="50"/>
        <v>-8.3381608939051013E-2</v>
      </c>
      <c r="H799" s="1">
        <f t="shared" si="51"/>
        <v>1</v>
      </c>
      <c r="I799" s="1">
        <f t="shared" si="51"/>
        <v>1</v>
      </c>
      <c r="J799" s="1">
        <f t="shared" si="51"/>
        <v>1</v>
      </c>
    </row>
    <row r="800" spans="1:10" x14ac:dyDescent="0.25">
      <c r="A800" s="1">
        <v>1</v>
      </c>
      <c r="B800" s="1">
        <v>58</v>
      </c>
      <c r="C800" s="1">
        <v>24.23</v>
      </c>
      <c r="D800" s="1">
        <v>745</v>
      </c>
      <c r="E800" s="1">
        <v>1</v>
      </c>
      <c r="F800">
        <f t="shared" si="49"/>
        <v>0.85499999999999998</v>
      </c>
      <c r="G800">
        <f t="shared" si="50"/>
        <v>-0.15665381004537685</v>
      </c>
      <c r="H800" s="1">
        <f t="shared" si="51"/>
        <v>1</v>
      </c>
      <c r="I800" s="1">
        <f t="shared" si="51"/>
        <v>1</v>
      </c>
      <c r="J800" s="1">
        <f t="shared" si="51"/>
        <v>1</v>
      </c>
    </row>
    <row r="801" spans="1:10" x14ac:dyDescent="0.25">
      <c r="A801" s="1">
        <v>0</v>
      </c>
      <c r="B801" s="1">
        <v>74</v>
      </c>
      <c r="C801" s="1">
        <v>16.559999999999999</v>
      </c>
      <c r="D801" s="1">
        <v>730</v>
      </c>
      <c r="E801" s="1">
        <v>1</v>
      </c>
      <c r="F801">
        <f t="shared" si="49"/>
        <v>0.92</v>
      </c>
      <c r="G801">
        <f t="shared" si="50"/>
        <v>-8.3381608939051013E-2</v>
      </c>
      <c r="H801" s="1">
        <f t="shared" si="51"/>
        <v>1</v>
      </c>
      <c r="I801" s="1">
        <f t="shared" si="51"/>
        <v>1</v>
      </c>
      <c r="J801" s="1">
        <f t="shared" si="51"/>
        <v>1</v>
      </c>
    </row>
    <row r="802" spans="1:10" x14ac:dyDescent="0.25">
      <c r="A802" s="1">
        <v>1</v>
      </c>
      <c r="B802" s="1">
        <v>102</v>
      </c>
      <c r="C802" s="1">
        <v>21.07</v>
      </c>
      <c r="D802" s="1">
        <v>685</v>
      </c>
      <c r="E802" s="1">
        <v>1</v>
      </c>
      <c r="F802">
        <f t="shared" si="49"/>
        <v>0.71699999999999997</v>
      </c>
      <c r="G802">
        <f t="shared" si="50"/>
        <v>-0.33267943838251673</v>
      </c>
      <c r="H802" s="1">
        <f t="shared" si="51"/>
        <v>0</v>
      </c>
      <c r="I802" s="1">
        <f t="shared" si="51"/>
        <v>0</v>
      </c>
      <c r="J802" s="1">
        <f t="shared" si="51"/>
        <v>0</v>
      </c>
    </row>
    <row r="803" spans="1:10" x14ac:dyDescent="0.25">
      <c r="A803" s="1">
        <v>1</v>
      </c>
      <c r="B803" s="1">
        <v>98</v>
      </c>
      <c r="C803" s="1">
        <v>15.26</v>
      </c>
      <c r="D803" s="1">
        <v>660</v>
      </c>
      <c r="E803" s="1">
        <v>1</v>
      </c>
      <c r="F803">
        <f t="shared" si="49"/>
        <v>0.82099999999999995</v>
      </c>
      <c r="G803">
        <f t="shared" si="50"/>
        <v>-0.1972321695297089</v>
      </c>
      <c r="H803" s="1">
        <f t="shared" si="51"/>
        <v>1</v>
      </c>
      <c r="I803" s="1">
        <f t="shared" si="51"/>
        <v>1</v>
      </c>
      <c r="J803" s="1">
        <f t="shared" si="51"/>
        <v>0</v>
      </c>
    </row>
    <row r="804" spans="1:10" x14ac:dyDescent="0.25">
      <c r="A804" s="1">
        <v>1</v>
      </c>
      <c r="B804" s="1">
        <v>47.4</v>
      </c>
      <c r="C804" s="1">
        <v>23.31</v>
      </c>
      <c r="D804" s="1">
        <v>660</v>
      </c>
      <c r="E804" s="1">
        <v>1</v>
      </c>
      <c r="F804">
        <f t="shared" si="49"/>
        <v>0.71699999999999997</v>
      </c>
      <c r="G804">
        <f t="shared" si="50"/>
        <v>-0.33267943838251673</v>
      </c>
      <c r="H804" s="1">
        <f t="shared" si="51"/>
        <v>0</v>
      </c>
      <c r="I804" s="1">
        <f t="shared" si="51"/>
        <v>0</v>
      </c>
      <c r="J804" s="1">
        <f t="shared" si="51"/>
        <v>0</v>
      </c>
    </row>
    <row r="805" spans="1:10" x14ac:dyDescent="0.25">
      <c r="A805" s="1">
        <v>1</v>
      </c>
      <c r="B805" s="1">
        <v>71.5</v>
      </c>
      <c r="C805" s="1">
        <v>8.77</v>
      </c>
      <c r="D805" s="1">
        <v>705</v>
      </c>
      <c r="E805" s="1">
        <v>0</v>
      </c>
      <c r="F805">
        <f t="shared" si="49"/>
        <v>0.878</v>
      </c>
      <c r="G805">
        <f t="shared" si="50"/>
        <v>-2.1037342342488805</v>
      </c>
      <c r="H805" s="1">
        <f t="shared" si="51"/>
        <v>1</v>
      </c>
      <c r="I805" s="1">
        <f t="shared" si="51"/>
        <v>1</v>
      </c>
      <c r="J805" s="1">
        <f t="shared" si="51"/>
        <v>1</v>
      </c>
    </row>
    <row r="806" spans="1:10" x14ac:dyDescent="0.25">
      <c r="A806" s="1">
        <v>0</v>
      </c>
      <c r="B806" s="1">
        <v>65</v>
      </c>
      <c r="C806" s="1">
        <v>33.340000000000003</v>
      </c>
      <c r="D806" s="1">
        <v>685</v>
      </c>
      <c r="E806" s="1">
        <v>1</v>
      </c>
      <c r="F806">
        <f t="shared" si="49"/>
        <v>0.54600000000000004</v>
      </c>
      <c r="G806">
        <f t="shared" si="50"/>
        <v>-0.60513630323723189</v>
      </c>
      <c r="H806" s="1">
        <f t="shared" si="51"/>
        <v>0</v>
      </c>
      <c r="I806" s="1">
        <f t="shared" si="51"/>
        <v>0</v>
      </c>
      <c r="J806" s="1">
        <f t="shared" si="51"/>
        <v>0</v>
      </c>
    </row>
    <row r="807" spans="1:10" x14ac:dyDescent="0.25">
      <c r="A807" s="1">
        <v>1</v>
      </c>
      <c r="B807" s="1">
        <v>70</v>
      </c>
      <c r="C807" s="1">
        <v>16.989999999999998</v>
      </c>
      <c r="D807" s="1">
        <v>725</v>
      </c>
      <c r="E807" s="1">
        <v>1</v>
      </c>
      <c r="F807">
        <f t="shared" si="49"/>
        <v>0.92</v>
      </c>
      <c r="G807">
        <f t="shared" si="50"/>
        <v>-8.3381608939051013E-2</v>
      </c>
      <c r="H807" s="1">
        <f t="shared" si="51"/>
        <v>1</v>
      </c>
      <c r="I807" s="1">
        <f t="shared" si="51"/>
        <v>1</v>
      </c>
      <c r="J807" s="1">
        <f t="shared" si="51"/>
        <v>1</v>
      </c>
    </row>
    <row r="808" spans="1:10" x14ac:dyDescent="0.25">
      <c r="A808" s="1">
        <v>1</v>
      </c>
      <c r="B808" s="1">
        <v>79</v>
      </c>
      <c r="C808" s="1">
        <v>14.2</v>
      </c>
      <c r="D808" s="1">
        <v>710</v>
      </c>
      <c r="E808" s="1">
        <v>1</v>
      </c>
      <c r="F808">
        <f t="shared" si="49"/>
        <v>0.82099999999999995</v>
      </c>
      <c r="G808">
        <f t="shared" si="50"/>
        <v>-0.1972321695297089</v>
      </c>
      <c r="H808" s="1">
        <f t="shared" si="51"/>
        <v>1</v>
      </c>
      <c r="I808" s="1">
        <f t="shared" si="51"/>
        <v>1</v>
      </c>
      <c r="J808" s="1">
        <f t="shared" si="51"/>
        <v>0</v>
      </c>
    </row>
    <row r="809" spans="1:10" x14ac:dyDescent="0.25">
      <c r="A809" s="1">
        <v>1</v>
      </c>
      <c r="B809" s="1">
        <v>94.5</v>
      </c>
      <c r="C809" s="1">
        <v>20.77</v>
      </c>
      <c r="D809" s="1">
        <v>725</v>
      </c>
      <c r="E809" s="1">
        <v>1</v>
      </c>
      <c r="F809">
        <f t="shared" si="49"/>
        <v>0.79</v>
      </c>
      <c r="G809">
        <f t="shared" si="50"/>
        <v>-0.23572233352106983</v>
      </c>
      <c r="H809" s="1">
        <f t="shared" si="51"/>
        <v>1</v>
      </c>
      <c r="I809" s="1">
        <f t="shared" si="51"/>
        <v>0</v>
      </c>
      <c r="J809" s="1">
        <f t="shared" si="51"/>
        <v>0</v>
      </c>
    </row>
    <row r="810" spans="1:10" x14ac:dyDescent="0.25">
      <c r="A810" s="1">
        <v>1</v>
      </c>
      <c r="B810" s="1">
        <v>140</v>
      </c>
      <c r="C810" s="1">
        <v>12.31</v>
      </c>
      <c r="D810" s="1">
        <v>665</v>
      </c>
      <c r="E810" s="1">
        <v>1</v>
      </c>
      <c r="F810">
        <f t="shared" si="49"/>
        <v>0.82099999999999995</v>
      </c>
      <c r="G810">
        <f t="shared" si="50"/>
        <v>-0.1972321695297089</v>
      </c>
      <c r="H810" s="1">
        <f t="shared" si="51"/>
        <v>1</v>
      </c>
      <c r="I810" s="1">
        <f t="shared" si="51"/>
        <v>1</v>
      </c>
      <c r="J810" s="1">
        <f t="shared" si="51"/>
        <v>0</v>
      </c>
    </row>
    <row r="811" spans="1:10" x14ac:dyDescent="0.25">
      <c r="A811" s="1">
        <v>0</v>
      </c>
      <c r="B811" s="1">
        <v>60</v>
      </c>
      <c r="C811" s="1">
        <v>8.84</v>
      </c>
      <c r="D811" s="1">
        <v>700</v>
      </c>
      <c r="E811" s="1">
        <v>1</v>
      </c>
      <c r="F811">
        <f t="shared" si="49"/>
        <v>0.80600000000000005</v>
      </c>
      <c r="G811">
        <f t="shared" si="50"/>
        <v>-0.21567153647550871</v>
      </c>
      <c r="H811" s="1">
        <f t="shared" si="51"/>
        <v>1</v>
      </c>
      <c r="I811" s="1">
        <f t="shared" si="51"/>
        <v>1</v>
      </c>
      <c r="J811" s="1">
        <f t="shared" si="51"/>
        <v>0</v>
      </c>
    </row>
    <row r="812" spans="1:10" x14ac:dyDescent="0.25">
      <c r="A812" s="1">
        <v>1</v>
      </c>
      <c r="B812" s="1">
        <v>115.004</v>
      </c>
      <c r="C812" s="1">
        <v>4.05</v>
      </c>
      <c r="D812" s="1">
        <v>695</v>
      </c>
      <c r="E812" s="1">
        <v>1</v>
      </c>
      <c r="F812">
        <f t="shared" si="49"/>
        <v>0.878</v>
      </c>
      <c r="G812">
        <f t="shared" si="50"/>
        <v>-0.13010868534702039</v>
      </c>
      <c r="H812" s="1">
        <f t="shared" si="51"/>
        <v>1</v>
      </c>
      <c r="I812" s="1">
        <f t="shared" si="51"/>
        <v>1</v>
      </c>
      <c r="J812" s="1">
        <f t="shared" si="51"/>
        <v>1</v>
      </c>
    </row>
    <row r="813" spans="1:10" x14ac:dyDescent="0.25">
      <c r="A813" s="1">
        <v>1</v>
      </c>
      <c r="B813" s="1">
        <v>42</v>
      </c>
      <c r="C813" s="1">
        <v>23.86</v>
      </c>
      <c r="D813" s="1">
        <v>670</v>
      </c>
      <c r="E813" s="1">
        <v>1</v>
      </c>
      <c r="F813">
        <f t="shared" si="49"/>
        <v>0.71699999999999997</v>
      </c>
      <c r="G813">
        <f t="shared" si="50"/>
        <v>-0.33267943838251673</v>
      </c>
      <c r="H813" s="1">
        <f t="shared" si="51"/>
        <v>0</v>
      </c>
      <c r="I813" s="1">
        <f t="shared" si="51"/>
        <v>0</v>
      </c>
      <c r="J813" s="1">
        <f t="shared" si="51"/>
        <v>0</v>
      </c>
    </row>
    <row r="814" spans="1:10" x14ac:dyDescent="0.25">
      <c r="A814" s="1">
        <v>1</v>
      </c>
      <c r="B814" s="1">
        <v>70</v>
      </c>
      <c r="C814" s="1">
        <v>8.6199999999999992</v>
      </c>
      <c r="D814" s="1">
        <v>705</v>
      </c>
      <c r="E814" s="1">
        <v>0</v>
      </c>
      <c r="F814">
        <f t="shared" si="49"/>
        <v>0.878</v>
      </c>
      <c r="G814">
        <f t="shared" si="50"/>
        <v>-2.1037342342488805</v>
      </c>
      <c r="H814" s="1">
        <f t="shared" si="51"/>
        <v>1</v>
      </c>
      <c r="I814" s="1">
        <f t="shared" si="51"/>
        <v>1</v>
      </c>
      <c r="J814" s="1">
        <f t="shared" si="51"/>
        <v>1</v>
      </c>
    </row>
    <row r="815" spans="1:10" x14ac:dyDescent="0.25">
      <c r="A815" s="1">
        <v>0</v>
      </c>
      <c r="B815" s="1">
        <v>65</v>
      </c>
      <c r="C815" s="1">
        <v>29.76</v>
      </c>
      <c r="D815" s="1">
        <v>690</v>
      </c>
      <c r="E815" s="1">
        <v>1</v>
      </c>
      <c r="F815">
        <f t="shared" si="49"/>
        <v>0.79</v>
      </c>
      <c r="G815">
        <f t="shared" si="50"/>
        <v>-0.23572233352106983</v>
      </c>
      <c r="H815" s="1">
        <f t="shared" si="51"/>
        <v>1</v>
      </c>
      <c r="I815" s="1">
        <f t="shared" si="51"/>
        <v>0</v>
      </c>
      <c r="J815" s="1">
        <f t="shared" si="51"/>
        <v>0</v>
      </c>
    </row>
    <row r="816" spans="1:10" x14ac:dyDescent="0.25">
      <c r="A816" s="1">
        <v>0</v>
      </c>
      <c r="B816" s="1">
        <v>80</v>
      </c>
      <c r="C816" s="1">
        <v>21.59</v>
      </c>
      <c r="D816" s="1">
        <v>705</v>
      </c>
      <c r="E816" s="1">
        <v>1</v>
      </c>
      <c r="F816">
        <f t="shared" si="49"/>
        <v>0.79</v>
      </c>
      <c r="G816">
        <f t="shared" si="50"/>
        <v>-0.23572233352106983</v>
      </c>
      <c r="H816" s="1">
        <f t="shared" si="51"/>
        <v>1</v>
      </c>
      <c r="I816" s="1">
        <f t="shared" si="51"/>
        <v>0</v>
      </c>
      <c r="J816" s="1">
        <f t="shared" si="51"/>
        <v>0</v>
      </c>
    </row>
    <row r="817" spans="1:10" x14ac:dyDescent="0.25">
      <c r="A817" s="1">
        <v>0</v>
      </c>
      <c r="B817" s="1">
        <v>86</v>
      </c>
      <c r="C817" s="1">
        <v>14.75</v>
      </c>
      <c r="D817" s="1">
        <v>720</v>
      </c>
      <c r="E817" s="1">
        <v>1</v>
      </c>
      <c r="F817">
        <f t="shared" si="49"/>
        <v>0.82099999999999995</v>
      </c>
      <c r="G817">
        <f t="shared" si="50"/>
        <v>-0.1972321695297089</v>
      </c>
      <c r="H817" s="1">
        <f t="shared" si="51"/>
        <v>1</v>
      </c>
      <c r="I817" s="1">
        <f t="shared" si="51"/>
        <v>1</v>
      </c>
      <c r="J817" s="1">
        <f t="shared" si="51"/>
        <v>0</v>
      </c>
    </row>
    <row r="818" spans="1:10" x14ac:dyDescent="0.25">
      <c r="A818" s="1">
        <v>1</v>
      </c>
      <c r="B818" s="1">
        <v>85</v>
      </c>
      <c r="C818" s="1">
        <v>22.59</v>
      </c>
      <c r="D818" s="1">
        <v>660</v>
      </c>
      <c r="E818" s="1">
        <v>1</v>
      </c>
      <c r="F818">
        <f t="shared" si="49"/>
        <v>0.71699999999999997</v>
      </c>
      <c r="G818">
        <f t="shared" si="50"/>
        <v>-0.33267943838251673</v>
      </c>
      <c r="H818" s="1">
        <f t="shared" si="51"/>
        <v>0</v>
      </c>
      <c r="I818" s="1">
        <f t="shared" si="51"/>
        <v>0</v>
      </c>
      <c r="J818" s="1">
        <f t="shared" si="51"/>
        <v>0</v>
      </c>
    </row>
    <row r="819" spans="1:10" x14ac:dyDescent="0.25">
      <c r="A819" s="1">
        <v>0</v>
      </c>
      <c r="B819" s="1">
        <v>120</v>
      </c>
      <c r="C819" s="1">
        <v>11.62</v>
      </c>
      <c r="D819" s="1">
        <v>725</v>
      </c>
      <c r="E819" s="1">
        <v>1</v>
      </c>
      <c r="F819">
        <f t="shared" si="49"/>
        <v>0.92</v>
      </c>
      <c r="G819">
        <f t="shared" si="50"/>
        <v>-8.3381608939051013E-2</v>
      </c>
      <c r="H819" s="1">
        <f t="shared" si="51"/>
        <v>1</v>
      </c>
      <c r="I819" s="1">
        <f t="shared" si="51"/>
        <v>1</v>
      </c>
      <c r="J819" s="1">
        <f t="shared" si="51"/>
        <v>1</v>
      </c>
    </row>
    <row r="820" spans="1:10" x14ac:dyDescent="0.25">
      <c r="A820" s="1">
        <v>1</v>
      </c>
      <c r="B820" s="1">
        <v>150</v>
      </c>
      <c r="C820" s="1">
        <v>27.98</v>
      </c>
      <c r="D820" s="1">
        <v>690</v>
      </c>
      <c r="E820" s="1">
        <v>1</v>
      </c>
      <c r="F820">
        <f t="shared" si="49"/>
        <v>0.79</v>
      </c>
      <c r="G820">
        <f t="shared" si="50"/>
        <v>-0.23572233352106983</v>
      </c>
      <c r="H820" s="1">
        <f t="shared" si="51"/>
        <v>1</v>
      </c>
      <c r="I820" s="1">
        <f t="shared" si="51"/>
        <v>0</v>
      </c>
      <c r="J820" s="1">
        <f t="shared" si="51"/>
        <v>0</v>
      </c>
    </row>
    <row r="821" spans="1:10" x14ac:dyDescent="0.25">
      <c r="A821" s="1">
        <v>0</v>
      </c>
      <c r="B821" s="1">
        <v>70</v>
      </c>
      <c r="C821" s="1">
        <v>2.5</v>
      </c>
      <c r="D821" s="1">
        <v>710</v>
      </c>
      <c r="E821" s="1">
        <v>1</v>
      </c>
      <c r="F821">
        <f t="shared" si="49"/>
        <v>0.878</v>
      </c>
      <c r="G821">
        <f t="shared" si="50"/>
        <v>-0.13010868534702039</v>
      </c>
      <c r="H821" s="1">
        <f t="shared" si="51"/>
        <v>1</v>
      </c>
      <c r="I821" s="1">
        <f t="shared" si="51"/>
        <v>1</v>
      </c>
      <c r="J821" s="1">
        <f t="shared" si="51"/>
        <v>1</v>
      </c>
    </row>
    <row r="822" spans="1:10" x14ac:dyDescent="0.25">
      <c r="A822" s="1">
        <v>1</v>
      </c>
      <c r="B822" s="1">
        <v>70</v>
      </c>
      <c r="C822" s="1">
        <v>7.94</v>
      </c>
      <c r="D822" s="1">
        <v>660</v>
      </c>
      <c r="E822" s="1">
        <v>1</v>
      </c>
      <c r="F822">
        <f t="shared" si="49"/>
        <v>0.878</v>
      </c>
      <c r="G822">
        <f t="shared" si="50"/>
        <v>-0.13010868534702039</v>
      </c>
      <c r="H822" s="1">
        <f t="shared" si="51"/>
        <v>1</v>
      </c>
      <c r="I822" s="1">
        <f t="shared" si="51"/>
        <v>1</v>
      </c>
      <c r="J822" s="1">
        <f t="shared" si="51"/>
        <v>1</v>
      </c>
    </row>
    <row r="823" spans="1:10" x14ac:dyDescent="0.25">
      <c r="A823" s="1">
        <v>1</v>
      </c>
      <c r="B823" s="1">
        <v>68</v>
      </c>
      <c r="C823" s="1">
        <v>20.149999999999999</v>
      </c>
      <c r="D823" s="1">
        <v>720</v>
      </c>
      <c r="E823" s="1">
        <v>1</v>
      </c>
      <c r="F823">
        <f t="shared" si="49"/>
        <v>0.79</v>
      </c>
      <c r="G823">
        <f t="shared" si="50"/>
        <v>-0.23572233352106983</v>
      </c>
      <c r="H823" s="1">
        <f t="shared" si="51"/>
        <v>1</v>
      </c>
      <c r="I823" s="1">
        <f t="shared" si="51"/>
        <v>0</v>
      </c>
      <c r="J823" s="1">
        <f t="shared" si="51"/>
        <v>0</v>
      </c>
    </row>
    <row r="824" spans="1:10" x14ac:dyDescent="0.25">
      <c r="A824" s="1">
        <v>1</v>
      </c>
      <c r="B824" s="1">
        <v>58.5</v>
      </c>
      <c r="C824" s="1">
        <v>8.57</v>
      </c>
      <c r="D824" s="1">
        <v>800</v>
      </c>
      <c r="E824" s="1">
        <v>1</v>
      </c>
      <c r="F824">
        <f t="shared" si="49"/>
        <v>0.92</v>
      </c>
      <c r="G824">
        <f t="shared" si="50"/>
        <v>-8.3381608939051013E-2</v>
      </c>
      <c r="H824" s="1">
        <f t="shared" si="51"/>
        <v>1</v>
      </c>
      <c r="I824" s="1">
        <f t="shared" si="51"/>
        <v>1</v>
      </c>
      <c r="J824" s="1">
        <f t="shared" si="51"/>
        <v>1</v>
      </c>
    </row>
    <row r="825" spans="1:10" x14ac:dyDescent="0.25">
      <c r="A825" s="1">
        <v>1</v>
      </c>
      <c r="B825" s="1">
        <v>35</v>
      </c>
      <c r="C825" s="1">
        <v>24.86</v>
      </c>
      <c r="D825" s="1">
        <v>720</v>
      </c>
      <c r="E825" s="1">
        <v>1</v>
      </c>
      <c r="F825">
        <f t="shared" si="49"/>
        <v>0.79</v>
      </c>
      <c r="G825">
        <f t="shared" si="50"/>
        <v>-0.23572233352106983</v>
      </c>
      <c r="H825" s="1">
        <f t="shared" si="51"/>
        <v>1</v>
      </c>
      <c r="I825" s="1">
        <f t="shared" si="51"/>
        <v>0</v>
      </c>
      <c r="J825" s="1">
        <f t="shared" si="51"/>
        <v>0</v>
      </c>
    </row>
    <row r="826" spans="1:10" x14ac:dyDescent="0.25">
      <c r="A826" s="1">
        <v>0</v>
      </c>
      <c r="B826" s="1">
        <v>55</v>
      </c>
      <c r="C826" s="1">
        <v>25.38</v>
      </c>
      <c r="D826" s="1">
        <v>695</v>
      </c>
      <c r="E826" s="1">
        <v>1</v>
      </c>
      <c r="F826">
        <f t="shared" si="49"/>
        <v>0.79</v>
      </c>
      <c r="G826">
        <f t="shared" si="50"/>
        <v>-0.23572233352106983</v>
      </c>
      <c r="H826" s="1">
        <f t="shared" si="51"/>
        <v>1</v>
      </c>
      <c r="I826" s="1">
        <f t="shared" si="51"/>
        <v>0</v>
      </c>
      <c r="J826" s="1">
        <f t="shared" si="51"/>
        <v>0</v>
      </c>
    </row>
    <row r="827" spans="1:10" x14ac:dyDescent="0.25">
      <c r="A827" s="1">
        <v>0</v>
      </c>
      <c r="B827" s="1">
        <v>114.297</v>
      </c>
      <c r="C827" s="1">
        <v>11.76</v>
      </c>
      <c r="D827" s="1">
        <v>735</v>
      </c>
      <c r="E827" s="1">
        <v>1</v>
      </c>
      <c r="F827">
        <f t="shared" si="49"/>
        <v>0.92</v>
      </c>
      <c r="G827">
        <f t="shared" si="50"/>
        <v>-8.3381608939051013E-2</v>
      </c>
      <c r="H827" s="1">
        <f t="shared" si="51"/>
        <v>1</v>
      </c>
      <c r="I827" s="1">
        <f t="shared" si="51"/>
        <v>1</v>
      </c>
      <c r="J827" s="1">
        <f t="shared" si="51"/>
        <v>1</v>
      </c>
    </row>
    <row r="828" spans="1:10" x14ac:dyDescent="0.25">
      <c r="A828" s="1">
        <v>0</v>
      </c>
      <c r="B828" s="1">
        <v>78</v>
      </c>
      <c r="C828" s="1">
        <v>19.46</v>
      </c>
      <c r="D828" s="1">
        <v>735</v>
      </c>
      <c r="E828" s="1">
        <v>1</v>
      </c>
      <c r="F828">
        <f t="shared" si="49"/>
        <v>0.92</v>
      </c>
      <c r="G828">
        <f t="shared" si="50"/>
        <v>-8.3381608939051013E-2</v>
      </c>
      <c r="H828" s="1">
        <f t="shared" si="51"/>
        <v>1</v>
      </c>
      <c r="I828" s="1">
        <f t="shared" si="51"/>
        <v>1</v>
      </c>
      <c r="J828" s="1">
        <f t="shared" si="51"/>
        <v>1</v>
      </c>
    </row>
    <row r="829" spans="1:10" x14ac:dyDescent="0.25">
      <c r="A829" s="1">
        <v>1</v>
      </c>
      <c r="B829" s="1">
        <v>65</v>
      </c>
      <c r="C829" s="1">
        <v>11.57</v>
      </c>
      <c r="D829" s="1">
        <v>690</v>
      </c>
      <c r="E829" s="1">
        <v>1</v>
      </c>
      <c r="F829">
        <f t="shared" si="49"/>
        <v>0.82099999999999995</v>
      </c>
      <c r="G829">
        <f t="shared" si="50"/>
        <v>-0.1972321695297089</v>
      </c>
      <c r="H829" s="1">
        <f t="shared" si="51"/>
        <v>1</v>
      </c>
      <c r="I829" s="1">
        <f t="shared" si="51"/>
        <v>1</v>
      </c>
      <c r="J829" s="1">
        <f t="shared" si="51"/>
        <v>0</v>
      </c>
    </row>
    <row r="830" spans="1:10" x14ac:dyDescent="0.25">
      <c r="A830" s="1">
        <v>0</v>
      </c>
      <c r="B830" s="1">
        <v>48</v>
      </c>
      <c r="C830" s="1">
        <v>19</v>
      </c>
      <c r="D830" s="1">
        <v>660</v>
      </c>
      <c r="E830" s="1">
        <v>1</v>
      </c>
      <c r="F830">
        <f t="shared" si="49"/>
        <v>0.72899999999999998</v>
      </c>
      <c r="G830">
        <f t="shared" si="50"/>
        <v>-0.31608154697347896</v>
      </c>
      <c r="H830" s="1">
        <f t="shared" si="51"/>
        <v>0</v>
      </c>
      <c r="I830" s="1">
        <f t="shared" si="51"/>
        <v>0</v>
      </c>
      <c r="J830" s="1">
        <f t="shared" si="51"/>
        <v>0</v>
      </c>
    </row>
    <row r="831" spans="1:10" x14ac:dyDescent="0.25">
      <c r="A831" s="1">
        <v>1</v>
      </c>
      <c r="B831" s="1">
        <v>163</v>
      </c>
      <c r="C831" s="1">
        <v>7.94</v>
      </c>
      <c r="D831" s="1">
        <v>800</v>
      </c>
      <c r="E831" s="1">
        <v>1</v>
      </c>
      <c r="F831">
        <f t="shared" si="49"/>
        <v>0.92</v>
      </c>
      <c r="G831">
        <f t="shared" si="50"/>
        <v>-8.3381608939051013E-2</v>
      </c>
      <c r="H831" s="1">
        <f t="shared" si="51"/>
        <v>1</v>
      </c>
      <c r="I831" s="1">
        <f t="shared" si="51"/>
        <v>1</v>
      </c>
      <c r="J831" s="1">
        <f t="shared" si="51"/>
        <v>1</v>
      </c>
    </row>
    <row r="832" spans="1:10" x14ac:dyDescent="0.25">
      <c r="A832" s="1">
        <v>1</v>
      </c>
      <c r="B832" s="1">
        <v>65</v>
      </c>
      <c r="C832" s="1">
        <v>24.04</v>
      </c>
      <c r="D832" s="1">
        <v>690</v>
      </c>
      <c r="E832" s="1">
        <v>1</v>
      </c>
      <c r="F832">
        <f t="shared" si="49"/>
        <v>0.79</v>
      </c>
      <c r="G832">
        <f t="shared" si="50"/>
        <v>-0.23572233352106983</v>
      </c>
      <c r="H832" s="1">
        <f t="shared" si="51"/>
        <v>1</v>
      </c>
      <c r="I832" s="1">
        <f t="shared" si="51"/>
        <v>0</v>
      </c>
      <c r="J832" s="1">
        <f t="shared" si="51"/>
        <v>0</v>
      </c>
    </row>
    <row r="833" spans="1:10" x14ac:dyDescent="0.25">
      <c r="A833" s="1">
        <v>1</v>
      </c>
      <c r="B833" s="1">
        <v>63.5</v>
      </c>
      <c r="C833" s="1">
        <v>23.34</v>
      </c>
      <c r="D833" s="1">
        <v>715</v>
      </c>
      <c r="E833" s="1">
        <v>1</v>
      </c>
      <c r="F833">
        <f t="shared" si="49"/>
        <v>0.79</v>
      </c>
      <c r="G833">
        <f t="shared" si="50"/>
        <v>-0.23572233352106983</v>
      </c>
      <c r="H833" s="1">
        <f t="shared" si="51"/>
        <v>1</v>
      </c>
      <c r="I833" s="1">
        <f t="shared" si="51"/>
        <v>0</v>
      </c>
      <c r="J833" s="1">
        <f t="shared" si="51"/>
        <v>0</v>
      </c>
    </row>
    <row r="834" spans="1:10" x14ac:dyDescent="0.25">
      <c r="A834" s="1">
        <v>1</v>
      </c>
      <c r="B834" s="1">
        <v>55</v>
      </c>
      <c r="C834" s="1">
        <v>22.32</v>
      </c>
      <c r="D834" s="1">
        <v>710</v>
      </c>
      <c r="E834" s="1">
        <v>1</v>
      </c>
      <c r="F834">
        <f t="shared" si="49"/>
        <v>0.79</v>
      </c>
      <c r="G834">
        <f t="shared" si="50"/>
        <v>-0.23572233352106983</v>
      </c>
      <c r="H834" s="1">
        <f t="shared" si="51"/>
        <v>1</v>
      </c>
      <c r="I834" s="1">
        <f t="shared" si="51"/>
        <v>0</v>
      </c>
      <c r="J834" s="1">
        <f t="shared" si="51"/>
        <v>0</v>
      </c>
    </row>
    <row r="835" spans="1:10" x14ac:dyDescent="0.25">
      <c r="A835" s="1">
        <v>1</v>
      </c>
      <c r="B835" s="1">
        <v>60</v>
      </c>
      <c r="C835" s="1">
        <v>25.8</v>
      </c>
      <c r="D835" s="1">
        <v>680</v>
      </c>
      <c r="E835" s="1">
        <v>1</v>
      </c>
      <c r="F835">
        <f t="shared" si="49"/>
        <v>0.71699999999999997</v>
      </c>
      <c r="G835">
        <f t="shared" si="50"/>
        <v>-0.33267943838251673</v>
      </c>
      <c r="H835" s="1">
        <f t="shared" si="51"/>
        <v>0</v>
      </c>
      <c r="I835" s="1">
        <f t="shared" si="51"/>
        <v>0</v>
      </c>
      <c r="J835" s="1">
        <f t="shared" si="51"/>
        <v>0</v>
      </c>
    </row>
    <row r="836" spans="1:10" x14ac:dyDescent="0.25">
      <c r="A836" s="1">
        <v>0</v>
      </c>
      <c r="B836" s="1">
        <v>95</v>
      </c>
      <c r="C836" s="1">
        <v>12.01</v>
      </c>
      <c r="D836" s="1">
        <v>695</v>
      </c>
      <c r="E836" s="1">
        <v>1</v>
      </c>
      <c r="F836">
        <f t="shared" si="49"/>
        <v>0.82099999999999995</v>
      </c>
      <c r="G836">
        <f t="shared" si="50"/>
        <v>-0.1972321695297089</v>
      </c>
      <c r="H836" s="1">
        <f t="shared" si="51"/>
        <v>1</v>
      </c>
      <c r="I836" s="1">
        <f t="shared" si="51"/>
        <v>1</v>
      </c>
      <c r="J836" s="1">
        <f t="shared" si="51"/>
        <v>0</v>
      </c>
    </row>
    <row r="837" spans="1:10" x14ac:dyDescent="0.25">
      <c r="A837" s="1">
        <v>1</v>
      </c>
      <c r="B837" s="1">
        <v>197</v>
      </c>
      <c r="C837" s="1">
        <v>12.26</v>
      </c>
      <c r="D837" s="1">
        <v>735</v>
      </c>
      <c r="E837" s="1">
        <v>1</v>
      </c>
      <c r="F837">
        <f t="shared" si="49"/>
        <v>0.92</v>
      </c>
      <c r="G837">
        <f t="shared" si="50"/>
        <v>-8.3381608939051013E-2</v>
      </c>
      <c r="H837" s="1">
        <f t="shared" si="51"/>
        <v>1</v>
      </c>
      <c r="I837" s="1">
        <f t="shared" si="51"/>
        <v>1</v>
      </c>
      <c r="J837" s="1">
        <f t="shared" si="51"/>
        <v>1</v>
      </c>
    </row>
    <row r="838" spans="1:10" x14ac:dyDescent="0.25">
      <c r="A838" s="1">
        <v>0</v>
      </c>
      <c r="B838" s="1">
        <v>33</v>
      </c>
      <c r="C838" s="1">
        <v>24.84</v>
      </c>
      <c r="D838" s="1">
        <v>695</v>
      </c>
      <c r="E838" s="1">
        <v>1</v>
      </c>
      <c r="F838">
        <f t="shared" si="49"/>
        <v>0.79</v>
      </c>
      <c r="G838">
        <f t="shared" si="50"/>
        <v>-0.23572233352106983</v>
      </c>
      <c r="H838" s="1">
        <f t="shared" si="51"/>
        <v>1</v>
      </c>
      <c r="I838" s="1">
        <f t="shared" si="51"/>
        <v>0</v>
      </c>
      <c r="J838" s="1">
        <f t="shared" si="51"/>
        <v>0</v>
      </c>
    </row>
    <row r="839" spans="1:10" x14ac:dyDescent="0.25">
      <c r="A839" s="1">
        <v>0</v>
      </c>
      <c r="B839" s="1">
        <v>50.2</v>
      </c>
      <c r="C839" s="1">
        <v>26.18</v>
      </c>
      <c r="D839" s="1">
        <v>695</v>
      </c>
      <c r="E839" s="1">
        <v>1</v>
      </c>
      <c r="F839">
        <f t="shared" si="49"/>
        <v>0.79</v>
      </c>
      <c r="G839">
        <f t="shared" si="50"/>
        <v>-0.23572233352106983</v>
      </c>
      <c r="H839" s="1">
        <f t="shared" si="51"/>
        <v>1</v>
      </c>
      <c r="I839" s="1">
        <f t="shared" si="51"/>
        <v>0</v>
      </c>
      <c r="J839" s="1">
        <f t="shared" si="51"/>
        <v>0</v>
      </c>
    </row>
    <row r="840" spans="1:10" x14ac:dyDescent="0.25">
      <c r="A840" s="1">
        <v>0</v>
      </c>
      <c r="B840" s="1">
        <v>35</v>
      </c>
      <c r="C840" s="1">
        <v>14.06</v>
      </c>
      <c r="D840" s="1">
        <v>675</v>
      </c>
      <c r="E840" s="1">
        <v>0</v>
      </c>
      <c r="F840">
        <f t="shared" ref="F840:F903" si="52">IF(C840&lt;=19.85,IF(D840&lt;=722.5,IF(B840&lt;=60.41,IF(D840&lt;=667.5,0.729,0.806),IF(C840&lt;=9.905,0.878,0.821)),0.92),IF(D840&lt;=687.5,IF(C840&lt;=31.375,IF(A840&lt;=0.5,0.661,0.717),0.546),IF(D840&lt;=727.5,IF(C840&lt;=29.88,0.79,0.693),0.855)))</f>
        <v>0.80600000000000005</v>
      </c>
      <c r="G840">
        <f t="shared" ref="G840:G903" si="53">IF(E840=1,LN(F840),LN(1-F840))</f>
        <v>-1.6398971199188093</v>
      </c>
      <c r="H840" s="1">
        <f t="shared" ref="H840:J903" si="54">IF($F840&gt;H$2,1,0)</f>
        <v>1</v>
      </c>
      <c r="I840" s="1">
        <f t="shared" si="54"/>
        <v>1</v>
      </c>
      <c r="J840" s="1">
        <f t="shared" si="54"/>
        <v>0</v>
      </c>
    </row>
    <row r="841" spans="1:10" x14ac:dyDescent="0.25">
      <c r="A841" s="1">
        <v>1</v>
      </c>
      <c r="B841" s="1">
        <v>80</v>
      </c>
      <c r="C841" s="1">
        <v>14.97</v>
      </c>
      <c r="D841" s="1">
        <v>730</v>
      </c>
      <c r="E841" s="1">
        <v>1</v>
      </c>
      <c r="F841">
        <f t="shared" si="52"/>
        <v>0.92</v>
      </c>
      <c r="G841">
        <f t="shared" si="53"/>
        <v>-8.3381608939051013E-2</v>
      </c>
      <c r="H841" s="1">
        <f t="shared" si="54"/>
        <v>1</v>
      </c>
      <c r="I841" s="1">
        <f t="shared" si="54"/>
        <v>1</v>
      </c>
      <c r="J841" s="1">
        <f t="shared" si="54"/>
        <v>1</v>
      </c>
    </row>
    <row r="842" spans="1:10" x14ac:dyDescent="0.25">
      <c r="A842" s="1">
        <v>0</v>
      </c>
      <c r="B842" s="1">
        <v>11</v>
      </c>
      <c r="C842" s="1">
        <v>21.63</v>
      </c>
      <c r="D842" s="1">
        <v>675</v>
      </c>
      <c r="E842" s="1">
        <v>1</v>
      </c>
      <c r="F842">
        <f t="shared" si="52"/>
        <v>0.66100000000000003</v>
      </c>
      <c r="G842">
        <f t="shared" si="53"/>
        <v>-0.41400143913045073</v>
      </c>
      <c r="H842" s="1">
        <f t="shared" si="54"/>
        <v>0</v>
      </c>
      <c r="I842" s="1">
        <f t="shared" si="54"/>
        <v>0</v>
      </c>
      <c r="J842" s="1">
        <f t="shared" si="54"/>
        <v>0</v>
      </c>
    </row>
    <row r="843" spans="1:10" x14ac:dyDescent="0.25">
      <c r="A843" s="1">
        <v>1</v>
      </c>
      <c r="B843" s="1">
        <v>128.77500000000001</v>
      </c>
      <c r="C843" s="1">
        <v>16.27</v>
      </c>
      <c r="D843" s="1">
        <v>720</v>
      </c>
      <c r="E843" s="1">
        <v>1</v>
      </c>
      <c r="F843">
        <f t="shared" si="52"/>
        <v>0.82099999999999995</v>
      </c>
      <c r="G843">
        <f t="shared" si="53"/>
        <v>-0.1972321695297089</v>
      </c>
      <c r="H843" s="1">
        <f t="shared" si="54"/>
        <v>1</v>
      </c>
      <c r="I843" s="1">
        <f t="shared" si="54"/>
        <v>1</v>
      </c>
      <c r="J843" s="1">
        <f t="shared" si="54"/>
        <v>0</v>
      </c>
    </row>
    <row r="844" spans="1:10" x14ac:dyDescent="0.25">
      <c r="A844" s="1">
        <v>1</v>
      </c>
      <c r="B844" s="1">
        <v>86</v>
      </c>
      <c r="C844" s="1">
        <v>25.17</v>
      </c>
      <c r="D844" s="1">
        <v>685</v>
      </c>
      <c r="E844" s="1">
        <v>1</v>
      </c>
      <c r="F844">
        <f t="shared" si="52"/>
        <v>0.71699999999999997</v>
      </c>
      <c r="G844">
        <f t="shared" si="53"/>
        <v>-0.33267943838251673</v>
      </c>
      <c r="H844" s="1">
        <f t="shared" si="54"/>
        <v>0</v>
      </c>
      <c r="I844" s="1">
        <f t="shared" si="54"/>
        <v>0</v>
      </c>
      <c r="J844" s="1">
        <f t="shared" si="54"/>
        <v>0</v>
      </c>
    </row>
    <row r="845" spans="1:10" x14ac:dyDescent="0.25">
      <c r="A845" s="1">
        <v>1</v>
      </c>
      <c r="B845" s="1">
        <v>50</v>
      </c>
      <c r="C845" s="1">
        <v>14.52</v>
      </c>
      <c r="D845" s="1">
        <v>670</v>
      </c>
      <c r="E845" s="1">
        <v>1</v>
      </c>
      <c r="F845">
        <f t="shared" si="52"/>
        <v>0.80600000000000005</v>
      </c>
      <c r="G845">
        <f t="shared" si="53"/>
        <v>-0.21567153647550871</v>
      </c>
      <c r="H845" s="1">
        <f t="shared" si="54"/>
        <v>1</v>
      </c>
      <c r="I845" s="1">
        <f t="shared" si="54"/>
        <v>1</v>
      </c>
      <c r="J845" s="1">
        <f t="shared" si="54"/>
        <v>0</v>
      </c>
    </row>
    <row r="846" spans="1:10" x14ac:dyDescent="0.25">
      <c r="A846" s="1">
        <v>0</v>
      </c>
      <c r="B846" s="1">
        <v>44.564</v>
      </c>
      <c r="C846" s="1">
        <v>23.35</v>
      </c>
      <c r="D846" s="1">
        <v>670</v>
      </c>
      <c r="E846" s="1">
        <v>1</v>
      </c>
      <c r="F846">
        <f t="shared" si="52"/>
        <v>0.66100000000000003</v>
      </c>
      <c r="G846">
        <f t="shared" si="53"/>
        <v>-0.41400143913045073</v>
      </c>
      <c r="H846" s="1">
        <f t="shared" si="54"/>
        <v>0</v>
      </c>
      <c r="I846" s="1">
        <f t="shared" si="54"/>
        <v>0</v>
      </c>
      <c r="J846" s="1">
        <f t="shared" si="54"/>
        <v>0</v>
      </c>
    </row>
    <row r="847" spans="1:10" x14ac:dyDescent="0.25">
      <c r="A847" s="1">
        <v>1</v>
      </c>
      <c r="B847" s="1">
        <v>90</v>
      </c>
      <c r="C847" s="1">
        <v>19.11</v>
      </c>
      <c r="D847" s="1">
        <v>725</v>
      </c>
      <c r="E847" s="1">
        <v>1</v>
      </c>
      <c r="F847">
        <f t="shared" si="52"/>
        <v>0.92</v>
      </c>
      <c r="G847">
        <f t="shared" si="53"/>
        <v>-8.3381608939051013E-2</v>
      </c>
      <c r="H847" s="1">
        <f t="shared" si="54"/>
        <v>1</v>
      </c>
      <c r="I847" s="1">
        <f t="shared" si="54"/>
        <v>1</v>
      </c>
      <c r="J847" s="1">
        <f t="shared" si="54"/>
        <v>1</v>
      </c>
    </row>
    <row r="848" spans="1:10" x14ac:dyDescent="0.25">
      <c r="A848" s="1">
        <v>1</v>
      </c>
      <c r="B848" s="1">
        <v>90</v>
      </c>
      <c r="C848" s="1">
        <v>14.61</v>
      </c>
      <c r="D848" s="1">
        <v>690</v>
      </c>
      <c r="E848" s="1">
        <v>1</v>
      </c>
      <c r="F848">
        <f t="shared" si="52"/>
        <v>0.82099999999999995</v>
      </c>
      <c r="G848">
        <f t="shared" si="53"/>
        <v>-0.1972321695297089</v>
      </c>
      <c r="H848" s="1">
        <f t="shared" si="54"/>
        <v>1</v>
      </c>
      <c r="I848" s="1">
        <f t="shared" si="54"/>
        <v>1</v>
      </c>
      <c r="J848" s="1">
        <f t="shared" si="54"/>
        <v>0</v>
      </c>
    </row>
    <row r="849" spans="1:10" x14ac:dyDescent="0.25">
      <c r="A849" s="1">
        <v>1</v>
      </c>
      <c r="B849" s="1">
        <v>98.302999999999997</v>
      </c>
      <c r="C849" s="1">
        <v>21.96</v>
      </c>
      <c r="D849" s="1">
        <v>705</v>
      </c>
      <c r="E849" s="1">
        <v>1</v>
      </c>
      <c r="F849">
        <f t="shared" si="52"/>
        <v>0.79</v>
      </c>
      <c r="G849">
        <f t="shared" si="53"/>
        <v>-0.23572233352106983</v>
      </c>
      <c r="H849" s="1">
        <f t="shared" si="54"/>
        <v>1</v>
      </c>
      <c r="I849" s="1">
        <f t="shared" si="54"/>
        <v>0</v>
      </c>
      <c r="J849" s="1">
        <f t="shared" si="54"/>
        <v>0</v>
      </c>
    </row>
    <row r="850" spans="1:10" x14ac:dyDescent="0.25">
      <c r="A850" s="1">
        <v>0</v>
      </c>
      <c r="B850" s="1">
        <v>43</v>
      </c>
      <c r="C850" s="1">
        <v>21.47</v>
      </c>
      <c r="D850" s="1">
        <v>675</v>
      </c>
      <c r="E850" s="1">
        <v>1</v>
      </c>
      <c r="F850">
        <f t="shared" si="52"/>
        <v>0.66100000000000003</v>
      </c>
      <c r="G850">
        <f t="shared" si="53"/>
        <v>-0.41400143913045073</v>
      </c>
      <c r="H850" s="1">
        <f t="shared" si="54"/>
        <v>0</v>
      </c>
      <c r="I850" s="1">
        <f t="shared" si="54"/>
        <v>0</v>
      </c>
      <c r="J850" s="1">
        <f t="shared" si="54"/>
        <v>0</v>
      </c>
    </row>
    <row r="851" spans="1:10" x14ac:dyDescent="0.25">
      <c r="A851" s="1">
        <v>0</v>
      </c>
      <c r="B851" s="1">
        <v>150</v>
      </c>
      <c r="C851" s="1">
        <v>10.119999999999999</v>
      </c>
      <c r="D851" s="1">
        <v>660</v>
      </c>
      <c r="E851" s="1">
        <v>0</v>
      </c>
      <c r="F851">
        <f t="shared" si="52"/>
        <v>0.82099999999999995</v>
      </c>
      <c r="G851">
        <f t="shared" si="53"/>
        <v>-1.7203694731413819</v>
      </c>
      <c r="H851" s="1">
        <f t="shared" si="54"/>
        <v>1</v>
      </c>
      <c r="I851" s="1">
        <f t="shared" si="54"/>
        <v>1</v>
      </c>
      <c r="J851" s="1">
        <f t="shared" si="54"/>
        <v>0</v>
      </c>
    </row>
    <row r="852" spans="1:10" x14ac:dyDescent="0.25">
      <c r="A852" s="1">
        <v>0</v>
      </c>
      <c r="B852" s="1">
        <v>115</v>
      </c>
      <c r="C852" s="1">
        <v>11.35</v>
      </c>
      <c r="D852" s="1">
        <v>705</v>
      </c>
      <c r="E852" s="1">
        <v>1</v>
      </c>
      <c r="F852">
        <f t="shared" si="52"/>
        <v>0.82099999999999995</v>
      </c>
      <c r="G852">
        <f t="shared" si="53"/>
        <v>-0.1972321695297089</v>
      </c>
      <c r="H852" s="1">
        <f t="shared" si="54"/>
        <v>1</v>
      </c>
      <c r="I852" s="1">
        <f t="shared" si="54"/>
        <v>1</v>
      </c>
      <c r="J852" s="1">
        <f t="shared" si="54"/>
        <v>0</v>
      </c>
    </row>
    <row r="853" spans="1:10" x14ac:dyDescent="0.25">
      <c r="A853" s="1">
        <v>1</v>
      </c>
      <c r="B853" s="1">
        <v>185</v>
      </c>
      <c r="C853" s="1">
        <v>4.3499999999999996</v>
      </c>
      <c r="D853" s="1">
        <v>675</v>
      </c>
      <c r="E853" s="1">
        <v>1</v>
      </c>
      <c r="F853">
        <f t="shared" si="52"/>
        <v>0.878</v>
      </c>
      <c r="G853">
        <f t="shared" si="53"/>
        <v>-0.13010868534702039</v>
      </c>
      <c r="H853" s="1">
        <f t="shared" si="54"/>
        <v>1</v>
      </c>
      <c r="I853" s="1">
        <f t="shared" si="54"/>
        <v>1</v>
      </c>
      <c r="J853" s="1">
        <f t="shared" si="54"/>
        <v>1</v>
      </c>
    </row>
    <row r="854" spans="1:10" x14ac:dyDescent="0.25">
      <c r="A854" s="1">
        <v>1</v>
      </c>
      <c r="B854" s="1">
        <v>105</v>
      </c>
      <c r="C854" s="1">
        <v>16.07</v>
      </c>
      <c r="D854" s="1">
        <v>710</v>
      </c>
      <c r="E854" s="1">
        <v>1</v>
      </c>
      <c r="F854">
        <f t="shared" si="52"/>
        <v>0.82099999999999995</v>
      </c>
      <c r="G854">
        <f t="shared" si="53"/>
        <v>-0.1972321695297089</v>
      </c>
      <c r="H854" s="1">
        <f t="shared" si="54"/>
        <v>1</v>
      </c>
      <c r="I854" s="1">
        <f t="shared" si="54"/>
        <v>1</v>
      </c>
      <c r="J854" s="1">
        <f t="shared" si="54"/>
        <v>0</v>
      </c>
    </row>
    <row r="855" spans="1:10" x14ac:dyDescent="0.25">
      <c r="A855" s="1">
        <v>0</v>
      </c>
      <c r="B855" s="1">
        <v>35.584000000000003</v>
      </c>
      <c r="C855" s="1">
        <v>13.42</v>
      </c>
      <c r="D855" s="1">
        <v>680</v>
      </c>
      <c r="E855" s="1">
        <v>1</v>
      </c>
      <c r="F855">
        <f t="shared" si="52"/>
        <v>0.80600000000000005</v>
      </c>
      <c r="G855">
        <f t="shared" si="53"/>
        <v>-0.21567153647550871</v>
      </c>
      <c r="H855" s="1">
        <f t="shared" si="54"/>
        <v>1</v>
      </c>
      <c r="I855" s="1">
        <f t="shared" si="54"/>
        <v>1</v>
      </c>
      <c r="J855" s="1">
        <f t="shared" si="54"/>
        <v>0</v>
      </c>
    </row>
    <row r="856" spans="1:10" x14ac:dyDescent="0.25">
      <c r="A856" s="1">
        <v>1</v>
      </c>
      <c r="B856" s="1">
        <v>65</v>
      </c>
      <c r="C856" s="1">
        <v>33.07</v>
      </c>
      <c r="D856" s="1">
        <v>735</v>
      </c>
      <c r="E856" s="1">
        <v>1</v>
      </c>
      <c r="F856">
        <f t="shared" si="52"/>
        <v>0.85499999999999998</v>
      </c>
      <c r="G856">
        <f t="shared" si="53"/>
        <v>-0.15665381004537685</v>
      </c>
      <c r="H856" s="1">
        <f t="shared" si="54"/>
        <v>1</v>
      </c>
      <c r="I856" s="1">
        <f t="shared" si="54"/>
        <v>1</v>
      </c>
      <c r="J856" s="1">
        <f t="shared" si="54"/>
        <v>1</v>
      </c>
    </row>
    <row r="857" spans="1:10" x14ac:dyDescent="0.25">
      <c r="A857" s="1">
        <v>1</v>
      </c>
      <c r="B857" s="1">
        <v>63.445999999999998</v>
      </c>
      <c r="C857" s="1">
        <v>20.63</v>
      </c>
      <c r="D857" s="1">
        <v>700</v>
      </c>
      <c r="E857" s="1">
        <v>1</v>
      </c>
      <c r="F857">
        <f t="shared" si="52"/>
        <v>0.79</v>
      </c>
      <c r="G857">
        <f t="shared" si="53"/>
        <v>-0.23572233352106983</v>
      </c>
      <c r="H857" s="1">
        <f t="shared" si="54"/>
        <v>1</v>
      </c>
      <c r="I857" s="1">
        <f t="shared" si="54"/>
        <v>0</v>
      </c>
      <c r="J857" s="1">
        <f t="shared" si="54"/>
        <v>0</v>
      </c>
    </row>
    <row r="858" spans="1:10" x14ac:dyDescent="0.25">
      <c r="A858" s="1">
        <v>1</v>
      </c>
      <c r="B858" s="1">
        <v>60</v>
      </c>
      <c r="C858" s="1">
        <v>14.94</v>
      </c>
      <c r="D858" s="1">
        <v>670</v>
      </c>
      <c r="E858" s="1">
        <v>1</v>
      </c>
      <c r="F858">
        <f t="shared" si="52"/>
        <v>0.80600000000000005</v>
      </c>
      <c r="G858">
        <f t="shared" si="53"/>
        <v>-0.21567153647550871</v>
      </c>
      <c r="H858" s="1">
        <f t="shared" si="54"/>
        <v>1</v>
      </c>
      <c r="I858" s="1">
        <f t="shared" si="54"/>
        <v>1</v>
      </c>
      <c r="J858" s="1">
        <f t="shared" si="54"/>
        <v>0</v>
      </c>
    </row>
    <row r="859" spans="1:10" x14ac:dyDescent="0.25">
      <c r="A859" s="1">
        <v>0</v>
      </c>
      <c r="B859" s="1">
        <v>85</v>
      </c>
      <c r="C859" s="1">
        <v>21.26</v>
      </c>
      <c r="D859" s="1">
        <v>660</v>
      </c>
      <c r="E859" s="1">
        <v>1</v>
      </c>
      <c r="F859">
        <f t="shared" si="52"/>
        <v>0.66100000000000003</v>
      </c>
      <c r="G859">
        <f t="shared" si="53"/>
        <v>-0.41400143913045073</v>
      </c>
      <c r="H859" s="1">
        <f t="shared" si="54"/>
        <v>0</v>
      </c>
      <c r="I859" s="1">
        <f t="shared" si="54"/>
        <v>0</v>
      </c>
      <c r="J859" s="1">
        <f t="shared" si="54"/>
        <v>0</v>
      </c>
    </row>
    <row r="860" spans="1:10" x14ac:dyDescent="0.25">
      <c r="A860" s="1">
        <v>0</v>
      </c>
      <c r="B860" s="1">
        <v>45</v>
      </c>
      <c r="C860" s="1">
        <v>23.33</v>
      </c>
      <c r="D860" s="1">
        <v>700</v>
      </c>
      <c r="E860" s="1">
        <v>1</v>
      </c>
      <c r="F860">
        <f t="shared" si="52"/>
        <v>0.79</v>
      </c>
      <c r="G860">
        <f t="shared" si="53"/>
        <v>-0.23572233352106983</v>
      </c>
      <c r="H860" s="1">
        <f t="shared" si="54"/>
        <v>1</v>
      </c>
      <c r="I860" s="1">
        <f t="shared" si="54"/>
        <v>0</v>
      </c>
      <c r="J860" s="1">
        <f t="shared" si="54"/>
        <v>0</v>
      </c>
    </row>
    <row r="861" spans="1:10" x14ac:dyDescent="0.25">
      <c r="A861" s="1">
        <v>0</v>
      </c>
      <c r="B861" s="1">
        <v>37</v>
      </c>
      <c r="C861" s="1">
        <v>12.07</v>
      </c>
      <c r="D861" s="1">
        <v>665</v>
      </c>
      <c r="E861" s="1">
        <v>1</v>
      </c>
      <c r="F861">
        <f t="shared" si="52"/>
        <v>0.72899999999999998</v>
      </c>
      <c r="G861">
        <f t="shared" si="53"/>
        <v>-0.31608154697347896</v>
      </c>
      <c r="H861" s="1">
        <f t="shared" si="54"/>
        <v>0</v>
      </c>
      <c r="I861" s="1">
        <f t="shared" si="54"/>
        <v>0</v>
      </c>
      <c r="J861" s="1">
        <f t="shared" si="54"/>
        <v>0</v>
      </c>
    </row>
    <row r="862" spans="1:10" x14ac:dyDescent="0.25">
      <c r="A862" s="1">
        <v>1</v>
      </c>
      <c r="B862" s="1">
        <v>96</v>
      </c>
      <c r="C862" s="1">
        <v>13.61</v>
      </c>
      <c r="D862" s="1">
        <v>680</v>
      </c>
      <c r="E862" s="1">
        <v>1</v>
      </c>
      <c r="F862">
        <f t="shared" si="52"/>
        <v>0.82099999999999995</v>
      </c>
      <c r="G862">
        <f t="shared" si="53"/>
        <v>-0.1972321695297089</v>
      </c>
      <c r="H862" s="1">
        <f t="shared" si="54"/>
        <v>1</v>
      </c>
      <c r="I862" s="1">
        <f t="shared" si="54"/>
        <v>1</v>
      </c>
      <c r="J862" s="1">
        <f t="shared" si="54"/>
        <v>0</v>
      </c>
    </row>
    <row r="863" spans="1:10" x14ac:dyDescent="0.25">
      <c r="A863" s="1">
        <v>0</v>
      </c>
      <c r="B863" s="1">
        <v>47</v>
      </c>
      <c r="C863" s="1">
        <v>14.02</v>
      </c>
      <c r="D863" s="1">
        <v>705</v>
      </c>
      <c r="E863" s="1">
        <v>0</v>
      </c>
      <c r="F863">
        <f t="shared" si="52"/>
        <v>0.80600000000000005</v>
      </c>
      <c r="G863">
        <f t="shared" si="53"/>
        <v>-1.6398971199188093</v>
      </c>
      <c r="H863" s="1">
        <f t="shared" si="54"/>
        <v>1</v>
      </c>
      <c r="I863" s="1">
        <f t="shared" si="54"/>
        <v>1</v>
      </c>
      <c r="J863" s="1">
        <f t="shared" si="54"/>
        <v>0</v>
      </c>
    </row>
    <row r="864" spans="1:10" x14ac:dyDescent="0.25">
      <c r="A864" s="1">
        <v>0</v>
      </c>
      <c r="B864" s="1">
        <v>80.400000000000006</v>
      </c>
      <c r="C864" s="1">
        <v>11.13</v>
      </c>
      <c r="D864" s="1">
        <v>715</v>
      </c>
      <c r="E864" s="1">
        <v>1</v>
      </c>
      <c r="F864">
        <f t="shared" si="52"/>
        <v>0.82099999999999995</v>
      </c>
      <c r="G864">
        <f t="shared" si="53"/>
        <v>-0.1972321695297089</v>
      </c>
      <c r="H864" s="1">
        <f t="shared" si="54"/>
        <v>1</v>
      </c>
      <c r="I864" s="1">
        <f t="shared" si="54"/>
        <v>1</v>
      </c>
      <c r="J864" s="1">
        <f t="shared" si="54"/>
        <v>0</v>
      </c>
    </row>
    <row r="865" spans="1:10" x14ac:dyDescent="0.25">
      <c r="A865" s="1">
        <v>1</v>
      </c>
      <c r="B865" s="1">
        <v>129</v>
      </c>
      <c r="C865" s="1">
        <v>19.510000000000002</v>
      </c>
      <c r="D865" s="1">
        <v>705</v>
      </c>
      <c r="E865" s="1">
        <v>0</v>
      </c>
      <c r="F865">
        <f t="shared" si="52"/>
        <v>0.82099999999999995</v>
      </c>
      <c r="G865">
        <f t="shared" si="53"/>
        <v>-1.7203694731413819</v>
      </c>
      <c r="H865" s="1">
        <f t="shared" si="54"/>
        <v>1</v>
      </c>
      <c r="I865" s="1">
        <f t="shared" si="54"/>
        <v>1</v>
      </c>
      <c r="J865" s="1">
        <f t="shared" si="54"/>
        <v>0</v>
      </c>
    </row>
    <row r="866" spans="1:10" x14ac:dyDescent="0.25">
      <c r="A866" s="1">
        <v>0</v>
      </c>
      <c r="B866" s="1">
        <v>50</v>
      </c>
      <c r="C866" s="1">
        <v>7.27</v>
      </c>
      <c r="D866" s="1">
        <v>675</v>
      </c>
      <c r="E866" s="1">
        <v>1</v>
      </c>
      <c r="F866">
        <f t="shared" si="52"/>
        <v>0.80600000000000005</v>
      </c>
      <c r="G866">
        <f t="shared" si="53"/>
        <v>-0.21567153647550871</v>
      </c>
      <c r="H866" s="1">
        <f t="shared" si="54"/>
        <v>1</v>
      </c>
      <c r="I866" s="1">
        <f t="shared" si="54"/>
        <v>1</v>
      </c>
      <c r="J866" s="1">
        <f t="shared" si="54"/>
        <v>0</v>
      </c>
    </row>
    <row r="867" spans="1:10" x14ac:dyDescent="0.25">
      <c r="A867" s="1">
        <v>1</v>
      </c>
      <c r="B867" s="1">
        <v>61</v>
      </c>
      <c r="C867" s="1">
        <v>25.93</v>
      </c>
      <c r="D867" s="1">
        <v>720</v>
      </c>
      <c r="E867" s="1">
        <v>1</v>
      </c>
      <c r="F867">
        <f t="shared" si="52"/>
        <v>0.79</v>
      </c>
      <c r="G867">
        <f t="shared" si="53"/>
        <v>-0.23572233352106983</v>
      </c>
      <c r="H867" s="1">
        <f t="shared" si="54"/>
        <v>1</v>
      </c>
      <c r="I867" s="1">
        <f t="shared" si="54"/>
        <v>0</v>
      </c>
      <c r="J867" s="1">
        <f t="shared" si="54"/>
        <v>0</v>
      </c>
    </row>
    <row r="868" spans="1:10" x14ac:dyDescent="0.25">
      <c r="A868" s="1">
        <v>1</v>
      </c>
      <c r="B868" s="1">
        <v>55</v>
      </c>
      <c r="C868" s="1">
        <v>25.4</v>
      </c>
      <c r="D868" s="1">
        <v>765</v>
      </c>
      <c r="E868" s="1">
        <v>0</v>
      </c>
      <c r="F868">
        <f t="shared" si="52"/>
        <v>0.85499999999999998</v>
      </c>
      <c r="G868">
        <f t="shared" si="53"/>
        <v>-1.9310215365615626</v>
      </c>
      <c r="H868" s="1">
        <f t="shared" si="54"/>
        <v>1</v>
      </c>
      <c r="I868" s="1">
        <f t="shared" si="54"/>
        <v>1</v>
      </c>
      <c r="J868" s="1">
        <f t="shared" si="54"/>
        <v>1</v>
      </c>
    </row>
    <row r="869" spans="1:10" x14ac:dyDescent="0.25">
      <c r="A869" s="1">
        <v>1</v>
      </c>
      <c r="B869" s="1">
        <v>75</v>
      </c>
      <c r="C869" s="1">
        <v>23.9</v>
      </c>
      <c r="D869" s="1">
        <v>675</v>
      </c>
      <c r="E869" s="1">
        <v>1</v>
      </c>
      <c r="F869">
        <f t="shared" si="52"/>
        <v>0.71699999999999997</v>
      </c>
      <c r="G869">
        <f t="shared" si="53"/>
        <v>-0.33267943838251673</v>
      </c>
      <c r="H869" s="1">
        <f t="shared" si="54"/>
        <v>0</v>
      </c>
      <c r="I869" s="1">
        <f t="shared" si="54"/>
        <v>0</v>
      </c>
      <c r="J869" s="1">
        <f t="shared" si="54"/>
        <v>0</v>
      </c>
    </row>
    <row r="870" spans="1:10" x14ac:dyDescent="0.25">
      <c r="A870" s="1">
        <v>0</v>
      </c>
      <c r="B870" s="1">
        <v>75</v>
      </c>
      <c r="C870" s="1">
        <v>4.3600000000000003</v>
      </c>
      <c r="D870" s="1">
        <v>680</v>
      </c>
      <c r="E870" s="1">
        <v>1</v>
      </c>
      <c r="F870">
        <f t="shared" si="52"/>
        <v>0.878</v>
      </c>
      <c r="G870">
        <f t="shared" si="53"/>
        <v>-0.13010868534702039</v>
      </c>
      <c r="H870" s="1">
        <f t="shared" si="54"/>
        <v>1</v>
      </c>
      <c r="I870" s="1">
        <f t="shared" si="54"/>
        <v>1</v>
      </c>
      <c r="J870" s="1">
        <f t="shared" si="54"/>
        <v>1</v>
      </c>
    </row>
    <row r="871" spans="1:10" x14ac:dyDescent="0.25">
      <c r="A871" s="1">
        <v>1</v>
      </c>
      <c r="B871" s="1">
        <v>76</v>
      </c>
      <c r="C871" s="1">
        <v>29.15</v>
      </c>
      <c r="D871" s="1">
        <v>670</v>
      </c>
      <c r="E871" s="1">
        <v>1</v>
      </c>
      <c r="F871">
        <f t="shared" si="52"/>
        <v>0.71699999999999997</v>
      </c>
      <c r="G871">
        <f t="shared" si="53"/>
        <v>-0.33267943838251673</v>
      </c>
      <c r="H871" s="1">
        <f t="shared" si="54"/>
        <v>0</v>
      </c>
      <c r="I871" s="1">
        <f t="shared" si="54"/>
        <v>0</v>
      </c>
      <c r="J871" s="1">
        <f t="shared" si="54"/>
        <v>0</v>
      </c>
    </row>
    <row r="872" spans="1:10" x14ac:dyDescent="0.25">
      <c r="A872" s="1">
        <v>0</v>
      </c>
      <c r="B872" s="1">
        <v>26</v>
      </c>
      <c r="C872" s="1">
        <v>20.399999999999999</v>
      </c>
      <c r="D872" s="1">
        <v>670</v>
      </c>
      <c r="E872" s="1">
        <v>1</v>
      </c>
      <c r="F872">
        <f t="shared" si="52"/>
        <v>0.66100000000000003</v>
      </c>
      <c r="G872">
        <f t="shared" si="53"/>
        <v>-0.41400143913045073</v>
      </c>
      <c r="H872" s="1">
        <f t="shared" si="54"/>
        <v>0</v>
      </c>
      <c r="I872" s="1">
        <f t="shared" si="54"/>
        <v>0</v>
      </c>
      <c r="J872" s="1">
        <f t="shared" si="54"/>
        <v>0</v>
      </c>
    </row>
    <row r="873" spans="1:10" x14ac:dyDescent="0.25">
      <c r="A873" s="1">
        <v>0</v>
      </c>
      <c r="B873" s="1">
        <v>87</v>
      </c>
      <c r="C873" s="1">
        <v>32.35</v>
      </c>
      <c r="D873" s="1">
        <v>710</v>
      </c>
      <c r="E873" s="1">
        <v>1</v>
      </c>
      <c r="F873">
        <f t="shared" si="52"/>
        <v>0.69299999999999995</v>
      </c>
      <c r="G873">
        <f t="shared" si="53"/>
        <v>-0.3667252797922339</v>
      </c>
      <c r="H873" s="1">
        <f t="shared" si="54"/>
        <v>0</v>
      </c>
      <c r="I873" s="1">
        <f t="shared" si="54"/>
        <v>0</v>
      </c>
      <c r="J873" s="1">
        <f t="shared" si="54"/>
        <v>0</v>
      </c>
    </row>
    <row r="874" spans="1:10" x14ac:dyDescent="0.25">
      <c r="A874" s="1">
        <v>1</v>
      </c>
      <c r="B874" s="1">
        <v>60</v>
      </c>
      <c r="C874" s="1">
        <v>34.4</v>
      </c>
      <c r="D874" s="1">
        <v>680</v>
      </c>
      <c r="E874" s="1">
        <v>1</v>
      </c>
      <c r="F874">
        <f t="shared" si="52"/>
        <v>0.54600000000000004</v>
      </c>
      <c r="G874">
        <f t="shared" si="53"/>
        <v>-0.60513630323723189</v>
      </c>
      <c r="H874" s="1">
        <f t="shared" si="54"/>
        <v>0</v>
      </c>
      <c r="I874" s="1">
        <f t="shared" si="54"/>
        <v>0</v>
      </c>
      <c r="J874" s="1">
        <f t="shared" si="54"/>
        <v>0</v>
      </c>
    </row>
    <row r="875" spans="1:10" x14ac:dyDescent="0.25">
      <c r="A875" s="1">
        <v>0</v>
      </c>
      <c r="B875" s="1">
        <v>117.5</v>
      </c>
      <c r="C875" s="1">
        <v>12.86</v>
      </c>
      <c r="D875" s="1">
        <v>660</v>
      </c>
      <c r="E875" s="1">
        <v>1</v>
      </c>
      <c r="F875">
        <f t="shared" si="52"/>
        <v>0.82099999999999995</v>
      </c>
      <c r="G875">
        <f t="shared" si="53"/>
        <v>-0.1972321695297089</v>
      </c>
      <c r="H875" s="1">
        <f t="shared" si="54"/>
        <v>1</v>
      </c>
      <c r="I875" s="1">
        <f t="shared" si="54"/>
        <v>1</v>
      </c>
      <c r="J875" s="1">
        <f t="shared" si="54"/>
        <v>0</v>
      </c>
    </row>
    <row r="876" spans="1:10" x14ac:dyDescent="0.25">
      <c r="A876" s="1">
        <v>1</v>
      </c>
      <c r="B876" s="1">
        <v>160</v>
      </c>
      <c r="C876" s="1">
        <v>26.87</v>
      </c>
      <c r="D876" s="1">
        <v>755</v>
      </c>
      <c r="E876" s="1">
        <v>1</v>
      </c>
      <c r="F876">
        <f t="shared" si="52"/>
        <v>0.85499999999999998</v>
      </c>
      <c r="G876">
        <f t="shared" si="53"/>
        <v>-0.15665381004537685</v>
      </c>
      <c r="H876" s="1">
        <f t="shared" si="54"/>
        <v>1</v>
      </c>
      <c r="I876" s="1">
        <f t="shared" si="54"/>
        <v>1</v>
      </c>
      <c r="J876" s="1">
        <f t="shared" si="54"/>
        <v>1</v>
      </c>
    </row>
    <row r="877" spans="1:10" x14ac:dyDescent="0.25">
      <c r="A877" s="1">
        <v>0</v>
      </c>
      <c r="B877" s="1">
        <v>38</v>
      </c>
      <c r="C877" s="1">
        <v>22.3</v>
      </c>
      <c r="D877" s="1">
        <v>695</v>
      </c>
      <c r="E877" s="1">
        <v>1</v>
      </c>
      <c r="F877">
        <f t="shared" si="52"/>
        <v>0.79</v>
      </c>
      <c r="G877">
        <f t="shared" si="53"/>
        <v>-0.23572233352106983</v>
      </c>
      <c r="H877" s="1">
        <f t="shared" si="54"/>
        <v>1</v>
      </c>
      <c r="I877" s="1">
        <f t="shared" si="54"/>
        <v>0</v>
      </c>
      <c r="J877" s="1">
        <f t="shared" si="54"/>
        <v>0</v>
      </c>
    </row>
    <row r="878" spans="1:10" x14ac:dyDescent="0.25">
      <c r="A878" s="1">
        <v>1</v>
      </c>
      <c r="B878" s="1">
        <v>75</v>
      </c>
      <c r="C878" s="1">
        <v>22.85</v>
      </c>
      <c r="D878" s="1">
        <v>670</v>
      </c>
      <c r="E878" s="1">
        <v>1</v>
      </c>
      <c r="F878">
        <f t="shared" si="52"/>
        <v>0.71699999999999997</v>
      </c>
      <c r="G878">
        <f t="shared" si="53"/>
        <v>-0.33267943838251673</v>
      </c>
      <c r="H878" s="1">
        <f t="shared" si="54"/>
        <v>0</v>
      </c>
      <c r="I878" s="1">
        <f t="shared" si="54"/>
        <v>0</v>
      </c>
      <c r="J878" s="1">
        <f t="shared" si="54"/>
        <v>0</v>
      </c>
    </row>
    <row r="879" spans="1:10" x14ac:dyDescent="0.25">
      <c r="A879" s="1">
        <v>1</v>
      </c>
      <c r="B879" s="1">
        <v>84</v>
      </c>
      <c r="C879" s="1">
        <v>13.1</v>
      </c>
      <c r="D879" s="1">
        <v>665</v>
      </c>
      <c r="E879" s="1">
        <v>1</v>
      </c>
      <c r="F879">
        <f t="shared" si="52"/>
        <v>0.82099999999999995</v>
      </c>
      <c r="G879">
        <f t="shared" si="53"/>
        <v>-0.1972321695297089</v>
      </c>
      <c r="H879" s="1">
        <f t="shared" si="54"/>
        <v>1</v>
      </c>
      <c r="I879" s="1">
        <f t="shared" si="54"/>
        <v>1</v>
      </c>
      <c r="J879" s="1">
        <f t="shared" si="54"/>
        <v>0</v>
      </c>
    </row>
    <row r="880" spans="1:10" x14ac:dyDescent="0.25">
      <c r="A880" s="1">
        <v>1</v>
      </c>
      <c r="B880" s="1">
        <v>36</v>
      </c>
      <c r="C880" s="1">
        <v>11.53</v>
      </c>
      <c r="D880" s="1">
        <v>675</v>
      </c>
      <c r="E880" s="1">
        <v>1</v>
      </c>
      <c r="F880">
        <f t="shared" si="52"/>
        <v>0.80600000000000005</v>
      </c>
      <c r="G880">
        <f t="shared" si="53"/>
        <v>-0.21567153647550871</v>
      </c>
      <c r="H880" s="1">
        <f t="shared" si="54"/>
        <v>1</v>
      </c>
      <c r="I880" s="1">
        <f t="shared" si="54"/>
        <v>1</v>
      </c>
      <c r="J880" s="1">
        <f t="shared" si="54"/>
        <v>0</v>
      </c>
    </row>
    <row r="881" spans="1:10" x14ac:dyDescent="0.25">
      <c r="A881" s="1">
        <v>1</v>
      </c>
      <c r="B881" s="1">
        <v>80</v>
      </c>
      <c r="C881" s="1">
        <v>32.03</v>
      </c>
      <c r="D881" s="1">
        <v>700</v>
      </c>
      <c r="E881" s="1">
        <v>1</v>
      </c>
      <c r="F881">
        <f t="shared" si="52"/>
        <v>0.69299999999999995</v>
      </c>
      <c r="G881">
        <f t="shared" si="53"/>
        <v>-0.3667252797922339</v>
      </c>
      <c r="H881" s="1">
        <f t="shared" si="54"/>
        <v>0</v>
      </c>
      <c r="I881" s="1">
        <f t="shared" si="54"/>
        <v>0</v>
      </c>
      <c r="J881" s="1">
        <f t="shared" si="54"/>
        <v>0</v>
      </c>
    </row>
    <row r="882" spans="1:10" x14ac:dyDescent="0.25">
      <c r="A882" s="1">
        <v>0</v>
      </c>
      <c r="B882" s="1">
        <v>70</v>
      </c>
      <c r="C882" s="1">
        <v>12.87</v>
      </c>
      <c r="D882" s="1">
        <v>705</v>
      </c>
      <c r="E882" s="1">
        <v>1</v>
      </c>
      <c r="F882">
        <f t="shared" si="52"/>
        <v>0.82099999999999995</v>
      </c>
      <c r="G882">
        <f t="shared" si="53"/>
        <v>-0.1972321695297089</v>
      </c>
      <c r="H882" s="1">
        <f t="shared" si="54"/>
        <v>1</v>
      </c>
      <c r="I882" s="1">
        <f t="shared" si="54"/>
        <v>1</v>
      </c>
      <c r="J882" s="1">
        <f t="shared" si="54"/>
        <v>0</v>
      </c>
    </row>
    <row r="883" spans="1:10" x14ac:dyDescent="0.25">
      <c r="A883" s="1">
        <v>1</v>
      </c>
      <c r="B883" s="1">
        <v>200</v>
      </c>
      <c r="C883" s="1">
        <v>8.49</v>
      </c>
      <c r="D883" s="1">
        <v>670</v>
      </c>
      <c r="E883" s="1">
        <v>1</v>
      </c>
      <c r="F883">
        <f t="shared" si="52"/>
        <v>0.878</v>
      </c>
      <c r="G883">
        <f t="shared" si="53"/>
        <v>-0.13010868534702039</v>
      </c>
      <c r="H883" s="1">
        <f t="shared" si="54"/>
        <v>1</v>
      </c>
      <c r="I883" s="1">
        <f t="shared" si="54"/>
        <v>1</v>
      </c>
      <c r="J883" s="1">
        <f t="shared" si="54"/>
        <v>1</v>
      </c>
    </row>
    <row r="884" spans="1:10" x14ac:dyDescent="0.25">
      <c r="A884" s="1">
        <v>1</v>
      </c>
      <c r="B884" s="1">
        <v>42</v>
      </c>
      <c r="C884" s="1">
        <v>15.09</v>
      </c>
      <c r="D884" s="1">
        <v>750</v>
      </c>
      <c r="E884" s="1">
        <v>1</v>
      </c>
      <c r="F884">
        <f t="shared" si="52"/>
        <v>0.92</v>
      </c>
      <c r="G884">
        <f t="shared" si="53"/>
        <v>-8.3381608939051013E-2</v>
      </c>
      <c r="H884" s="1">
        <f t="shared" si="54"/>
        <v>1</v>
      </c>
      <c r="I884" s="1">
        <f t="shared" si="54"/>
        <v>1</v>
      </c>
      <c r="J884" s="1">
        <f t="shared" si="54"/>
        <v>1</v>
      </c>
    </row>
    <row r="885" spans="1:10" x14ac:dyDescent="0.25">
      <c r="A885" s="1">
        <v>0</v>
      </c>
      <c r="B885" s="1">
        <v>50</v>
      </c>
      <c r="C885" s="1">
        <v>18.63</v>
      </c>
      <c r="D885" s="1">
        <v>745</v>
      </c>
      <c r="E885" s="1">
        <v>1</v>
      </c>
      <c r="F885">
        <f t="shared" si="52"/>
        <v>0.92</v>
      </c>
      <c r="G885">
        <f t="shared" si="53"/>
        <v>-8.3381608939051013E-2</v>
      </c>
      <c r="H885" s="1">
        <f t="shared" si="54"/>
        <v>1</v>
      </c>
      <c r="I885" s="1">
        <f t="shared" si="54"/>
        <v>1</v>
      </c>
      <c r="J885" s="1">
        <f t="shared" si="54"/>
        <v>1</v>
      </c>
    </row>
    <row r="886" spans="1:10" x14ac:dyDescent="0.25">
      <c r="A886" s="1">
        <v>1</v>
      </c>
      <c r="B886" s="1">
        <v>60</v>
      </c>
      <c r="C886" s="1">
        <v>25.08</v>
      </c>
      <c r="D886" s="1">
        <v>735</v>
      </c>
      <c r="E886" s="1">
        <v>1</v>
      </c>
      <c r="F886">
        <f t="shared" si="52"/>
        <v>0.85499999999999998</v>
      </c>
      <c r="G886">
        <f t="shared" si="53"/>
        <v>-0.15665381004537685</v>
      </c>
      <c r="H886" s="1">
        <f t="shared" si="54"/>
        <v>1</v>
      </c>
      <c r="I886" s="1">
        <f t="shared" si="54"/>
        <v>1</v>
      </c>
      <c r="J886" s="1">
        <f t="shared" si="54"/>
        <v>1</v>
      </c>
    </row>
    <row r="887" spans="1:10" x14ac:dyDescent="0.25">
      <c r="A887" s="1">
        <v>0</v>
      </c>
      <c r="B887" s="1">
        <v>125</v>
      </c>
      <c r="C887" s="1">
        <v>16.77</v>
      </c>
      <c r="D887" s="1">
        <v>705</v>
      </c>
      <c r="E887" s="1">
        <v>1</v>
      </c>
      <c r="F887">
        <f t="shared" si="52"/>
        <v>0.82099999999999995</v>
      </c>
      <c r="G887">
        <f t="shared" si="53"/>
        <v>-0.1972321695297089</v>
      </c>
      <c r="H887" s="1">
        <f t="shared" si="54"/>
        <v>1</v>
      </c>
      <c r="I887" s="1">
        <f t="shared" si="54"/>
        <v>1</v>
      </c>
      <c r="J887" s="1">
        <f t="shared" si="54"/>
        <v>0</v>
      </c>
    </row>
    <row r="888" spans="1:10" x14ac:dyDescent="0.25">
      <c r="A888" s="1">
        <v>1</v>
      </c>
      <c r="B888" s="1">
        <v>75</v>
      </c>
      <c r="C888" s="1">
        <v>21.2</v>
      </c>
      <c r="D888" s="1">
        <v>705</v>
      </c>
      <c r="E888" s="1">
        <v>1</v>
      </c>
      <c r="F888">
        <f t="shared" si="52"/>
        <v>0.79</v>
      </c>
      <c r="G888">
        <f t="shared" si="53"/>
        <v>-0.23572233352106983</v>
      </c>
      <c r="H888" s="1">
        <f t="shared" si="54"/>
        <v>1</v>
      </c>
      <c r="I888" s="1">
        <f t="shared" si="54"/>
        <v>0</v>
      </c>
      <c r="J888" s="1">
        <f t="shared" si="54"/>
        <v>0</v>
      </c>
    </row>
    <row r="889" spans="1:10" x14ac:dyDescent="0.25">
      <c r="A889" s="1">
        <v>1</v>
      </c>
      <c r="B889" s="1">
        <v>98.4</v>
      </c>
      <c r="C889" s="1">
        <v>9.11</v>
      </c>
      <c r="D889" s="1">
        <v>715</v>
      </c>
      <c r="E889" s="1">
        <v>1</v>
      </c>
      <c r="F889">
        <f t="shared" si="52"/>
        <v>0.878</v>
      </c>
      <c r="G889">
        <f t="shared" si="53"/>
        <v>-0.13010868534702039</v>
      </c>
      <c r="H889" s="1">
        <f t="shared" si="54"/>
        <v>1</v>
      </c>
      <c r="I889" s="1">
        <f t="shared" si="54"/>
        <v>1</v>
      </c>
      <c r="J889" s="1">
        <f t="shared" si="54"/>
        <v>1</v>
      </c>
    </row>
    <row r="890" spans="1:10" x14ac:dyDescent="0.25">
      <c r="A890" s="1">
        <v>1</v>
      </c>
      <c r="B890" s="1">
        <v>65</v>
      </c>
      <c r="C890" s="1">
        <v>18.13</v>
      </c>
      <c r="D890" s="1">
        <v>660</v>
      </c>
      <c r="E890" s="1">
        <v>0</v>
      </c>
      <c r="F890">
        <f t="shared" si="52"/>
        <v>0.82099999999999995</v>
      </c>
      <c r="G890">
        <f t="shared" si="53"/>
        <v>-1.7203694731413819</v>
      </c>
      <c r="H890" s="1">
        <f t="shared" si="54"/>
        <v>1</v>
      </c>
      <c r="I890" s="1">
        <f t="shared" si="54"/>
        <v>1</v>
      </c>
      <c r="J890" s="1">
        <f t="shared" si="54"/>
        <v>0</v>
      </c>
    </row>
    <row r="891" spans="1:10" x14ac:dyDescent="0.25">
      <c r="A891" s="1">
        <v>1</v>
      </c>
      <c r="B891" s="1">
        <v>50</v>
      </c>
      <c r="C891" s="1">
        <v>23.52</v>
      </c>
      <c r="D891" s="1">
        <v>695</v>
      </c>
      <c r="E891" s="1">
        <v>0</v>
      </c>
      <c r="F891">
        <f t="shared" si="52"/>
        <v>0.79</v>
      </c>
      <c r="G891">
        <f t="shared" si="53"/>
        <v>-1.5606477482646686</v>
      </c>
      <c r="H891" s="1">
        <f t="shared" si="54"/>
        <v>1</v>
      </c>
      <c r="I891" s="1">
        <f t="shared" si="54"/>
        <v>0</v>
      </c>
      <c r="J891" s="1">
        <f t="shared" si="54"/>
        <v>0</v>
      </c>
    </row>
    <row r="892" spans="1:10" x14ac:dyDescent="0.25">
      <c r="A892" s="1">
        <v>1</v>
      </c>
      <c r="B892" s="1">
        <v>38</v>
      </c>
      <c r="C892" s="1">
        <v>33.799999999999997</v>
      </c>
      <c r="D892" s="1">
        <v>670</v>
      </c>
      <c r="E892" s="1">
        <v>0</v>
      </c>
      <c r="F892">
        <f t="shared" si="52"/>
        <v>0.54600000000000004</v>
      </c>
      <c r="G892">
        <f t="shared" si="53"/>
        <v>-0.78965808094078915</v>
      </c>
      <c r="H892" s="1">
        <f t="shared" si="54"/>
        <v>0</v>
      </c>
      <c r="I892" s="1">
        <f t="shared" si="54"/>
        <v>0</v>
      </c>
      <c r="J892" s="1">
        <f t="shared" si="54"/>
        <v>0</v>
      </c>
    </row>
    <row r="893" spans="1:10" x14ac:dyDescent="0.25">
      <c r="A893" s="1">
        <v>0</v>
      </c>
      <c r="B893" s="1">
        <v>74</v>
      </c>
      <c r="C893" s="1">
        <v>15.96</v>
      </c>
      <c r="D893" s="1">
        <v>755</v>
      </c>
      <c r="E893" s="1">
        <v>1</v>
      </c>
      <c r="F893">
        <f t="shared" si="52"/>
        <v>0.92</v>
      </c>
      <c r="G893">
        <f t="shared" si="53"/>
        <v>-8.3381608939051013E-2</v>
      </c>
      <c r="H893" s="1">
        <f t="shared" si="54"/>
        <v>1</v>
      </c>
      <c r="I893" s="1">
        <f t="shared" si="54"/>
        <v>1</v>
      </c>
      <c r="J893" s="1">
        <f t="shared" si="54"/>
        <v>1</v>
      </c>
    </row>
    <row r="894" spans="1:10" x14ac:dyDescent="0.25">
      <c r="A894" s="1">
        <v>0</v>
      </c>
      <c r="B894" s="1">
        <v>70</v>
      </c>
      <c r="C894" s="1">
        <v>6.24</v>
      </c>
      <c r="D894" s="1">
        <v>725</v>
      </c>
      <c r="E894" s="1">
        <v>1</v>
      </c>
      <c r="F894">
        <f t="shared" si="52"/>
        <v>0.92</v>
      </c>
      <c r="G894">
        <f t="shared" si="53"/>
        <v>-8.3381608939051013E-2</v>
      </c>
      <c r="H894" s="1">
        <f t="shared" si="54"/>
        <v>1</v>
      </c>
      <c r="I894" s="1">
        <f t="shared" si="54"/>
        <v>1</v>
      </c>
      <c r="J894" s="1">
        <f t="shared" si="54"/>
        <v>1</v>
      </c>
    </row>
    <row r="895" spans="1:10" x14ac:dyDescent="0.25">
      <c r="A895" s="1">
        <v>1</v>
      </c>
      <c r="B895" s="1">
        <v>25</v>
      </c>
      <c r="C895" s="1">
        <v>14.11</v>
      </c>
      <c r="D895" s="1">
        <v>665</v>
      </c>
      <c r="E895" s="1">
        <v>1</v>
      </c>
      <c r="F895">
        <f t="shared" si="52"/>
        <v>0.72899999999999998</v>
      </c>
      <c r="G895">
        <f t="shared" si="53"/>
        <v>-0.31608154697347896</v>
      </c>
      <c r="H895" s="1">
        <f t="shared" si="54"/>
        <v>0</v>
      </c>
      <c r="I895" s="1">
        <f t="shared" si="54"/>
        <v>0</v>
      </c>
      <c r="J895" s="1">
        <f t="shared" si="54"/>
        <v>0</v>
      </c>
    </row>
    <row r="896" spans="1:10" x14ac:dyDescent="0.25">
      <c r="A896" s="1">
        <v>1</v>
      </c>
      <c r="B896" s="1">
        <v>169</v>
      </c>
      <c r="C896" s="1">
        <v>16.66</v>
      </c>
      <c r="D896" s="1">
        <v>725</v>
      </c>
      <c r="E896" s="1">
        <v>1</v>
      </c>
      <c r="F896">
        <f t="shared" si="52"/>
        <v>0.92</v>
      </c>
      <c r="G896">
        <f t="shared" si="53"/>
        <v>-8.3381608939051013E-2</v>
      </c>
      <c r="H896" s="1">
        <f t="shared" si="54"/>
        <v>1</v>
      </c>
      <c r="I896" s="1">
        <f t="shared" si="54"/>
        <v>1</v>
      </c>
      <c r="J896" s="1">
        <f t="shared" si="54"/>
        <v>1</v>
      </c>
    </row>
    <row r="897" spans="1:10" x14ac:dyDescent="0.25">
      <c r="A897" s="1">
        <v>1</v>
      </c>
      <c r="B897" s="1">
        <v>35</v>
      </c>
      <c r="C897" s="1">
        <v>12.45</v>
      </c>
      <c r="D897" s="1">
        <v>680</v>
      </c>
      <c r="E897" s="1">
        <v>1</v>
      </c>
      <c r="F897">
        <f t="shared" si="52"/>
        <v>0.80600000000000005</v>
      </c>
      <c r="G897">
        <f t="shared" si="53"/>
        <v>-0.21567153647550871</v>
      </c>
      <c r="H897" s="1">
        <f t="shared" si="54"/>
        <v>1</v>
      </c>
      <c r="I897" s="1">
        <f t="shared" si="54"/>
        <v>1</v>
      </c>
      <c r="J897" s="1">
        <f t="shared" si="54"/>
        <v>0</v>
      </c>
    </row>
    <row r="898" spans="1:10" x14ac:dyDescent="0.25">
      <c r="A898" s="1">
        <v>1</v>
      </c>
      <c r="B898" s="1">
        <v>58</v>
      </c>
      <c r="C898" s="1">
        <v>17.79</v>
      </c>
      <c r="D898" s="1">
        <v>660</v>
      </c>
      <c r="E898" s="1">
        <v>1</v>
      </c>
      <c r="F898">
        <f t="shared" si="52"/>
        <v>0.72899999999999998</v>
      </c>
      <c r="G898">
        <f t="shared" si="53"/>
        <v>-0.31608154697347896</v>
      </c>
      <c r="H898" s="1">
        <f t="shared" si="54"/>
        <v>0</v>
      </c>
      <c r="I898" s="1">
        <f t="shared" si="54"/>
        <v>0</v>
      </c>
      <c r="J898" s="1">
        <f t="shared" si="54"/>
        <v>0</v>
      </c>
    </row>
    <row r="899" spans="1:10" x14ac:dyDescent="0.25">
      <c r="A899" s="1">
        <v>0</v>
      </c>
      <c r="B899" s="1">
        <v>71.900000000000006</v>
      </c>
      <c r="C899" s="1">
        <v>32.619999999999997</v>
      </c>
      <c r="D899" s="1">
        <v>690</v>
      </c>
      <c r="E899" s="1">
        <v>0</v>
      </c>
      <c r="F899">
        <f t="shared" si="52"/>
        <v>0.69299999999999995</v>
      </c>
      <c r="G899">
        <f t="shared" si="53"/>
        <v>-1.1809075313949398</v>
      </c>
      <c r="H899" s="1">
        <f t="shared" si="54"/>
        <v>0</v>
      </c>
      <c r="I899" s="1">
        <f t="shared" si="54"/>
        <v>0</v>
      </c>
      <c r="J899" s="1">
        <f t="shared" si="54"/>
        <v>0</v>
      </c>
    </row>
    <row r="900" spans="1:10" x14ac:dyDescent="0.25">
      <c r="A900" s="1">
        <v>0</v>
      </c>
      <c r="B900" s="1">
        <v>78</v>
      </c>
      <c r="C900" s="1">
        <v>9.49</v>
      </c>
      <c r="D900" s="1">
        <v>665</v>
      </c>
      <c r="E900" s="1">
        <v>0</v>
      </c>
      <c r="F900">
        <f t="shared" si="52"/>
        <v>0.878</v>
      </c>
      <c r="G900">
        <f t="shared" si="53"/>
        <v>-2.1037342342488805</v>
      </c>
      <c r="H900" s="1">
        <f t="shared" si="54"/>
        <v>1</v>
      </c>
      <c r="I900" s="1">
        <f t="shared" si="54"/>
        <v>1</v>
      </c>
      <c r="J900" s="1">
        <f t="shared" si="54"/>
        <v>1</v>
      </c>
    </row>
    <row r="901" spans="1:10" x14ac:dyDescent="0.25">
      <c r="A901" s="1">
        <v>1</v>
      </c>
      <c r="B901" s="1">
        <v>155.5</v>
      </c>
      <c r="C901" s="1">
        <v>14.07</v>
      </c>
      <c r="D901" s="1">
        <v>705</v>
      </c>
      <c r="E901" s="1">
        <v>0</v>
      </c>
      <c r="F901">
        <f t="shared" si="52"/>
        <v>0.82099999999999995</v>
      </c>
      <c r="G901">
        <f t="shared" si="53"/>
        <v>-1.7203694731413819</v>
      </c>
      <c r="H901" s="1">
        <f t="shared" si="54"/>
        <v>1</v>
      </c>
      <c r="I901" s="1">
        <f t="shared" si="54"/>
        <v>1</v>
      </c>
      <c r="J901" s="1">
        <f t="shared" si="54"/>
        <v>0</v>
      </c>
    </row>
    <row r="902" spans="1:10" x14ac:dyDescent="0.25">
      <c r="A902" s="1">
        <v>1</v>
      </c>
      <c r="B902" s="1">
        <v>50</v>
      </c>
      <c r="C902" s="1">
        <v>10.44</v>
      </c>
      <c r="D902" s="1">
        <v>695</v>
      </c>
      <c r="E902" s="1">
        <v>1</v>
      </c>
      <c r="F902">
        <f t="shared" si="52"/>
        <v>0.80600000000000005</v>
      </c>
      <c r="G902">
        <f t="shared" si="53"/>
        <v>-0.21567153647550871</v>
      </c>
      <c r="H902" s="1">
        <f t="shared" si="54"/>
        <v>1</v>
      </c>
      <c r="I902" s="1">
        <f t="shared" si="54"/>
        <v>1</v>
      </c>
      <c r="J902" s="1">
        <f t="shared" si="54"/>
        <v>0</v>
      </c>
    </row>
    <row r="903" spans="1:10" x14ac:dyDescent="0.25">
      <c r="A903" s="1">
        <v>0</v>
      </c>
      <c r="B903" s="1">
        <v>49</v>
      </c>
      <c r="C903" s="1">
        <v>21.01</v>
      </c>
      <c r="D903" s="1">
        <v>680</v>
      </c>
      <c r="E903" s="1">
        <v>1</v>
      </c>
      <c r="F903">
        <f t="shared" si="52"/>
        <v>0.66100000000000003</v>
      </c>
      <c r="G903">
        <f t="shared" si="53"/>
        <v>-0.41400143913045073</v>
      </c>
      <c r="H903" s="1">
        <f t="shared" si="54"/>
        <v>0</v>
      </c>
      <c r="I903" s="1">
        <f t="shared" si="54"/>
        <v>0</v>
      </c>
      <c r="J903" s="1">
        <f t="shared" si="54"/>
        <v>0</v>
      </c>
    </row>
    <row r="904" spans="1:10" x14ac:dyDescent="0.25">
      <c r="A904" s="1">
        <v>0</v>
      </c>
      <c r="B904" s="1">
        <v>88.8</v>
      </c>
      <c r="C904" s="1">
        <v>7.05</v>
      </c>
      <c r="D904" s="1">
        <v>775</v>
      </c>
      <c r="E904" s="1">
        <v>0</v>
      </c>
      <c r="F904">
        <f t="shared" ref="F904:F967" si="55">IF(C904&lt;=19.85,IF(D904&lt;=722.5,IF(B904&lt;=60.41,IF(D904&lt;=667.5,0.729,0.806),IF(C904&lt;=9.905,0.878,0.821)),0.92),IF(D904&lt;=687.5,IF(C904&lt;=31.375,IF(A904&lt;=0.5,0.661,0.717),0.546),IF(D904&lt;=727.5,IF(C904&lt;=29.88,0.79,0.693),0.855)))</f>
        <v>0.92</v>
      </c>
      <c r="G904">
        <f t="shared" ref="G904:G967" si="56">IF(E904=1,LN(F904),LN(1-F904))</f>
        <v>-2.5257286443082561</v>
      </c>
      <c r="H904" s="1">
        <f t="shared" ref="H904:J967" si="57">IF($F904&gt;H$2,1,0)</f>
        <v>1</v>
      </c>
      <c r="I904" s="1">
        <f t="shared" si="57"/>
        <v>1</v>
      </c>
      <c r="J904" s="1">
        <f t="shared" si="57"/>
        <v>1</v>
      </c>
    </row>
    <row r="905" spans="1:10" x14ac:dyDescent="0.25">
      <c r="A905" s="1">
        <v>0</v>
      </c>
      <c r="B905" s="1">
        <v>53.844000000000001</v>
      </c>
      <c r="C905" s="1">
        <v>11.81</v>
      </c>
      <c r="D905" s="1">
        <v>670</v>
      </c>
      <c r="E905" s="1">
        <v>0</v>
      </c>
      <c r="F905">
        <f t="shared" si="55"/>
        <v>0.80600000000000005</v>
      </c>
      <c r="G905">
        <f t="shared" si="56"/>
        <v>-1.6398971199188093</v>
      </c>
      <c r="H905" s="1">
        <f t="shared" si="57"/>
        <v>1</v>
      </c>
      <c r="I905" s="1">
        <f t="shared" si="57"/>
        <v>1</v>
      </c>
      <c r="J905" s="1">
        <f t="shared" si="57"/>
        <v>0</v>
      </c>
    </row>
    <row r="906" spans="1:10" x14ac:dyDescent="0.25">
      <c r="A906" s="1">
        <v>0</v>
      </c>
      <c r="B906" s="1">
        <v>438</v>
      </c>
      <c r="C906" s="1">
        <v>1.66</v>
      </c>
      <c r="D906" s="1">
        <v>720</v>
      </c>
      <c r="E906" s="1">
        <v>1</v>
      </c>
      <c r="F906">
        <f t="shared" si="55"/>
        <v>0.878</v>
      </c>
      <c r="G906">
        <f t="shared" si="56"/>
        <v>-0.13010868534702039</v>
      </c>
      <c r="H906" s="1">
        <f t="shared" si="57"/>
        <v>1</v>
      </c>
      <c r="I906" s="1">
        <f t="shared" si="57"/>
        <v>1</v>
      </c>
      <c r="J906" s="1">
        <f t="shared" si="57"/>
        <v>1</v>
      </c>
    </row>
    <row r="907" spans="1:10" x14ac:dyDescent="0.25">
      <c r="A907" s="1">
        <v>1</v>
      </c>
      <c r="B907" s="1">
        <v>120</v>
      </c>
      <c r="C907" s="1">
        <v>6.2</v>
      </c>
      <c r="D907" s="1">
        <v>685</v>
      </c>
      <c r="E907" s="1">
        <v>1</v>
      </c>
      <c r="F907">
        <f t="shared" si="55"/>
        <v>0.878</v>
      </c>
      <c r="G907">
        <f t="shared" si="56"/>
        <v>-0.13010868534702039</v>
      </c>
      <c r="H907" s="1">
        <f t="shared" si="57"/>
        <v>1</v>
      </c>
      <c r="I907" s="1">
        <f t="shared" si="57"/>
        <v>1</v>
      </c>
      <c r="J907" s="1">
        <f t="shared" si="57"/>
        <v>1</v>
      </c>
    </row>
    <row r="908" spans="1:10" x14ac:dyDescent="0.25">
      <c r="A908" s="1">
        <v>1</v>
      </c>
      <c r="B908" s="1">
        <v>115</v>
      </c>
      <c r="C908" s="1">
        <v>16.77</v>
      </c>
      <c r="D908" s="1">
        <v>715</v>
      </c>
      <c r="E908" s="1">
        <v>1</v>
      </c>
      <c r="F908">
        <f t="shared" si="55"/>
        <v>0.82099999999999995</v>
      </c>
      <c r="G908">
        <f t="shared" si="56"/>
        <v>-0.1972321695297089</v>
      </c>
      <c r="H908" s="1">
        <f t="shared" si="57"/>
        <v>1</v>
      </c>
      <c r="I908" s="1">
        <f t="shared" si="57"/>
        <v>1</v>
      </c>
      <c r="J908" s="1">
        <f t="shared" si="57"/>
        <v>0</v>
      </c>
    </row>
    <row r="909" spans="1:10" x14ac:dyDescent="0.25">
      <c r="A909" s="1">
        <v>1</v>
      </c>
      <c r="B909" s="1">
        <v>36</v>
      </c>
      <c r="C909" s="1">
        <v>20.63</v>
      </c>
      <c r="D909" s="1">
        <v>700</v>
      </c>
      <c r="E909" s="1">
        <v>1</v>
      </c>
      <c r="F909">
        <f t="shared" si="55"/>
        <v>0.79</v>
      </c>
      <c r="G909">
        <f t="shared" si="56"/>
        <v>-0.23572233352106983</v>
      </c>
      <c r="H909" s="1">
        <f t="shared" si="57"/>
        <v>1</v>
      </c>
      <c r="I909" s="1">
        <f t="shared" si="57"/>
        <v>0</v>
      </c>
      <c r="J909" s="1">
        <f t="shared" si="57"/>
        <v>0</v>
      </c>
    </row>
    <row r="910" spans="1:10" x14ac:dyDescent="0.25">
      <c r="A910" s="1">
        <v>0</v>
      </c>
      <c r="B910" s="1">
        <v>64</v>
      </c>
      <c r="C910" s="1">
        <v>25.99</v>
      </c>
      <c r="D910" s="1">
        <v>720</v>
      </c>
      <c r="E910" s="1">
        <v>1</v>
      </c>
      <c r="F910">
        <f t="shared" si="55"/>
        <v>0.79</v>
      </c>
      <c r="G910">
        <f t="shared" si="56"/>
        <v>-0.23572233352106983</v>
      </c>
      <c r="H910" s="1">
        <f t="shared" si="57"/>
        <v>1</v>
      </c>
      <c r="I910" s="1">
        <f t="shared" si="57"/>
        <v>0</v>
      </c>
      <c r="J910" s="1">
        <f t="shared" si="57"/>
        <v>0</v>
      </c>
    </row>
    <row r="911" spans="1:10" x14ac:dyDescent="0.25">
      <c r="A911" s="1">
        <v>0</v>
      </c>
      <c r="B911" s="1">
        <v>52</v>
      </c>
      <c r="C911" s="1">
        <v>8.7899999999999991</v>
      </c>
      <c r="D911" s="1">
        <v>665</v>
      </c>
      <c r="E911" s="1">
        <v>1</v>
      </c>
      <c r="F911">
        <f t="shared" si="55"/>
        <v>0.72899999999999998</v>
      </c>
      <c r="G911">
        <f t="shared" si="56"/>
        <v>-0.31608154697347896</v>
      </c>
      <c r="H911" s="1">
        <f t="shared" si="57"/>
        <v>0</v>
      </c>
      <c r="I911" s="1">
        <f t="shared" si="57"/>
        <v>0</v>
      </c>
      <c r="J911" s="1">
        <f t="shared" si="57"/>
        <v>0</v>
      </c>
    </row>
    <row r="912" spans="1:10" x14ac:dyDescent="0.25">
      <c r="A912" s="1">
        <v>0</v>
      </c>
      <c r="B912" s="1">
        <v>120</v>
      </c>
      <c r="C912" s="1">
        <v>10.48</v>
      </c>
      <c r="D912" s="1">
        <v>680</v>
      </c>
      <c r="E912" s="1">
        <v>1</v>
      </c>
      <c r="F912">
        <f t="shared" si="55"/>
        <v>0.82099999999999995</v>
      </c>
      <c r="G912">
        <f t="shared" si="56"/>
        <v>-0.1972321695297089</v>
      </c>
      <c r="H912" s="1">
        <f t="shared" si="57"/>
        <v>1</v>
      </c>
      <c r="I912" s="1">
        <f t="shared" si="57"/>
        <v>1</v>
      </c>
      <c r="J912" s="1">
        <f t="shared" si="57"/>
        <v>0</v>
      </c>
    </row>
    <row r="913" spans="1:10" x14ac:dyDescent="0.25">
      <c r="A913" s="1">
        <v>0</v>
      </c>
      <c r="B913" s="1">
        <v>62</v>
      </c>
      <c r="C913" s="1">
        <v>23.6</v>
      </c>
      <c r="D913" s="1">
        <v>670</v>
      </c>
      <c r="E913" s="1">
        <v>1</v>
      </c>
      <c r="F913">
        <f t="shared" si="55"/>
        <v>0.66100000000000003</v>
      </c>
      <c r="G913">
        <f t="shared" si="56"/>
        <v>-0.41400143913045073</v>
      </c>
      <c r="H913" s="1">
        <f t="shared" si="57"/>
        <v>0</v>
      </c>
      <c r="I913" s="1">
        <f t="shared" si="57"/>
        <v>0</v>
      </c>
      <c r="J913" s="1">
        <f t="shared" si="57"/>
        <v>0</v>
      </c>
    </row>
    <row r="914" spans="1:10" x14ac:dyDescent="0.25">
      <c r="A914" s="1">
        <v>0</v>
      </c>
      <c r="B914" s="1">
        <v>48</v>
      </c>
      <c r="C914" s="1">
        <v>26.55</v>
      </c>
      <c r="D914" s="1">
        <v>665</v>
      </c>
      <c r="E914" s="1">
        <v>0</v>
      </c>
      <c r="F914">
        <f t="shared" si="55"/>
        <v>0.66100000000000003</v>
      </c>
      <c r="G914">
        <f t="shared" si="56"/>
        <v>-1.0817551716016869</v>
      </c>
      <c r="H914" s="1">
        <f t="shared" si="57"/>
        <v>0</v>
      </c>
      <c r="I914" s="1">
        <f t="shared" si="57"/>
        <v>0</v>
      </c>
      <c r="J914" s="1">
        <f t="shared" si="57"/>
        <v>0</v>
      </c>
    </row>
    <row r="915" spans="1:10" x14ac:dyDescent="0.25">
      <c r="A915" s="1">
        <v>0</v>
      </c>
      <c r="B915" s="1">
        <v>39</v>
      </c>
      <c r="C915" s="1">
        <v>23.38</v>
      </c>
      <c r="D915" s="1">
        <v>700</v>
      </c>
      <c r="E915" s="1">
        <v>1</v>
      </c>
      <c r="F915">
        <f t="shared" si="55"/>
        <v>0.79</v>
      </c>
      <c r="G915">
        <f t="shared" si="56"/>
        <v>-0.23572233352106983</v>
      </c>
      <c r="H915" s="1">
        <f t="shared" si="57"/>
        <v>1</v>
      </c>
      <c r="I915" s="1">
        <f t="shared" si="57"/>
        <v>0</v>
      </c>
      <c r="J915" s="1">
        <f t="shared" si="57"/>
        <v>0</v>
      </c>
    </row>
    <row r="916" spans="1:10" x14ac:dyDescent="0.25">
      <c r="A916" s="1">
        <v>1</v>
      </c>
      <c r="B916" s="1">
        <v>183.3</v>
      </c>
      <c r="C916" s="1">
        <v>13.4</v>
      </c>
      <c r="D916" s="1">
        <v>690</v>
      </c>
      <c r="E916" s="1">
        <v>1</v>
      </c>
      <c r="F916">
        <f t="shared" si="55"/>
        <v>0.82099999999999995</v>
      </c>
      <c r="G916">
        <f t="shared" si="56"/>
        <v>-0.1972321695297089</v>
      </c>
      <c r="H916" s="1">
        <f t="shared" si="57"/>
        <v>1</v>
      </c>
      <c r="I916" s="1">
        <f t="shared" si="57"/>
        <v>1</v>
      </c>
      <c r="J916" s="1">
        <f t="shared" si="57"/>
        <v>0</v>
      </c>
    </row>
    <row r="917" spans="1:10" x14ac:dyDescent="0.25">
      <c r="A917" s="1">
        <v>1</v>
      </c>
      <c r="B917" s="1">
        <v>48</v>
      </c>
      <c r="C917" s="1">
        <v>11.55</v>
      </c>
      <c r="D917" s="1">
        <v>660</v>
      </c>
      <c r="E917" s="1">
        <v>1</v>
      </c>
      <c r="F917">
        <f t="shared" si="55"/>
        <v>0.72899999999999998</v>
      </c>
      <c r="G917">
        <f t="shared" si="56"/>
        <v>-0.31608154697347896</v>
      </c>
      <c r="H917" s="1">
        <f t="shared" si="57"/>
        <v>0</v>
      </c>
      <c r="I917" s="1">
        <f t="shared" si="57"/>
        <v>0</v>
      </c>
      <c r="J917" s="1">
        <f t="shared" si="57"/>
        <v>0</v>
      </c>
    </row>
    <row r="918" spans="1:10" x14ac:dyDescent="0.25">
      <c r="A918" s="1">
        <v>0</v>
      </c>
      <c r="B918" s="1">
        <v>50</v>
      </c>
      <c r="C918" s="1">
        <v>15.77</v>
      </c>
      <c r="D918" s="1">
        <v>680</v>
      </c>
      <c r="E918" s="1">
        <v>0</v>
      </c>
      <c r="F918">
        <f t="shared" si="55"/>
        <v>0.80600000000000005</v>
      </c>
      <c r="G918">
        <f t="shared" si="56"/>
        <v>-1.6398971199188093</v>
      </c>
      <c r="H918" s="1">
        <f t="shared" si="57"/>
        <v>1</v>
      </c>
      <c r="I918" s="1">
        <f t="shared" si="57"/>
        <v>1</v>
      </c>
      <c r="J918" s="1">
        <f t="shared" si="57"/>
        <v>0</v>
      </c>
    </row>
    <row r="919" spans="1:10" x14ac:dyDescent="0.25">
      <c r="A919" s="1">
        <v>1</v>
      </c>
      <c r="B919" s="1">
        <v>65.667000000000002</v>
      </c>
      <c r="C919" s="1">
        <v>25.46</v>
      </c>
      <c r="D919" s="1">
        <v>740</v>
      </c>
      <c r="E919" s="1">
        <v>1</v>
      </c>
      <c r="F919">
        <f t="shared" si="55"/>
        <v>0.85499999999999998</v>
      </c>
      <c r="G919">
        <f t="shared" si="56"/>
        <v>-0.15665381004537685</v>
      </c>
      <c r="H919" s="1">
        <f t="shared" si="57"/>
        <v>1</v>
      </c>
      <c r="I919" s="1">
        <f t="shared" si="57"/>
        <v>1</v>
      </c>
      <c r="J919" s="1">
        <f t="shared" si="57"/>
        <v>1</v>
      </c>
    </row>
    <row r="920" spans="1:10" x14ac:dyDescent="0.25">
      <c r="A920" s="1">
        <v>1</v>
      </c>
      <c r="B920" s="1">
        <v>55.704000000000001</v>
      </c>
      <c r="C920" s="1">
        <v>11.09</v>
      </c>
      <c r="D920" s="1">
        <v>735</v>
      </c>
      <c r="E920" s="1">
        <v>1</v>
      </c>
      <c r="F920">
        <f t="shared" si="55"/>
        <v>0.92</v>
      </c>
      <c r="G920">
        <f t="shared" si="56"/>
        <v>-8.3381608939051013E-2</v>
      </c>
      <c r="H920" s="1">
        <f t="shared" si="57"/>
        <v>1</v>
      </c>
      <c r="I920" s="1">
        <f t="shared" si="57"/>
        <v>1</v>
      </c>
      <c r="J920" s="1">
        <f t="shared" si="57"/>
        <v>1</v>
      </c>
    </row>
    <row r="921" spans="1:10" x14ac:dyDescent="0.25">
      <c r="A921" s="1">
        <v>1</v>
      </c>
      <c r="B921" s="1">
        <v>65</v>
      </c>
      <c r="C921" s="1">
        <v>19.739999999999998</v>
      </c>
      <c r="D921" s="1">
        <v>715</v>
      </c>
      <c r="E921" s="1">
        <v>1</v>
      </c>
      <c r="F921">
        <f t="shared" si="55"/>
        <v>0.82099999999999995</v>
      </c>
      <c r="G921">
        <f t="shared" si="56"/>
        <v>-0.1972321695297089</v>
      </c>
      <c r="H921" s="1">
        <f t="shared" si="57"/>
        <v>1</v>
      </c>
      <c r="I921" s="1">
        <f t="shared" si="57"/>
        <v>1</v>
      </c>
      <c r="J921" s="1">
        <f t="shared" si="57"/>
        <v>0</v>
      </c>
    </row>
    <row r="922" spans="1:10" x14ac:dyDescent="0.25">
      <c r="A922" s="1">
        <v>1</v>
      </c>
      <c r="B922" s="1">
        <v>157</v>
      </c>
      <c r="C922" s="1">
        <v>18.46</v>
      </c>
      <c r="D922" s="1">
        <v>695</v>
      </c>
      <c r="E922" s="1">
        <v>1</v>
      </c>
      <c r="F922">
        <f t="shared" si="55"/>
        <v>0.82099999999999995</v>
      </c>
      <c r="G922">
        <f t="shared" si="56"/>
        <v>-0.1972321695297089</v>
      </c>
      <c r="H922" s="1">
        <f t="shared" si="57"/>
        <v>1</v>
      </c>
      <c r="I922" s="1">
        <f t="shared" si="57"/>
        <v>1</v>
      </c>
      <c r="J922" s="1">
        <f t="shared" si="57"/>
        <v>0</v>
      </c>
    </row>
    <row r="923" spans="1:10" x14ac:dyDescent="0.25">
      <c r="A923" s="1">
        <v>0</v>
      </c>
      <c r="B923" s="1">
        <v>98</v>
      </c>
      <c r="C923" s="1">
        <v>28.47</v>
      </c>
      <c r="D923" s="1">
        <v>665</v>
      </c>
      <c r="E923" s="1">
        <v>0</v>
      </c>
      <c r="F923">
        <f t="shared" si="55"/>
        <v>0.66100000000000003</v>
      </c>
      <c r="G923">
        <f t="shared" si="56"/>
        <v>-1.0817551716016869</v>
      </c>
      <c r="H923" s="1">
        <f t="shared" si="57"/>
        <v>0</v>
      </c>
      <c r="I923" s="1">
        <f t="shared" si="57"/>
        <v>0</v>
      </c>
      <c r="J923" s="1">
        <f t="shared" si="57"/>
        <v>0</v>
      </c>
    </row>
    <row r="924" spans="1:10" x14ac:dyDescent="0.25">
      <c r="A924" s="1">
        <v>1</v>
      </c>
      <c r="B924" s="1">
        <v>17.5</v>
      </c>
      <c r="C924" s="1">
        <v>24.35</v>
      </c>
      <c r="D924" s="1">
        <v>710</v>
      </c>
      <c r="E924" s="1">
        <v>1</v>
      </c>
      <c r="F924">
        <f t="shared" si="55"/>
        <v>0.79</v>
      </c>
      <c r="G924">
        <f t="shared" si="56"/>
        <v>-0.23572233352106983</v>
      </c>
      <c r="H924" s="1">
        <f t="shared" si="57"/>
        <v>1</v>
      </c>
      <c r="I924" s="1">
        <f t="shared" si="57"/>
        <v>0</v>
      </c>
      <c r="J924" s="1">
        <f t="shared" si="57"/>
        <v>0</v>
      </c>
    </row>
    <row r="925" spans="1:10" x14ac:dyDescent="0.25">
      <c r="A925" s="1">
        <v>1</v>
      </c>
      <c r="B925" s="1">
        <v>54</v>
      </c>
      <c r="C925" s="1">
        <v>7.61</v>
      </c>
      <c r="D925" s="1">
        <v>705</v>
      </c>
      <c r="E925" s="1">
        <v>1</v>
      </c>
      <c r="F925">
        <f t="shared" si="55"/>
        <v>0.80600000000000005</v>
      </c>
      <c r="G925">
        <f t="shared" si="56"/>
        <v>-0.21567153647550871</v>
      </c>
      <c r="H925" s="1">
        <f t="shared" si="57"/>
        <v>1</v>
      </c>
      <c r="I925" s="1">
        <f t="shared" si="57"/>
        <v>1</v>
      </c>
      <c r="J925" s="1">
        <f t="shared" si="57"/>
        <v>0</v>
      </c>
    </row>
    <row r="926" spans="1:10" x14ac:dyDescent="0.25">
      <c r="A926" s="1">
        <v>0</v>
      </c>
      <c r="B926" s="1">
        <v>28</v>
      </c>
      <c r="C926" s="1">
        <v>13.37</v>
      </c>
      <c r="D926" s="1">
        <v>690</v>
      </c>
      <c r="E926" s="1">
        <v>0</v>
      </c>
      <c r="F926">
        <f t="shared" si="55"/>
        <v>0.80600000000000005</v>
      </c>
      <c r="G926">
        <f t="shared" si="56"/>
        <v>-1.6398971199188093</v>
      </c>
      <c r="H926" s="1">
        <f t="shared" si="57"/>
        <v>1</v>
      </c>
      <c r="I926" s="1">
        <f t="shared" si="57"/>
        <v>1</v>
      </c>
      <c r="J926" s="1">
        <f t="shared" si="57"/>
        <v>0</v>
      </c>
    </row>
    <row r="927" spans="1:10" x14ac:dyDescent="0.25">
      <c r="A927" s="1">
        <v>0</v>
      </c>
      <c r="B927" s="1">
        <v>35</v>
      </c>
      <c r="C927" s="1">
        <v>28.43</v>
      </c>
      <c r="D927" s="1">
        <v>680</v>
      </c>
      <c r="E927" s="1">
        <v>0</v>
      </c>
      <c r="F927">
        <f t="shared" si="55"/>
        <v>0.66100000000000003</v>
      </c>
      <c r="G927">
        <f t="shared" si="56"/>
        <v>-1.0817551716016869</v>
      </c>
      <c r="H927" s="1">
        <f t="shared" si="57"/>
        <v>0</v>
      </c>
      <c r="I927" s="1">
        <f t="shared" si="57"/>
        <v>0</v>
      </c>
      <c r="J927" s="1">
        <f t="shared" si="57"/>
        <v>0</v>
      </c>
    </row>
    <row r="928" spans="1:10" x14ac:dyDescent="0.25">
      <c r="A928" s="1">
        <v>1</v>
      </c>
      <c r="B928" s="1">
        <v>104</v>
      </c>
      <c r="C928" s="1">
        <v>13.86</v>
      </c>
      <c r="D928" s="1">
        <v>675</v>
      </c>
      <c r="E928" s="1">
        <v>1</v>
      </c>
      <c r="F928">
        <f t="shared" si="55"/>
        <v>0.82099999999999995</v>
      </c>
      <c r="G928">
        <f t="shared" si="56"/>
        <v>-0.1972321695297089</v>
      </c>
      <c r="H928" s="1">
        <f t="shared" si="57"/>
        <v>1</v>
      </c>
      <c r="I928" s="1">
        <f t="shared" si="57"/>
        <v>1</v>
      </c>
      <c r="J928" s="1">
        <f t="shared" si="57"/>
        <v>0</v>
      </c>
    </row>
    <row r="929" spans="1:10" x14ac:dyDescent="0.25">
      <c r="A929" s="1">
        <v>1</v>
      </c>
      <c r="B929" s="1">
        <v>75</v>
      </c>
      <c r="C929" s="1">
        <v>15.98</v>
      </c>
      <c r="D929" s="1">
        <v>695</v>
      </c>
      <c r="E929" s="1">
        <v>1</v>
      </c>
      <c r="F929">
        <f t="shared" si="55"/>
        <v>0.82099999999999995</v>
      </c>
      <c r="G929">
        <f t="shared" si="56"/>
        <v>-0.1972321695297089</v>
      </c>
      <c r="H929" s="1">
        <f t="shared" si="57"/>
        <v>1</v>
      </c>
      <c r="I929" s="1">
        <f t="shared" si="57"/>
        <v>1</v>
      </c>
      <c r="J929" s="1">
        <f t="shared" si="57"/>
        <v>0</v>
      </c>
    </row>
    <row r="930" spans="1:10" x14ac:dyDescent="0.25">
      <c r="A930" s="1">
        <v>0</v>
      </c>
      <c r="B930" s="1">
        <v>44</v>
      </c>
      <c r="C930" s="1">
        <v>27.2</v>
      </c>
      <c r="D930" s="1">
        <v>670</v>
      </c>
      <c r="E930" s="1">
        <v>1</v>
      </c>
      <c r="F930">
        <f t="shared" si="55"/>
        <v>0.66100000000000003</v>
      </c>
      <c r="G930">
        <f t="shared" si="56"/>
        <v>-0.41400143913045073</v>
      </c>
      <c r="H930" s="1">
        <f t="shared" si="57"/>
        <v>0</v>
      </c>
      <c r="I930" s="1">
        <f t="shared" si="57"/>
        <v>0</v>
      </c>
      <c r="J930" s="1">
        <f t="shared" si="57"/>
        <v>0</v>
      </c>
    </row>
    <row r="931" spans="1:10" x14ac:dyDescent="0.25">
      <c r="A931" s="1">
        <v>0</v>
      </c>
      <c r="B931" s="1">
        <v>84</v>
      </c>
      <c r="C931" s="1">
        <v>26.93</v>
      </c>
      <c r="D931" s="1">
        <v>665</v>
      </c>
      <c r="E931" s="1">
        <v>1</v>
      </c>
      <c r="F931">
        <f t="shared" si="55"/>
        <v>0.66100000000000003</v>
      </c>
      <c r="G931">
        <f t="shared" si="56"/>
        <v>-0.41400143913045073</v>
      </c>
      <c r="H931" s="1">
        <f t="shared" si="57"/>
        <v>0</v>
      </c>
      <c r="I931" s="1">
        <f t="shared" si="57"/>
        <v>0</v>
      </c>
      <c r="J931" s="1">
        <f t="shared" si="57"/>
        <v>0</v>
      </c>
    </row>
    <row r="932" spans="1:10" x14ac:dyDescent="0.25">
      <c r="A932" s="1">
        <v>1</v>
      </c>
      <c r="B932" s="1">
        <v>86.25</v>
      </c>
      <c r="C932" s="1">
        <v>23.66</v>
      </c>
      <c r="D932" s="1">
        <v>740</v>
      </c>
      <c r="E932" s="1">
        <v>1</v>
      </c>
      <c r="F932">
        <f t="shared" si="55"/>
        <v>0.85499999999999998</v>
      </c>
      <c r="G932">
        <f t="shared" si="56"/>
        <v>-0.15665381004537685</v>
      </c>
      <c r="H932" s="1">
        <f t="shared" si="57"/>
        <v>1</v>
      </c>
      <c r="I932" s="1">
        <f t="shared" si="57"/>
        <v>1</v>
      </c>
      <c r="J932" s="1">
        <f t="shared" si="57"/>
        <v>1</v>
      </c>
    </row>
    <row r="933" spans="1:10" x14ac:dyDescent="0.25">
      <c r="A933" s="1">
        <v>1</v>
      </c>
      <c r="B933" s="1">
        <v>78</v>
      </c>
      <c r="C933" s="1">
        <v>37.51</v>
      </c>
      <c r="D933" s="1">
        <v>680</v>
      </c>
      <c r="E933" s="1">
        <v>1</v>
      </c>
      <c r="F933">
        <f t="shared" si="55"/>
        <v>0.54600000000000004</v>
      </c>
      <c r="G933">
        <f t="shared" si="56"/>
        <v>-0.60513630323723189</v>
      </c>
      <c r="H933" s="1">
        <f t="shared" si="57"/>
        <v>0</v>
      </c>
      <c r="I933" s="1">
        <f t="shared" si="57"/>
        <v>0</v>
      </c>
      <c r="J933" s="1">
        <f t="shared" si="57"/>
        <v>0</v>
      </c>
    </row>
    <row r="934" spans="1:10" x14ac:dyDescent="0.25">
      <c r="A934" s="1">
        <v>0</v>
      </c>
      <c r="B934" s="1">
        <v>60</v>
      </c>
      <c r="C934" s="1">
        <v>23.02</v>
      </c>
      <c r="D934" s="1">
        <v>705</v>
      </c>
      <c r="E934" s="1">
        <v>1</v>
      </c>
      <c r="F934">
        <f t="shared" si="55"/>
        <v>0.79</v>
      </c>
      <c r="G934">
        <f t="shared" si="56"/>
        <v>-0.23572233352106983</v>
      </c>
      <c r="H934" s="1">
        <f t="shared" si="57"/>
        <v>1</v>
      </c>
      <c r="I934" s="1">
        <f t="shared" si="57"/>
        <v>0</v>
      </c>
      <c r="J934" s="1">
        <f t="shared" si="57"/>
        <v>0</v>
      </c>
    </row>
    <row r="935" spans="1:10" x14ac:dyDescent="0.25">
      <c r="A935" s="1">
        <v>1</v>
      </c>
      <c r="B935" s="1">
        <v>41</v>
      </c>
      <c r="C935" s="1">
        <v>14.55</v>
      </c>
      <c r="D935" s="1">
        <v>705</v>
      </c>
      <c r="E935" s="1">
        <v>1</v>
      </c>
      <c r="F935">
        <f t="shared" si="55"/>
        <v>0.80600000000000005</v>
      </c>
      <c r="G935">
        <f t="shared" si="56"/>
        <v>-0.21567153647550871</v>
      </c>
      <c r="H935" s="1">
        <f t="shared" si="57"/>
        <v>1</v>
      </c>
      <c r="I935" s="1">
        <f t="shared" si="57"/>
        <v>1</v>
      </c>
      <c r="J935" s="1">
        <f t="shared" si="57"/>
        <v>0</v>
      </c>
    </row>
    <row r="936" spans="1:10" x14ac:dyDescent="0.25">
      <c r="A936" s="1">
        <v>1</v>
      </c>
      <c r="B936" s="1">
        <v>84</v>
      </c>
      <c r="C936" s="1">
        <v>14.66</v>
      </c>
      <c r="D936" s="1">
        <v>715</v>
      </c>
      <c r="E936" s="1">
        <v>0</v>
      </c>
      <c r="F936">
        <f t="shared" si="55"/>
        <v>0.82099999999999995</v>
      </c>
      <c r="G936">
        <f t="shared" si="56"/>
        <v>-1.7203694731413819</v>
      </c>
      <c r="H936" s="1">
        <f t="shared" si="57"/>
        <v>1</v>
      </c>
      <c r="I936" s="1">
        <f t="shared" si="57"/>
        <v>1</v>
      </c>
      <c r="J936" s="1">
        <f t="shared" si="57"/>
        <v>0</v>
      </c>
    </row>
    <row r="937" spans="1:10" x14ac:dyDescent="0.25">
      <c r="A937" s="1">
        <v>1</v>
      </c>
      <c r="B937" s="1">
        <v>110</v>
      </c>
      <c r="C937" s="1">
        <v>25.14</v>
      </c>
      <c r="D937" s="1">
        <v>665</v>
      </c>
      <c r="E937" s="1">
        <v>1</v>
      </c>
      <c r="F937">
        <f t="shared" si="55"/>
        <v>0.71699999999999997</v>
      </c>
      <c r="G937">
        <f t="shared" si="56"/>
        <v>-0.33267943838251673</v>
      </c>
      <c r="H937" s="1">
        <f t="shared" si="57"/>
        <v>0</v>
      </c>
      <c r="I937" s="1">
        <f t="shared" si="57"/>
        <v>0</v>
      </c>
      <c r="J937" s="1">
        <f t="shared" si="57"/>
        <v>0</v>
      </c>
    </row>
    <row r="938" spans="1:10" x14ac:dyDescent="0.25">
      <c r="A938" s="1">
        <v>0</v>
      </c>
      <c r="B938" s="1">
        <v>50</v>
      </c>
      <c r="C938" s="1">
        <v>26.75</v>
      </c>
      <c r="D938" s="1">
        <v>690</v>
      </c>
      <c r="E938" s="1">
        <v>1</v>
      </c>
      <c r="F938">
        <f t="shared" si="55"/>
        <v>0.79</v>
      </c>
      <c r="G938">
        <f t="shared" si="56"/>
        <v>-0.23572233352106983</v>
      </c>
      <c r="H938" s="1">
        <f t="shared" si="57"/>
        <v>1</v>
      </c>
      <c r="I938" s="1">
        <f t="shared" si="57"/>
        <v>0</v>
      </c>
      <c r="J938" s="1">
        <f t="shared" si="57"/>
        <v>0</v>
      </c>
    </row>
    <row r="939" spans="1:10" x14ac:dyDescent="0.25">
      <c r="A939" s="1">
        <v>1</v>
      </c>
      <c r="B939" s="1">
        <v>46.415999999999997</v>
      </c>
      <c r="C939" s="1">
        <v>29.65</v>
      </c>
      <c r="D939" s="1">
        <v>730</v>
      </c>
      <c r="E939" s="1">
        <v>1</v>
      </c>
      <c r="F939">
        <f t="shared" si="55"/>
        <v>0.85499999999999998</v>
      </c>
      <c r="G939">
        <f t="shared" si="56"/>
        <v>-0.15665381004537685</v>
      </c>
      <c r="H939" s="1">
        <f t="shared" si="57"/>
        <v>1</v>
      </c>
      <c r="I939" s="1">
        <f t="shared" si="57"/>
        <v>1</v>
      </c>
      <c r="J939" s="1">
        <f t="shared" si="57"/>
        <v>1</v>
      </c>
    </row>
    <row r="940" spans="1:10" x14ac:dyDescent="0.25">
      <c r="A940" s="1">
        <v>1</v>
      </c>
      <c r="B940" s="1">
        <v>72</v>
      </c>
      <c r="C940" s="1">
        <v>20.25</v>
      </c>
      <c r="D940" s="1">
        <v>670</v>
      </c>
      <c r="E940" s="1">
        <v>1</v>
      </c>
      <c r="F940">
        <f t="shared" si="55"/>
        <v>0.71699999999999997</v>
      </c>
      <c r="G940">
        <f t="shared" si="56"/>
        <v>-0.33267943838251673</v>
      </c>
      <c r="H940" s="1">
        <f t="shared" si="57"/>
        <v>0</v>
      </c>
      <c r="I940" s="1">
        <f t="shared" si="57"/>
        <v>0</v>
      </c>
      <c r="J940" s="1">
        <f t="shared" si="57"/>
        <v>0</v>
      </c>
    </row>
    <row r="941" spans="1:10" x14ac:dyDescent="0.25">
      <c r="A941" s="1">
        <v>1</v>
      </c>
      <c r="B941" s="1">
        <v>115</v>
      </c>
      <c r="C941" s="1">
        <v>20.190000000000001</v>
      </c>
      <c r="D941" s="1">
        <v>710</v>
      </c>
      <c r="E941" s="1">
        <v>1</v>
      </c>
      <c r="F941">
        <f t="shared" si="55"/>
        <v>0.79</v>
      </c>
      <c r="G941">
        <f t="shared" si="56"/>
        <v>-0.23572233352106983</v>
      </c>
      <c r="H941" s="1">
        <f t="shared" si="57"/>
        <v>1</v>
      </c>
      <c r="I941" s="1">
        <f t="shared" si="57"/>
        <v>0</v>
      </c>
      <c r="J941" s="1">
        <f t="shared" si="57"/>
        <v>0</v>
      </c>
    </row>
    <row r="942" spans="1:10" x14ac:dyDescent="0.25">
      <c r="A942" s="1">
        <v>0</v>
      </c>
      <c r="B942" s="1">
        <v>17.5</v>
      </c>
      <c r="C942" s="1">
        <v>25.03</v>
      </c>
      <c r="D942" s="1">
        <v>710</v>
      </c>
      <c r="E942" s="1">
        <v>1</v>
      </c>
      <c r="F942">
        <f t="shared" si="55"/>
        <v>0.79</v>
      </c>
      <c r="G942">
        <f t="shared" si="56"/>
        <v>-0.23572233352106983</v>
      </c>
      <c r="H942" s="1">
        <f t="shared" si="57"/>
        <v>1</v>
      </c>
      <c r="I942" s="1">
        <f t="shared" si="57"/>
        <v>0</v>
      </c>
      <c r="J942" s="1">
        <f t="shared" si="57"/>
        <v>0</v>
      </c>
    </row>
    <row r="943" spans="1:10" x14ac:dyDescent="0.25">
      <c r="A943" s="1">
        <v>1</v>
      </c>
      <c r="B943" s="1">
        <v>18</v>
      </c>
      <c r="C943" s="1">
        <v>9.8699999999999992</v>
      </c>
      <c r="D943" s="1">
        <v>710</v>
      </c>
      <c r="E943" s="1">
        <v>1</v>
      </c>
      <c r="F943">
        <f t="shared" si="55"/>
        <v>0.80600000000000005</v>
      </c>
      <c r="G943">
        <f t="shared" si="56"/>
        <v>-0.21567153647550871</v>
      </c>
      <c r="H943" s="1">
        <f t="shared" si="57"/>
        <v>1</v>
      </c>
      <c r="I943" s="1">
        <f t="shared" si="57"/>
        <v>1</v>
      </c>
      <c r="J943" s="1">
        <f t="shared" si="57"/>
        <v>0</v>
      </c>
    </row>
    <row r="944" spans="1:10" x14ac:dyDescent="0.25">
      <c r="A944" s="1">
        <v>1</v>
      </c>
      <c r="B944" s="1">
        <v>67.2</v>
      </c>
      <c r="C944" s="1">
        <v>12.43</v>
      </c>
      <c r="D944" s="1">
        <v>730</v>
      </c>
      <c r="E944" s="1">
        <v>1</v>
      </c>
      <c r="F944">
        <f t="shared" si="55"/>
        <v>0.92</v>
      </c>
      <c r="G944">
        <f t="shared" si="56"/>
        <v>-8.3381608939051013E-2</v>
      </c>
      <c r="H944" s="1">
        <f t="shared" si="57"/>
        <v>1</v>
      </c>
      <c r="I944" s="1">
        <f t="shared" si="57"/>
        <v>1</v>
      </c>
      <c r="J944" s="1">
        <f t="shared" si="57"/>
        <v>1</v>
      </c>
    </row>
    <row r="945" spans="1:10" x14ac:dyDescent="0.25">
      <c r="A945" s="1">
        <v>1</v>
      </c>
      <c r="B945" s="1">
        <v>170</v>
      </c>
      <c r="C945" s="1">
        <v>11.81</v>
      </c>
      <c r="D945" s="1">
        <v>785</v>
      </c>
      <c r="E945" s="1">
        <v>1</v>
      </c>
      <c r="F945">
        <f t="shared" si="55"/>
        <v>0.92</v>
      </c>
      <c r="G945">
        <f t="shared" si="56"/>
        <v>-8.3381608939051013E-2</v>
      </c>
      <c r="H945" s="1">
        <f t="shared" si="57"/>
        <v>1</v>
      </c>
      <c r="I945" s="1">
        <f t="shared" si="57"/>
        <v>1</v>
      </c>
      <c r="J945" s="1">
        <f t="shared" si="57"/>
        <v>1</v>
      </c>
    </row>
    <row r="946" spans="1:10" x14ac:dyDescent="0.25">
      <c r="A946" s="1">
        <v>1</v>
      </c>
      <c r="B946" s="1">
        <v>65</v>
      </c>
      <c r="C946" s="1">
        <v>8.16</v>
      </c>
      <c r="D946" s="1">
        <v>675</v>
      </c>
      <c r="E946" s="1">
        <v>1</v>
      </c>
      <c r="F946">
        <f t="shared" si="55"/>
        <v>0.878</v>
      </c>
      <c r="G946">
        <f t="shared" si="56"/>
        <v>-0.13010868534702039</v>
      </c>
      <c r="H946" s="1">
        <f t="shared" si="57"/>
        <v>1</v>
      </c>
      <c r="I946" s="1">
        <f t="shared" si="57"/>
        <v>1</v>
      </c>
      <c r="J946" s="1">
        <f t="shared" si="57"/>
        <v>1</v>
      </c>
    </row>
    <row r="947" spans="1:10" x14ac:dyDescent="0.25">
      <c r="A947" s="1">
        <v>0</v>
      </c>
      <c r="B947" s="1">
        <v>60</v>
      </c>
      <c r="C947" s="1">
        <v>27.98</v>
      </c>
      <c r="D947" s="1">
        <v>695</v>
      </c>
      <c r="E947" s="1">
        <v>1</v>
      </c>
      <c r="F947">
        <f t="shared" si="55"/>
        <v>0.79</v>
      </c>
      <c r="G947">
        <f t="shared" si="56"/>
        <v>-0.23572233352106983</v>
      </c>
      <c r="H947" s="1">
        <f t="shared" si="57"/>
        <v>1</v>
      </c>
      <c r="I947" s="1">
        <f t="shared" si="57"/>
        <v>0</v>
      </c>
      <c r="J947" s="1">
        <f t="shared" si="57"/>
        <v>0</v>
      </c>
    </row>
    <row r="948" spans="1:10" x14ac:dyDescent="0.25">
      <c r="A948" s="1">
        <v>1</v>
      </c>
      <c r="B948" s="1">
        <v>230</v>
      </c>
      <c r="C948" s="1">
        <v>4.3099999999999996</v>
      </c>
      <c r="D948" s="1">
        <v>690</v>
      </c>
      <c r="E948" s="1">
        <v>1</v>
      </c>
      <c r="F948">
        <f t="shared" si="55"/>
        <v>0.878</v>
      </c>
      <c r="G948">
        <f t="shared" si="56"/>
        <v>-0.13010868534702039</v>
      </c>
      <c r="H948" s="1">
        <f t="shared" si="57"/>
        <v>1</v>
      </c>
      <c r="I948" s="1">
        <f t="shared" si="57"/>
        <v>1</v>
      </c>
      <c r="J948" s="1">
        <f t="shared" si="57"/>
        <v>1</v>
      </c>
    </row>
    <row r="949" spans="1:10" x14ac:dyDescent="0.25">
      <c r="A949" s="1">
        <v>0</v>
      </c>
      <c r="B949" s="1">
        <v>60</v>
      </c>
      <c r="C949" s="1">
        <v>12.98</v>
      </c>
      <c r="D949" s="1">
        <v>665</v>
      </c>
      <c r="E949" s="1">
        <v>1</v>
      </c>
      <c r="F949">
        <f t="shared" si="55"/>
        <v>0.72899999999999998</v>
      </c>
      <c r="G949">
        <f t="shared" si="56"/>
        <v>-0.31608154697347896</v>
      </c>
      <c r="H949" s="1">
        <f t="shared" si="57"/>
        <v>0</v>
      </c>
      <c r="I949" s="1">
        <f t="shared" si="57"/>
        <v>0</v>
      </c>
      <c r="J949" s="1">
        <f t="shared" si="57"/>
        <v>0</v>
      </c>
    </row>
    <row r="950" spans="1:10" x14ac:dyDescent="0.25">
      <c r="A950" s="1">
        <v>1</v>
      </c>
      <c r="B950" s="1">
        <v>110</v>
      </c>
      <c r="C950" s="1">
        <v>19.329999999999998</v>
      </c>
      <c r="D950" s="1">
        <v>660</v>
      </c>
      <c r="E950" s="1">
        <v>1</v>
      </c>
      <c r="F950">
        <f t="shared" si="55"/>
        <v>0.82099999999999995</v>
      </c>
      <c r="G950">
        <f t="shared" si="56"/>
        <v>-0.1972321695297089</v>
      </c>
      <c r="H950" s="1">
        <f t="shared" si="57"/>
        <v>1</v>
      </c>
      <c r="I950" s="1">
        <f t="shared" si="57"/>
        <v>1</v>
      </c>
      <c r="J950" s="1">
        <f t="shared" si="57"/>
        <v>0</v>
      </c>
    </row>
    <row r="951" spans="1:10" x14ac:dyDescent="0.25">
      <c r="A951" s="1">
        <v>1</v>
      </c>
      <c r="B951" s="1">
        <v>50</v>
      </c>
      <c r="C951" s="1">
        <v>20.81</v>
      </c>
      <c r="D951" s="1">
        <v>660</v>
      </c>
      <c r="E951" s="1">
        <v>0</v>
      </c>
      <c r="F951">
        <f t="shared" si="55"/>
        <v>0.71699999999999997</v>
      </c>
      <c r="G951">
        <f t="shared" si="56"/>
        <v>-1.2623083813388993</v>
      </c>
      <c r="H951" s="1">
        <f t="shared" si="57"/>
        <v>0</v>
      </c>
      <c r="I951" s="1">
        <f t="shared" si="57"/>
        <v>0</v>
      </c>
      <c r="J951" s="1">
        <f t="shared" si="57"/>
        <v>0</v>
      </c>
    </row>
    <row r="952" spans="1:10" x14ac:dyDescent="0.25">
      <c r="A952" s="1">
        <v>0</v>
      </c>
      <c r="B952" s="1">
        <v>12.624000000000001</v>
      </c>
      <c r="C952" s="1">
        <v>6.27</v>
      </c>
      <c r="D952" s="1">
        <v>690</v>
      </c>
      <c r="E952" s="1">
        <v>0</v>
      </c>
      <c r="F952">
        <f t="shared" si="55"/>
        <v>0.80600000000000005</v>
      </c>
      <c r="G952">
        <f t="shared" si="56"/>
        <v>-1.6398971199188093</v>
      </c>
      <c r="H952" s="1">
        <f t="shared" si="57"/>
        <v>1</v>
      </c>
      <c r="I952" s="1">
        <f t="shared" si="57"/>
        <v>1</v>
      </c>
      <c r="J952" s="1">
        <f t="shared" si="57"/>
        <v>0</v>
      </c>
    </row>
    <row r="953" spans="1:10" x14ac:dyDescent="0.25">
      <c r="A953" s="1">
        <v>0</v>
      </c>
      <c r="B953" s="1">
        <v>107</v>
      </c>
      <c r="C953" s="1">
        <v>29.89</v>
      </c>
      <c r="D953" s="1">
        <v>675</v>
      </c>
      <c r="E953" s="1">
        <v>1</v>
      </c>
      <c r="F953">
        <f t="shared" si="55"/>
        <v>0.66100000000000003</v>
      </c>
      <c r="G953">
        <f t="shared" si="56"/>
        <v>-0.41400143913045073</v>
      </c>
      <c r="H953" s="1">
        <f t="shared" si="57"/>
        <v>0</v>
      </c>
      <c r="I953" s="1">
        <f t="shared" si="57"/>
        <v>0</v>
      </c>
      <c r="J953" s="1">
        <f t="shared" si="57"/>
        <v>0</v>
      </c>
    </row>
    <row r="954" spans="1:10" x14ac:dyDescent="0.25">
      <c r="A954" s="1">
        <v>1</v>
      </c>
      <c r="B954" s="1">
        <v>134.256</v>
      </c>
      <c r="C954" s="1">
        <v>17.329999999999998</v>
      </c>
      <c r="D954" s="1">
        <v>660</v>
      </c>
      <c r="E954" s="1">
        <v>1</v>
      </c>
      <c r="F954">
        <f t="shared" si="55"/>
        <v>0.82099999999999995</v>
      </c>
      <c r="G954">
        <f t="shared" si="56"/>
        <v>-0.1972321695297089</v>
      </c>
      <c r="H954" s="1">
        <f t="shared" si="57"/>
        <v>1</v>
      </c>
      <c r="I954" s="1">
        <f t="shared" si="57"/>
        <v>1</v>
      </c>
      <c r="J954" s="1">
        <f t="shared" si="57"/>
        <v>0</v>
      </c>
    </row>
    <row r="955" spans="1:10" x14ac:dyDescent="0.25">
      <c r="A955" s="1">
        <v>0</v>
      </c>
      <c r="B955" s="1">
        <v>85</v>
      </c>
      <c r="C955" s="1">
        <v>28.91</v>
      </c>
      <c r="D955" s="1">
        <v>720</v>
      </c>
      <c r="E955" s="1">
        <v>1</v>
      </c>
      <c r="F955">
        <f t="shared" si="55"/>
        <v>0.79</v>
      </c>
      <c r="G955">
        <f t="shared" si="56"/>
        <v>-0.23572233352106983</v>
      </c>
      <c r="H955" s="1">
        <f t="shared" si="57"/>
        <v>1</v>
      </c>
      <c r="I955" s="1">
        <f t="shared" si="57"/>
        <v>0</v>
      </c>
      <c r="J955" s="1">
        <f t="shared" si="57"/>
        <v>0</v>
      </c>
    </row>
    <row r="956" spans="1:10" x14ac:dyDescent="0.25">
      <c r="A956" s="1">
        <v>0</v>
      </c>
      <c r="B956" s="1">
        <v>45.011000000000003</v>
      </c>
      <c r="C956" s="1">
        <v>15.52</v>
      </c>
      <c r="D956" s="1">
        <v>675</v>
      </c>
      <c r="E956" s="1">
        <v>1</v>
      </c>
      <c r="F956">
        <f t="shared" si="55"/>
        <v>0.80600000000000005</v>
      </c>
      <c r="G956">
        <f t="shared" si="56"/>
        <v>-0.21567153647550871</v>
      </c>
      <c r="H956" s="1">
        <f t="shared" si="57"/>
        <v>1</v>
      </c>
      <c r="I956" s="1">
        <f t="shared" si="57"/>
        <v>1</v>
      </c>
      <c r="J956" s="1">
        <f t="shared" si="57"/>
        <v>0</v>
      </c>
    </row>
    <row r="957" spans="1:10" x14ac:dyDescent="0.25">
      <c r="A957" s="1">
        <v>0</v>
      </c>
      <c r="B957" s="1">
        <v>96</v>
      </c>
      <c r="C957" s="1">
        <v>15.98</v>
      </c>
      <c r="D957" s="1">
        <v>680</v>
      </c>
      <c r="E957" s="1">
        <v>0</v>
      </c>
      <c r="F957">
        <f t="shared" si="55"/>
        <v>0.82099999999999995</v>
      </c>
      <c r="G957">
        <f t="shared" si="56"/>
        <v>-1.7203694731413819</v>
      </c>
      <c r="H957" s="1">
        <f t="shared" si="57"/>
        <v>1</v>
      </c>
      <c r="I957" s="1">
        <f t="shared" si="57"/>
        <v>1</v>
      </c>
      <c r="J957" s="1">
        <f t="shared" si="57"/>
        <v>0</v>
      </c>
    </row>
    <row r="958" spans="1:10" x14ac:dyDescent="0.25">
      <c r="A958" s="1">
        <v>1</v>
      </c>
      <c r="B958" s="1">
        <v>66</v>
      </c>
      <c r="C958" s="1">
        <v>24.2</v>
      </c>
      <c r="D958" s="1">
        <v>715</v>
      </c>
      <c r="E958" s="1">
        <v>1</v>
      </c>
      <c r="F958">
        <f t="shared" si="55"/>
        <v>0.79</v>
      </c>
      <c r="G958">
        <f t="shared" si="56"/>
        <v>-0.23572233352106983</v>
      </c>
      <c r="H958" s="1">
        <f t="shared" si="57"/>
        <v>1</v>
      </c>
      <c r="I958" s="1">
        <f t="shared" si="57"/>
        <v>0</v>
      </c>
      <c r="J958" s="1">
        <f t="shared" si="57"/>
        <v>0</v>
      </c>
    </row>
    <row r="959" spans="1:10" x14ac:dyDescent="0.25">
      <c r="A959" s="1">
        <v>0</v>
      </c>
      <c r="B959" s="1">
        <v>76</v>
      </c>
      <c r="C959" s="1">
        <v>17.12</v>
      </c>
      <c r="D959" s="1">
        <v>705</v>
      </c>
      <c r="E959" s="1">
        <v>1</v>
      </c>
      <c r="F959">
        <f t="shared" si="55"/>
        <v>0.82099999999999995</v>
      </c>
      <c r="G959">
        <f t="shared" si="56"/>
        <v>-0.1972321695297089</v>
      </c>
      <c r="H959" s="1">
        <f t="shared" si="57"/>
        <v>1</v>
      </c>
      <c r="I959" s="1">
        <f t="shared" si="57"/>
        <v>1</v>
      </c>
      <c r="J959" s="1">
        <f t="shared" si="57"/>
        <v>0</v>
      </c>
    </row>
    <row r="960" spans="1:10" x14ac:dyDescent="0.25">
      <c r="A960" s="1">
        <v>1</v>
      </c>
      <c r="B960" s="1">
        <v>72</v>
      </c>
      <c r="C960" s="1">
        <v>17.989999999999998</v>
      </c>
      <c r="D960" s="1">
        <v>665</v>
      </c>
      <c r="E960" s="1">
        <v>1</v>
      </c>
      <c r="F960">
        <f t="shared" si="55"/>
        <v>0.82099999999999995</v>
      </c>
      <c r="G960">
        <f t="shared" si="56"/>
        <v>-0.1972321695297089</v>
      </c>
      <c r="H960" s="1">
        <f t="shared" si="57"/>
        <v>1</v>
      </c>
      <c r="I960" s="1">
        <f t="shared" si="57"/>
        <v>1</v>
      </c>
      <c r="J960" s="1">
        <f t="shared" si="57"/>
        <v>0</v>
      </c>
    </row>
    <row r="961" spans="1:10" x14ac:dyDescent="0.25">
      <c r="A961" s="1">
        <v>1</v>
      </c>
      <c r="B961" s="1">
        <v>58</v>
      </c>
      <c r="C961" s="1">
        <v>28.02</v>
      </c>
      <c r="D961" s="1">
        <v>660</v>
      </c>
      <c r="E961" s="1">
        <v>1</v>
      </c>
      <c r="F961">
        <f t="shared" si="55"/>
        <v>0.71699999999999997</v>
      </c>
      <c r="G961">
        <f t="shared" si="56"/>
        <v>-0.33267943838251673</v>
      </c>
      <c r="H961" s="1">
        <f t="shared" si="57"/>
        <v>0</v>
      </c>
      <c r="I961" s="1">
        <f t="shared" si="57"/>
        <v>0</v>
      </c>
      <c r="J961" s="1">
        <f t="shared" si="57"/>
        <v>0</v>
      </c>
    </row>
    <row r="962" spans="1:10" x14ac:dyDescent="0.25">
      <c r="A962" s="1">
        <v>0</v>
      </c>
      <c r="B962" s="1">
        <v>62</v>
      </c>
      <c r="C962" s="1">
        <v>15.58</v>
      </c>
      <c r="D962" s="1">
        <v>805</v>
      </c>
      <c r="E962" s="1">
        <v>0</v>
      </c>
      <c r="F962">
        <f t="shared" si="55"/>
        <v>0.92</v>
      </c>
      <c r="G962">
        <f t="shared" si="56"/>
        <v>-2.5257286443082561</v>
      </c>
      <c r="H962" s="1">
        <f t="shared" si="57"/>
        <v>1</v>
      </c>
      <c r="I962" s="1">
        <f t="shared" si="57"/>
        <v>1</v>
      </c>
      <c r="J962" s="1">
        <f t="shared" si="57"/>
        <v>1</v>
      </c>
    </row>
    <row r="963" spans="1:10" x14ac:dyDescent="0.25">
      <c r="A963" s="1">
        <v>1</v>
      </c>
      <c r="B963" s="1">
        <v>71</v>
      </c>
      <c r="C963" s="1">
        <v>16.850000000000001</v>
      </c>
      <c r="D963" s="1">
        <v>725</v>
      </c>
      <c r="E963" s="1">
        <v>1</v>
      </c>
      <c r="F963">
        <f t="shared" si="55"/>
        <v>0.92</v>
      </c>
      <c r="G963">
        <f t="shared" si="56"/>
        <v>-8.3381608939051013E-2</v>
      </c>
      <c r="H963" s="1">
        <f t="shared" si="57"/>
        <v>1</v>
      </c>
      <c r="I963" s="1">
        <f t="shared" si="57"/>
        <v>1</v>
      </c>
      <c r="J963" s="1">
        <f t="shared" si="57"/>
        <v>1</v>
      </c>
    </row>
    <row r="964" spans="1:10" x14ac:dyDescent="0.25">
      <c r="A964" s="1">
        <v>1</v>
      </c>
      <c r="B964" s="1">
        <v>38.799999999999997</v>
      </c>
      <c r="C964" s="1">
        <v>40.71</v>
      </c>
      <c r="D964" s="1">
        <v>705</v>
      </c>
      <c r="E964" s="1">
        <v>1</v>
      </c>
      <c r="F964">
        <f t="shared" si="55"/>
        <v>0.69299999999999995</v>
      </c>
      <c r="G964">
        <f t="shared" si="56"/>
        <v>-0.3667252797922339</v>
      </c>
      <c r="H964" s="1">
        <f t="shared" si="57"/>
        <v>0</v>
      </c>
      <c r="I964" s="1">
        <f t="shared" si="57"/>
        <v>0</v>
      </c>
      <c r="J964" s="1">
        <f t="shared" si="57"/>
        <v>0</v>
      </c>
    </row>
    <row r="965" spans="1:10" x14ac:dyDescent="0.25">
      <c r="A965" s="1">
        <v>1</v>
      </c>
      <c r="B965" s="1">
        <v>160</v>
      </c>
      <c r="C965" s="1">
        <v>4.07</v>
      </c>
      <c r="D965" s="1">
        <v>660</v>
      </c>
      <c r="E965" s="1">
        <v>1</v>
      </c>
      <c r="F965">
        <f t="shared" si="55"/>
        <v>0.878</v>
      </c>
      <c r="G965">
        <f t="shared" si="56"/>
        <v>-0.13010868534702039</v>
      </c>
      <c r="H965" s="1">
        <f t="shared" si="57"/>
        <v>1</v>
      </c>
      <c r="I965" s="1">
        <f t="shared" si="57"/>
        <v>1</v>
      </c>
      <c r="J965" s="1">
        <f t="shared" si="57"/>
        <v>1</v>
      </c>
    </row>
    <row r="966" spans="1:10" x14ac:dyDescent="0.25">
      <c r="A966" s="1">
        <v>1</v>
      </c>
      <c r="B966" s="1">
        <v>140</v>
      </c>
      <c r="C966" s="1">
        <v>18.18</v>
      </c>
      <c r="D966" s="1">
        <v>710</v>
      </c>
      <c r="E966" s="1">
        <v>1</v>
      </c>
      <c r="F966">
        <f t="shared" si="55"/>
        <v>0.82099999999999995</v>
      </c>
      <c r="G966">
        <f t="shared" si="56"/>
        <v>-0.1972321695297089</v>
      </c>
      <c r="H966" s="1">
        <f t="shared" si="57"/>
        <v>1</v>
      </c>
      <c r="I966" s="1">
        <f t="shared" si="57"/>
        <v>1</v>
      </c>
      <c r="J966" s="1">
        <f t="shared" si="57"/>
        <v>0</v>
      </c>
    </row>
    <row r="967" spans="1:10" x14ac:dyDescent="0.25">
      <c r="A967" s="1">
        <v>0</v>
      </c>
      <c r="B967" s="1">
        <v>62.905000000000001</v>
      </c>
      <c r="C967" s="1">
        <v>35.54</v>
      </c>
      <c r="D967" s="1">
        <v>710</v>
      </c>
      <c r="E967" s="1">
        <v>1</v>
      </c>
      <c r="F967">
        <f t="shared" si="55"/>
        <v>0.69299999999999995</v>
      </c>
      <c r="G967">
        <f t="shared" si="56"/>
        <v>-0.3667252797922339</v>
      </c>
      <c r="H967" s="1">
        <f t="shared" si="57"/>
        <v>0</v>
      </c>
      <c r="I967" s="1">
        <f t="shared" si="57"/>
        <v>0</v>
      </c>
      <c r="J967" s="1">
        <f t="shared" si="57"/>
        <v>0</v>
      </c>
    </row>
    <row r="968" spans="1:10" x14ac:dyDescent="0.25">
      <c r="A968" s="1">
        <v>1</v>
      </c>
      <c r="B968" s="1">
        <v>103</v>
      </c>
      <c r="C968" s="1">
        <v>11.77</v>
      </c>
      <c r="D968" s="1">
        <v>750</v>
      </c>
      <c r="E968" s="1">
        <v>1</v>
      </c>
      <c r="F968">
        <f t="shared" ref="F968:F1031" si="58">IF(C968&lt;=19.85,IF(D968&lt;=722.5,IF(B968&lt;=60.41,IF(D968&lt;=667.5,0.729,0.806),IF(C968&lt;=9.905,0.878,0.821)),0.92),IF(D968&lt;=687.5,IF(C968&lt;=31.375,IF(A968&lt;=0.5,0.661,0.717),0.546),IF(D968&lt;=727.5,IF(C968&lt;=29.88,0.79,0.693),0.855)))</f>
        <v>0.92</v>
      </c>
      <c r="G968">
        <f t="shared" ref="G968:G1031" si="59">IF(E968=1,LN(F968),LN(1-F968))</f>
        <v>-8.3381608939051013E-2</v>
      </c>
      <c r="H968" s="1">
        <f t="shared" ref="H968:J1031" si="60">IF($F968&gt;H$2,1,0)</f>
        <v>1</v>
      </c>
      <c r="I968" s="1">
        <f t="shared" si="60"/>
        <v>1</v>
      </c>
      <c r="J968" s="1">
        <f t="shared" si="60"/>
        <v>1</v>
      </c>
    </row>
    <row r="969" spans="1:10" x14ac:dyDescent="0.25">
      <c r="A969" s="1">
        <v>1</v>
      </c>
      <c r="B969" s="1">
        <v>18</v>
      </c>
      <c r="C969" s="1">
        <v>26.07</v>
      </c>
      <c r="D969" s="1">
        <v>690</v>
      </c>
      <c r="E969" s="1">
        <v>1</v>
      </c>
      <c r="F969">
        <f t="shared" si="58"/>
        <v>0.79</v>
      </c>
      <c r="G969">
        <f t="shared" si="59"/>
        <v>-0.23572233352106983</v>
      </c>
      <c r="H969" s="1">
        <f t="shared" si="60"/>
        <v>1</v>
      </c>
      <c r="I969" s="1">
        <f t="shared" si="60"/>
        <v>0</v>
      </c>
      <c r="J969" s="1">
        <f t="shared" si="60"/>
        <v>0</v>
      </c>
    </row>
    <row r="970" spans="1:10" x14ac:dyDescent="0.25">
      <c r="A970" s="1">
        <v>0</v>
      </c>
      <c r="B970" s="1">
        <v>51</v>
      </c>
      <c r="C970" s="1">
        <v>28.42</v>
      </c>
      <c r="D970" s="1">
        <v>685</v>
      </c>
      <c r="E970" s="1">
        <v>0</v>
      </c>
      <c r="F970">
        <f t="shared" si="58"/>
        <v>0.66100000000000003</v>
      </c>
      <c r="G970">
        <f t="shared" si="59"/>
        <v>-1.0817551716016869</v>
      </c>
      <c r="H970" s="1">
        <f t="shared" si="60"/>
        <v>0</v>
      </c>
      <c r="I970" s="1">
        <f t="shared" si="60"/>
        <v>0</v>
      </c>
      <c r="J970" s="1">
        <f t="shared" si="60"/>
        <v>0</v>
      </c>
    </row>
    <row r="971" spans="1:10" x14ac:dyDescent="0.25">
      <c r="A971" s="1">
        <v>1</v>
      </c>
      <c r="B971" s="1">
        <v>45</v>
      </c>
      <c r="C971" s="1">
        <v>7.2</v>
      </c>
      <c r="D971" s="1">
        <v>715</v>
      </c>
      <c r="E971" s="1">
        <v>1</v>
      </c>
      <c r="F971">
        <f t="shared" si="58"/>
        <v>0.80600000000000005</v>
      </c>
      <c r="G971">
        <f t="shared" si="59"/>
        <v>-0.21567153647550871</v>
      </c>
      <c r="H971" s="1">
        <f t="shared" si="60"/>
        <v>1</v>
      </c>
      <c r="I971" s="1">
        <f t="shared" si="60"/>
        <v>1</v>
      </c>
      <c r="J971" s="1">
        <f t="shared" si="60"/>
        <v>0</v>
      </c>
    </row>
    <row r="972" spans="1:10" x14ac:dyDescent="0.25">
      <c r="A972" s="1">
        <v>1</v>
      </c>
      <c r="B972" s="1">
        <v>69.3</v>
      </c>
      <c r="C972" s="1">
        <v>13.52</v>
      </c>
      <c r="D972" s="1">
        <v>760</v>
      </c>
      <c r="E972" s="1">
        <v>1</v>
      </c>
      <c r="F972">
        <f t="shared" si="58"/>
        <v>0.92</v>
      </c>
      <c r="G972">
        <f t="shared" si="59"/>
        <v>-8.3381608939051013E-2</v>
      </c>
      <c r="H972" s="1">
        <f t="shared" si="60"/>
        <v>1</v>
      </c>
      <c r="I972" s="1">
        <f t="shared" si="60"/>
        <v>1</v>
      </c>
      <c r="J972" s="1">
        <f t="shared" si="60"/>
        <v>1</v>
      </c>
    </row>
    <row r="973" spans="1:10" x14ac:dyDescent="0.25">
      <c r="A973" s="1">
        <v>1</v>
      </c>
      <c r="B973" s="1">
        <v>46.789439999999999</v>
      </c>
      <c r="C973" s="1">
        <v>30.49</v>
      </c>
      <c r="D973" s="1">
        <v>765</v>
      </c>
      <c r="E973" s="1">
        <v>0</v>
      </c>
      <c r="F973">
        <f t="shared" si="58"/>
        <v>0.85499999999999998</v>
      </c>
      <c r="G973">
        <f t="shared" si="59"/>
        <v>-1.9310215365615626</v>
      </c>
      <c r="H973" s="1">
        <f t="shared" si="60"/>
        <v>1</v>
      </c>
      <c r="I973" s="1">
        <f t="shared" si="60"/>
        <v>1</v>
      </c>
      <c r="J973" s="1">
        <f t="shared" si="60"/>
        <v>1</v>
      </c>
    </row>
    <row r="974" spans="1:10" x14ac:dyDescent="0.25">
      <c r="A974" s="1">
        <v>1</v>
      </c>
      <c r="B974" s="1">
        <v>104</v>
      </c>
      <c r="C974" s="1">
        <v>24.6</v>
      </c>
      <c r="D974" s="1">
        <v>750</v>
      </c>
      <c r="E974" s="1">
        <v>1</v>
      </c>
      <c r="F974">
        <f t="shared" si="58"/>
        <v>0.85499999999999998</v>
      </c>
      <c r="G974">
        <f t="shared" si="59"/>
        <v>-0.15665381004537685</v>
      </c>
      <c r="H974" s="1">
        <f t="shared" si="60"/>
        <v>1</v>
      </c>
      <c r="I974" s="1">
        <f t="shared" si="60"/>
        <v>1</v>
      </c>
      <c r="J974" s="1">
        <f t="shared" si="60"/>
        <v>1</v>
      </c>
    </row>
    <row r="975" spans="1:10" x14ac:dyDescent="0.25">
      <c r="A975" s="1">
        <v>0</v>
      </c>
      <c r="B975" s="1">
        <v>95</v>
      </c>
      <c r="C975" s="1">
        <v>11.02</v>
      </c>
      <c r="D975" s="1">
        <v>720</v>
      </c>
      <c r="E975" s="1">
        <v>1</v>
      </c>
      <c r="F975">
        <f t="shared" si="58"/>
        <v>0.82099999999999995</v>
      </c>
      <c r="G975">
        <f t="shared" si="59"/>
        <v>-0.1972321695297089</v>
      </c>
      <c r="H975" s="1">
        <f t="shared" si="60"/>
        <v>1</v>
      </c>
      <c r="I975" s="1">
        <f t="shared" si="60"/>
        <v>1</v>
      </c>
      <c r="J975" s="1">
        <f t="shared" si="60"/>
        <v>0</v>
      </c>
    </row>
    <row r="976" spans="1:10" x14ac:dyDescent="0.25">
      <c r="A976" s="1">
        <v>1</v>
      </c>
      <c r="B976" s="1">
        <v>45</v>
      </c>
      <c r="C976" s="1">
        <v>14.03</v>
      </c>
      <c r="D976" s="1">
        <v>670</v>
      </c>
      <c r="E976" s="1">
        <v>1</v>
      </c>
      <c r="F976">
        <f t="shared" si="58"/>
        <v>0.80600000000000005</v>
      </c>
      <c r="G976">
        <f t="shared" si="59"/>
        <v>-0.21567153647550871</v>
      </c>
      <c r="H976" s="1">
        <f t="shared" si="60"/>
        <v>1</v>
      </c>
      <c r="I976" s="1">
        <f t="shared" si="60"/>
        <v>1</v>
      </c>
      <c r="J976" s="1">
        <f t="shared" si="60"/>
        <v>0</v>
      </c>
    </row>
    <row r="977" spans="1:10" x14ac:dyDescent="0.25">
      <c r="A977" s="1">
        <v>1</v>
      </c>
      <c r="B977" s="1">
        <v>108</v>
      </c>
      <c r="C977" s="1">
        <v>11.19</v>
      </c>
      <c r="D977" s="1">
        <v>695</v>
      </c>
      <c r="E977" s="1">
        <v>1</v>
      </c>
      <c r="F977">
        <f t="shared" si="58"/>
        <v>0.82099999999999995</v>
      </c>
      <c r="G977">
        <f t="shared" si="59"/>
        <v>-0.1972321695297089</v>
      </c>
      <c r="H977" s="1">
        <f t="shared" si="60"/>
        <v>1</v>
      </c>
      <c r="I977" s="1">
        <f t="shared" si="60"/>
        <v>1</v>
      </c>
      <c r="J977" s="1">
        <f t="shared" si="60"/>
        <v>0</v>
      </c>
    </row>
    <row r="978" spans="1:10" x14ac:dyDescent="0.25">
      <c r="A978" s="1">
        <v>1</v>
      </c>
      <c r="B978" s="1">
        <v>80</v>
      </c>
      <c r="C978" s="1">
        <v>25.08</v>
      </c>
      <c r="D978" s="1">
        <v>685</v>
      </c>
      <c r="E978" s="1">
        <v>1</v>
      </c>
      <c r="F978">
        <f t="shared" si="58"/>
        <v>0.71699999999999997</v>
      </c>
      <c r="G978">
        <f t="shared" si="59"/>
        <v>-0.33267943838251673</v>
      </c>
      <c r="H978" s="1">
        <f t="shared" si="60"/>
        <v>0</v>
      </c>
      <c r="I978" s="1">
        <f t="shared" si="60"/>
        <v>0</v>
      </c>
      <c r="J978" s="1">
        <f t="shared" si="60"/>
        <v>0</v>
      </c>
    </row>
    <row r="979" spans="1:10" x14ac:dyDescent="0.25">
      <c r="A979" s="1">
        <v>0</v>
      </c>
      <c r="B979" s="1">
        <v>86.7</v>
      </c>
      <c r="C979" s="1">
        <v>16.07</v>
      </c>
      <c r="D979" s="1">
        <v>680</v>
      </c>
      <c r="E979" s="1">
        <v>1</v>
      </c>
      <c r="F979">
        <f t="shared" si="58"/>
        <v>0.82099999999999995</v>
      </c>
      <c r="G979">
        <f t="shared" si="59"/>
        <v>-0.1972321695297089</v>
      </c>
      <c r="H979" s="1">
        <f t="shared" si="60"/>
        <v>1</v>
      </c>
      <c r="I979" s="1">
        <f t="shared" si="60"/>
        <v>1</v>
      </c>
      <c r="J979" s="1">
        <f t="shared" si="60"/>
        <v>0</v>
      </c>
    </row>
    <row r="980" spans="1:10" x14ac:dyDescent="0.25">
      <c r="A980" s="1">
        <v>1</v>
      </c>
      <c r="B980" s="1">
        <v>64</v>
      </c>
      <c r="C980" s="1">
        <v>21.33</v>
      </c>
      <c r="D980" s="1">
        <v>670</v>
      </c>
      <c r="E980" s="1">
        <v>1</v>
      </c>
      <c r="F980">
        <f t="shared" si="58"/>
        <v>0.71699999999999997</v>
      </c>
      <c r="G980">
        <f t="shared" si="59"/>
        <v>-0.33267943838251673</v>
      </c>
      <c r="H980" s="1">
        <f t="shared" si="60"/>
        <v>0</v>
      </c>
      <c r="I980" s="1">
        <f t="shared" si="60"/>
        <v>0</v>
      </c>
      <c r="J980" s="1">
        <f t="shared" si="60"/>
        <v>0</v>
      </c>
    </row>
    <row r="981" spans="1:10" x14ac:dyDescent="0.25">
      <c r="A981" s="1">
        <v>1</v>
      </c>
      <c r="B981" s="1">
        <v>68</v>
      </c>
      <c r="C981" s="1">
        <v>17.07</v>
      </c>
      <c r="D981" s="1">
        <v>690</v>
      </c>
      <c r="E981" s="1">
        <v>1</v>
      </c>
      <c r="F981">
        <f t="shared" si="58"/>
        <v>0.82099999999999995</v>
      </c>
      <c r="G981">
        <f t="shared" si="59"/>
        <v>-0.1972321695297089</v>
      </c>
      <c r="H981" s="1">
        <f t="shared" si="60"/>
        <v>1</v>
      </c>
      <c r="I981" s="1">
        <f t="shared" si="60"/>
        <v>1</v>
      </c>
      <c r="J981" s="1">
        <f t="shared" si="60"/>
        <v>0</v>
      </c>
    </row>
    <row r="982" spans="1:10" x14ac:dyDescent="0.25">
      <c r="A982" s="1">
        <v>1</v>
      </c>
      <c r="B982" s="1">
        <v>38</v>
      </c>
      <c r="C982" s="1">
        <v>23.08</v>
      </c>
      <c r="D982" s="1">
        <v>730</v>
      </c>
      <c r="E982" s="1">
        <v>1</v>
      </c>
      <c r="F982">
        <f t="shared" si="58"/>
        <v>0.85499999999999998</v>
      </c>
      <c r="G982">
        <f t="shared" si="59"/>
        <v>-0.15665381004537685</v>
      </c>
      <c r="H982" s="1">
        <f t="shared" si="60"/>
        <v>1</v>
      </c>
      <c r="I982" s="1">
        <f t="shared" si="60"/>
        <v>1</v>
      </c>
      <c r="J982" s="1">
        <f t="shared" si="60"/>
        <v>1</v>
      </c>
    </row>
    <row r="983" spans="1:10" x14ac:dyDescent="0.25">
      <c r="A983" s="1">
        <v>1</v>
      </c>
      <c r="B983" s="1">
        <v>35</v>
      </c>
      <c r="C983" s="1">
        <v>18.18</v>
      </c>
      <c r="D983" s="1">
        <v>685</v>
      </c>
      <c r="E983" s="1">
        <v>0</v>
      </c>
      <c r="F983">
        <f t="shared" si="58"/>
        <v>0.80600000000000005</v>
      </c>
      <c r="G983">
        <f t="shared" si="59"/>
        <v>-1.6398971199188093</v>
      </c>
      <c r="H983" s="1">
        <f t="shared" si="60"/>
        <v>1</v>
      </c>
      <c r="I983" s="1">
        <f t="shared" si="60"/>
        <v>1</v>
      </c>
      <c r="J983" s="1">
        <f t="shared" si="60"/>
        <v>0</v>
      </c>
    </row>
    <row r="984" spans="1:10" x14ac:dyDescent="0.25">
      <c r="A984" s="1">
        <v>0</v>
      </c>
      <c r="B984" s="1">
        <v>80.5</v>
      </c>
      <c r="C984" s="1">
        <v>13.55</v>
      </c>
      <c r="D984" s="1">
        <v>665</v>
      </c>
      <c r="E984" s="1">
        <v>0</v>
      </c>
      <c r="F984">
        <f t="shared" si="58"/>
        <v>0.82099999999999995</v>
      </c>
      <c r="G984">
        <f t="shared" si="59"/>
        <v>-1.7203694731413819</v>
      </c>
      <c r="H984" s="1">
        <f t="shared" si="60"/>
        <v>1</v>
      </c>
      <c r="I984" s="1">
        <f t="shared" si="60"/>
        <v>1</v>
      </c>
      <c r="J984" s="1">
        <f t="shared" si="60"/>
        <v>0</v>
      </c>
    </row>
    <row r="985" spans="1:10" x14ac:dyDescent="0.25">
      <c r="A985" s="1">
        <v>0</v>
      </c>
      <c r="B985" s="1">
        <v>55</v>
      </c>
      <c r="C985" s="1">
        <v>25.2</v>
      </c>
      <c r="D985" s="1">
        <v>660</v>
      </c>
      <c r="E985" s="1">
        <v>0</v>
      </c>
      <c r="F985">
        <f t="shared" si="58"/>
        <v>0.66100000000000003</v>
      </c>
      <c r="G985">
        <f t="shared" si="59"/>
        <v>-1.0817551716016869</v>
      </c>
      <c r="H985" s="1">
        <f t="shared" si="60"/>
        <v>0</v>
      </c>
      <c r="I985" s="1">
        <f t="shared" si="60"/>
        <v>0</v>
      </c>
      <c r="J985" s="1">
        <f t="shared" si="60"/>
        <v>0</v>
      </c>
    </row>
    <row r="986" spans="1:10" x14ac:dyDescent="0.25">
      <c r="A986" s="1">
        <v>1</v>
      </c>
      <c r="B986" s="1">
        <v>70</v>
      </c>
      <c r="C986" s="1">
        <v>5.28</v>
      </c>
      <c r="D986" s="1">
        <v>725</v>
      </c>
      <c r="E986" s="1">
        <v>1</v>
      </c>
      <c r="F986">
        <f t="shared" si="58"/>
        <v>0.92</v>
      </c>
      <c r="G986">
        <f t="shared" si="59"/>
        <v>-8.3381608939051013E-2</v>
      </c>
      <c r="H986" s="1">
        <f t="shared" si="60"/>
        <v>1</v>
      </c>
      <c r="I986" s="1">
        <f t="shared" si="60"/>
        <v>1</v>
      </c>
      <c r="J986" s="1">
        <f t="shared" si="60"/>
        <v>1</v>
      </c>
    </row>
    <row r="987" spans="1:10" x14ac:dyDescent="0.25">
      <c r="A987" s="1">
        <v>1</v>
      </c>
      <c r="B987" s="1">
        <v>54.7</v>
      </c>
      <c r="C987" s="1">
        <v>15.59</v>
      </c>
      <c r="D987" s="1">
        <v>665</v>
      </c>
      <c r="E987" s="1">
        <v>1</v>
      </c>
      <c r="F987">
        <f t="shared" si="58"/>
        <v>0.72899999999999998</v>
      </c>
      <c r="G987">
        <f t="shared" si="59"/>
        <v>-0.31608154697347896</v>
      </c>
      <c r="H987" s="1">
        <f t="shared" si="60"/>
        <v>0</v>
      </c>
      <c r="I987" s="1">
        <f t="shared" si="60"/>
        <v>0</v>
      </c>
      <c r="J987" s="1">
        <f t="shared" si="60"/>
        <v>0</v>
      </c>
    </row>
    <row r="988" spans="1:10" x14ac:dyDescent="0.25">
      <c r="A988" s="1">
        <v>1</v>
      </c>
      <c r="B988" s="1">
        <v>74.8</v>
      </c>
      <c r="C988" s="1">
        <v>23.18</v>
      </c>
      <c r="D988" s="1">
        <v>685</v>
      </c>
      <c r="E988" s="1">
        <v>0</v>
      </c>
      <c r="F988">
        <f t="shared" si="58"/>
        <v>0.71699999999999997</v>
      </c>
      <c r="G988">
        <f t="shared" si="59"/>
        <v>-1.2623083813388993</v>
      </c>
      <c r="H988" s="1">
        <f t="shared" si="60"/>
        <v>0</v>
      </c>
      <c r="I988" s="1">
        <f t="shared" si="60"/>
        <v>0</v>
      </c>
      <c r="J988" s="1">
        <f t="shared" si="60"/>
        <v>0</v>
      </c>
    </row>
    <row r="989" spans="1:10" x14ac:dyDescent="0.25">
      <c r="A989" s="1">
        <v>1</v>
      </c>
      <c r="B989" s="1">
        <v>20</v>
      </c>
      <c r="C989" s="1">
        <v>3</v>
      </c>
      <c r="D989" s="1">
        <v>710</v>
      </c>
      <c r="E989" s="1">
        <v>0</v>
      </c>
      <c r="F989">
        <f t="shared" si="58"/>
        <v>0.80600000000000005</v>
      </c>
      <c r="G989">
        <f t="shared" si="59"/>
        <v>-1.6398971199188093</v>
      </c>
      <c r="H989" s="1">
        <f t="shared" si="60"/>
        <v>1</v>
      </c>
      <c r="I989" s="1">
        <f t="shared" si="60"/>
        <v>1</v>
      </c>
      <c r="J989" s="1">
        <f t="shared" si="60"/>
        <v>0</v>
      </c>
    </row>
    <row r="990" spans="1:10" x14ac:dyDescent="0.25">
      <c r="A990" s="1">
        <v>1</v>
      </c>
      <c r="B990" s="1">
        <v>43</v>
      </c>
      <c r="C990" s="1">
        <v>15.72</v>
      </c>
      <c r="D990" s="1">
        <v>725</v>
      </c>
      <c r="E990" s="1">
        <v>1</v>
      </c>
      <c r="F990">
        <f t="shared" si="58"/>
        <v>0.92</v>
      </c>
      <c r="G990">
        <f t="shared" si="59"/>
        <v>-8.3381608939051013E-2</v>
      </c>
      <c r="H990" s="1">
        <f t="shared" si="60"/>
        <v>1</v>
      </c>
      <c r="I990" s="1">
        <f t="shared" si="60"/>
        <v>1</v>
      </c>
      <c r="J990" s="1">
        <f t="shared" si="60"/>
        <v>1</v>
      </c>
    </row>
    <row r="991" spans="1:10" x14ac:dyDescent="0.25">
      <c r="A991" s="1">
        <v>1</v>
      </c>
      <c r="B991" s="1">
        <v>163.232</v>
      </c>
      <c r="C991" s="1">
        <v>5.2</v>
      </c>
      <c r="D991" s="1">
        <v>695</v>
      </c>
      <c r="E991" s="1">
        <v>1</v>
      </c>
      <c r="F991">
        <f t="shared" si="58"/>
        <v>0.878</v>
      </c>
      <c r="G991">
        <f t="shared" si="59"/>
        <v>-0.13010868534702039</v>
      </c>
      <c r="H991" s="1">
        <f t="shared" si="60"/>
        <v>1</v>
      </c>
      <c r="I991" s="1">
        <f t="shared" si="60"/>
        <v>1</v>
      </c>
      <c r="J991" s="1">
        <f t="shared" si="60"/>
        <v>1</v>
      </c>
    </row>
    <row r="992" spans="1:10" x14ac:dyDescent="0.25">
      <c r="A992" s="1">
        <v>1</v>
      </c>
      <c r="B992" s="1">
        <v>40</v>
      </c>
      <c r="C992" s="1">
        <v>7.83</v>
      </c>
      <c r="D992" s="1">
        <v>800</v>
      </c>
      <c r="E992" s="1">
        <v>1</v>
      </c>
      <c r="F992">
        <f t="shared" si="58"/>
        <v>0.92</v>
      </c>
      <c r="G992">
        <f t="shared" si="59"/>
        <v>-8.3381608939051013E-2</v>
      </c>
      <c r="H992" s="1">
        <f t="shared" si="60"/>
        <v>1</v>
      </c>
      <c r="I992" s="1">
        <f t="shared" si="60"/>
        <v>1</v>
      </c>
      <c r="J992" s="1">
        <f t="shared" si="60"/>
        <v>1</v>
      </c>
    </row>
    <row r="993" spans="1:10" x14ac:dyDescent="0.25">
      <c r="A993" s="1">
        <v>1</v>
      </c>
      <c r="B993" s="1">
        <v>71</v>
      </c>
      <c r="C993" s="1">
        <v>11.26</v>
      </c>
      <c r="D993" s="1">
        <v>675</v>
      </c>
      <c r="E993" s="1">
        <v>1</v>
      </c>
      <c r="F993">
        <f t="shared" si="58"/>
        <v>0.82099999999999995</v>
      </c>
      <c r="G993">
        <f t="shared" si="59"/>
        <v>-0.1972321695297089</v>
      </c>
      <c r="H993" s="1">
        <f t="shared" si="60"/>
        <v>1</v>
      </c>
      <c r="I993" s="1">
        <f t="shared" si="60"/>
        <v>1</v>
      </c>
      <c r="J993" s="1">
        <f t="shared" si="60"/>
        <v>0</v>
      </c>
    </row>
    <row r="994" spans="1:10" x14ac:dyDescent="0.25">
      <c r="A994" s="1">
        <v>1</v>
      </c>
      <c r="B994" s="1">
        <v>55</v>
      </c>
      <c r="C994" s="1">
        <v>5.54</v>
      </c>
      <c r="D994" s="1">
        <v>735</v>
      </c>
      <c r="E994" s="1">
        <v>1</v>
      </c>
      <c r="F994">
        <f t="shared" si="58"/>
        <v>0.92</v>
      </c>
      <c r="G994">
        <f t="shared" si="59"/>
        <v>-8.3381608939051013E-2</v>
      </c>
      <c r="H994" s="1">
        <f t="shared" si="60"/>
        <v>1</v>
      </c>
      <c r="I994" s="1">
        <f t="shared" si="60"/>
        <v>1</v>
      </c>
      <c r="J994" s="1">
        <f t="shared" si="60"/>
        <v>1</v>
      </c>
    </row>
    <row r="995" spans="1:10" x14ac:dyDescent="0.25">
      <c r="A995" s="1">
        <v>1</v>
      </c>
      <c r="B995" s="1">
        <v>72</v>
      </c>
      <c r="C995" s="1">
        <v>21</v>
      </c>
      <c r="D995" s="1">
        <v>675</v>
      </c>
      <c r="E995" s="1">
        <v>1</v>
      </c>
      <c r="F995">
        <f t="shared" si="58"/>
        <v>0.71699999999999997</v>
      </c>
      <c r="G995">
        <f t="shared" si="59"/>
        <v>-0.33267943838251673</v>
      </c>
      <c r="H995" s="1">
        <f t="shared" si="60"/>
        <v>0</v>
      </c>
      <c r="I995" s="1">
        <f t="shared" si="60"/>
        <v>0</v>
      </c>
      <c r="J995" s="1">
        <f t="shared" si="60"/>
        <v>0</v>
      </c>
    </row>
    <row r="996" spans="1:10" x14ac:dyDescent="0.25">
      <c r="A996" s="1">
        <v>1</v>
      </c>
      <c r="B996" s="1">
        <v>80</v>
      </c>
      <c r="C996" s="1">
        <v>19.72</v>
      </c>
      <c r="D996" s="1">
        <v>690</v>
      </c>
      <c r="E996" s="1">
        <v>1</v>
      </c>
      <c r="F996">
        <f t="shared" si="58"/>
        <v>0.82099999999999995</v>
      </c>
      <c r="G996">
        <f t="shared" si="59"/>
        <v>-0.1972321695297089</v>
      </c>
      <c r="H996" s="1">
        <f t="shared" si="60"/>
        <v>1</v>
      </c>
      <c r="I996" s="1">
        <f t="shared" si="60"/>
        <v>1</v>
      </c>
      <c r="J996" s="1">
        <f t="shared" si="60"/>
        <v>0</v>
      </c>
    </row>
    <row r="997" spans="1:10" x14ac:dyDescent="0.25">
      <c r="A997" s="1">
        <v>1</v>
      </c>
      <c r="B997" s="1">
        <v>70</v>
      </c>
      <c r="C997" s="1">
        <v>12.72</v>
      </c>
      <c r="D997" s="1">
        <v>770</v>
      </c>
      <c r="E997" s="1">
        <v>1</v>
      </c>
      <c r="F997">
        <f t="shared" si="58"/>
        <v>0.92</v>
      </c>
      <c r="G997">
        <f t="shared" si="59"/>
        <v>-8.3381608939051013E-2</v>
      </c>
      <c r="H997" s="1">
        <f t="shared" si="60"/>
        <v>1</v>
      </c>
      <c r="I997" s="1">
        <f t="shared" si="60"/>
        <v>1</v>
      </c>
      <c r="J997" s="1">
        <f t="shared" si="60"/>
        <v>1</v>
      </c>
    </row>
    <row r="998" spans="1:10" x14ac:dyDescent="0.25">
      <c r="A998" s="1">
        <v>0</v>
      </c>
      <c r="B998" s="1">
        <v>52</v>
      </c>
      <c r="C998" s="1">
        <v>14.45</v>
      </c>
      <c r="D998" s="1">
        <v>685</v>
      </c>
      <c r="E998" s="1">
        <v>1</v>
      </c>
      <c r="F998">
        <f t="shared" si="58"/>
        <v>0.80600000000000005</v>
      </c>
      <c r="G998">
        <f t="shared" si="59"/>
        <v>-0.21567153647550871</v>
      </c>
      <c r="H998" s="1">
        <f t="shared" si="60"/>
        <v>1</v>
      </c>
      <c r="I998" s="1">
        <f t="shared" si="60"/>
        <v>1</v>
      </c>
      <c r="J998" s="1">
        <f t="shared" si="60"/>
        <v>0</v>
      </c>
    </row>
    <row r="999" spans="1:10" x14ac:dyDescent="0.25">
      <c r="A999" s="1">
        <v>1</v>
      </c>
      <c r="B999" s="1">
        <v>125</v>
      </c>
      <c r="C999" s="1">
        <v>19.36</v>
      </c>
      <c r="D999" s="1">
        <v>670</v>
      </c>
      <c r="E999" s="1">
        <v>0</v>
      </c>
      <c r="F999">
        <f t="shared" si="58"/>
        <v>0.82099999999999995</v>
      </c>
      <c r="G999">
        <f t="shared" si="59"/>
        <v>-1.7203694731413819</v>
      </c>
      <c r="H999" s="1">
        <f t="shared" si="60"/>
        <v>1</v>
      </c>
      <c r="I999" s="1">
        <f t="shared" si="60"/>
        <v>1</v>
      </c>
      <c r="J999" s="1">
        <f t="shared" si="60"/>
        <v>0</v>
      </c>
    </row>
    <row r="1000" spans="1:10" x14ac:dyDescent="0.25">
      <c r="A1000" s="1">
        <v>1</v>
      </c>
      <c r="B1000" s="1">
        <v>71</v>
      </c>
      <c r="C1000" s="1">
        <v>11.36</v>
      </c>
      <c r="D1000" s="1">
        <v>720</v>
      </c>
      <c r="E1000" s="1">
        <v>1</v>
      </c>
      <c r="F1000">
        <f t="shared" si="58"/>
        <v>0.82099999999999995</v>
      </c>
      <c r="G1000">
        <f t="shared" si="59"/>
        <v>-0.1972321695297089</v>
      </c>
      <c r="H1000" s="1">
        <f t="shared" si="60"/>
        <v>1</v>
      </c>
      <c r="I1000" s="1">
        <f t="shared" si="60"/>
        <v>1</v>
      </c>
      <c r="J1000" s="1">
        <f t="shared" si="60"/>
        <v>0</v>
      </c>
    </row>
    <row r="1001" spans="1:10" x14ac:dyDescent="0.25">
      <c r="A1001" s="1">
        <v>1</v>
      </c>
      <c r="B1001" s="1">
        <v>50</v>
      </c>
      <c r="C1001" s="1">
        <v>16.559999999999999</v>
      </c>
      <c r="D1001" s="1">
        <v>675</v>
      </c>
      <c r="E1001" s="1">
        <v>1</v>
      </c>
      <c r="F1001">
        <f t="shared" si="58"/>
        <v>0.80600000000000005</v>
      </c>
      <c r="G1001">
        <f t="shared" si="59"/>
        <v>-0.21567153647550871</v>
      </c>
      <c r="H1001" s="1">
        <f t="shared" si="60"/>
        <v>1</v>
      </c>
      <c r="I1001" s="1">
        <f t="shared" si="60"/>
        <v>1</v>
      </c>
      <c r="J1001" s="1">
        <f t="shared" si="60"/>
        <v>0</v>
      </c>
    </row>
    <row r="1002" spans="1:10" x14ac:dyDescent="0.25">
      <c r="A1002" s="1">
        <v>1</v>
      </c>
      <c r="B1002" s="1">
        <v>100</v>
      </c>
      <c r="C1002" s="1">
        <v>12.79</v>
      </c>
      <c r="D1002" s="1">
        <v>790</v>
      </c>
      <c r="E1002" s="1">
        <v>1</v>
      </c>
      <c r="F1002">
        <f t="shared" si="58"/>
        <v>0.92</v>
      </c>
      <c r="G1002">
        <f t="shared" si="59"/>
        <v>-8.3381608939051013E-2</v>
      </c>
      <c r="H1002" s="1">
        <f t="shared" si="60"/>
        <v>1</v>
      </c>
      <c r="I1002" s="1">
        <f t="shared" si="60"/>
        <v>1</v>
      </c>
      <c r="J1002" s="1">
        <f t="shared" si="60"/>
        <v>1</v>
      </c>
    </row>
    <row r="1003" spans="1:10" x14ac:dyDescent="0.25">
      <c r="A1003" s="1">
        <v>0</v>
      </c>
      <c r="B1003" s="1">
        <v>50</v>
      </c>
      <c r="C1003" s="1">
        <v>13.82</v>
      </c>
      <c r="D1003" s="1">
        <v>680</v>
      </c>
      <c r="E1003" s="1">
        <v>1</v>
      </c>
      <c r="F1003">
        <f t="shared" si="58"/>
        <v>0.80600000000000005</v>
      </c>
      <c r="G1003">
        <f t="shared" si="59"/>
        <v>-0.21567153647550871</v>
      </c>
      <c r="H1003" s="1">
        <f t="shared" si="60"/>
        <v>1</v>
      </c>
      <c r="I1003" s="1">
        <f t="shared" si="60"/>
        <v>1</v>
      </c>
      <c r="J1003" s="1">
        <f t="shared" si="60"/>
        <v>0</v>
      </c>
    </row>
    <row r="1004" spans="1:10" x14ac:dyDescent="0.25">
      <c r="A1004" s="1">
        <v>0</v>
      </c>
      <c r="B1004" s="1">
        <v>25</v>
      </c>
      <c r="C1004" s="1">
        <v>35.090000000000003</v>
      </c>
      <c r="D1004" s="1">
        <v>670</v>
      </c>
      <c r="E1004" s="1">
        <v>1</v>
      </c>
      <c r="F1004">
        <f t="shared" si="58"/>
        <v>0.54600000000000004</v>
      </c>
      <c r="G1004">
        <f t="shared" si="59"/>
        <v>-0.60513630323723189</v>
      </c>
      <c r="H1004" s="1">
        <f t="shared" si="60"/>
        <v>0</v>
      </c>
      <c r="I1004" s="1">
        <f t="shared" si="60"/>
        <v>0</v>
      </c>
      <c r="J1004" s="1">
        <f t="shared" si="60"/>
        <v>0</v>
      </c>
    </row>
    <row r="1005" spans="1:10" x14ac:dyDescent="0.25">
      <c r="A1005" s="1">
        <v>0</v>
      </c>
      <c r="B1005" s="1">
        <v>31</v>
      </c>
      <c r="C1005" s="1">
        <v>31.74</v>
      </c>
      <c r="D1005" s="1">
        <v>745</v>
      </c>
      <c r="E1005" s="1">
        <v>0</v>
      </c>
      <c r="F1005">
        <f t="shared" si="58"/>
        <v>0.85499999999999998</v>
      </c>
      <c r="G1005">
        <f t="shared" si="59"/>
        <v>-1.9310215365615626</v>
      </c>
      <c r="H1005" s="1">
        <f t="shared" si="60"/>
        <v>1</v>
      </c>
      <c r="I1005" s="1">
        <f t="shared" si="60"/>
        <v>1</v>
      </c>
      <c r="J1005" s="1">
        <f t="shared" si="60"/>
        <v>1</v>
      </c>
    </row>
    <row r="1006" spans="1:10" x14ac:dyDescent="0.25">
      <c r="A1006" s="1">
        <v>1</v>
      </c>
      <c r="B1006" s="1">
        <v>90</v>
      </c>
      <c r="C1006" s="1">
        <v>23.13</v>
      </c>
      <c r="D1006" s="1">
        <v>730</v>
      </c>
      <c r="E1006" s="1">
        <v>1</v>
      </c>
      <c r="F1006">
        <f t="shared" si="58"/>
        <v>0.85499999999999998</v>
      </c>
      <c r="G1006">
        <f t="shared" si="59"/>
        <v>-0.15665381004537685</v>
      </c>
      <c r="H1006" s="1">
        <f t="shared" si="60"/>
        <v>1</v>
      </c>
      <c r="I1006" s="1">
        <f t="shared" si="60"/>
        <v>1</v>
      </c>
      <c r="J1006" s="1">
        <f t="shared" si="60"/>
        <v>1</v>
      </c>
    </row>
    <row r="1007" spans="1:10" x14ac:dyDescent="0.25">
      <c r="A1007" s="1">
        <v>1</v>
      </c>
      <c r="B1007" s="1">
        <v>41</v>
      </c>
      <c r="C1007" s="1">
        <v>15.22</v>
      </c>
      <c r="D1007" s="1">
        <v>715</v>
      </c>
      <c r="E1007" s="1">
        <v>1</v>
      </c>
      <c r="F1007">
        <f t="shared" si="58"/>
        <v>0.80600000000000005</v>
      </c>
      <c r="G1007">
        <f t="shared" si="59"/>
        <v>-0.21567153647550871</v>
      </c>
      <c r="H1007" s="1">
        <f t="shared" si="60"/>
        <v>1</v>
      </c>
      <c r="I1007" s="1">
        <f t="shared" si="60"/>
        <v>1</v>
      </c>
      <c r="J1007" s="1">
        <f t="shared" si="60"/>
        <v>0</v>
      </c>
    </row>
    <row r="1008" spans="1:10" x14ac:dyDescent="0.25">
      <c r="A1008" s="1">
        <v>0</v>
      </c>
      <c r="B1008" s="1">
        <v>60.5</v>
      </c>
      <c r="C1008" s="1">
        <v>11.11</v>
      </c>
      <c r="D1008" s="1">
        <v>660</v>
      </c>
      <c r="E1008" s="1">
        <v>1</v>
      </c>
      <c r="F1008">
        <f t="shared" si="58"/>
        <v>0.82099999999999995</v>
      </c>
      <c r="G1008">
        <f t="shared" si="59"/>
        <v>-0.1972321695297089</v>
      </c>
      <c r="H1008" s="1">
        <f t="shared" si="60"/>
        <v>1</v>
      </c>
      <c r="I1008" s="1">
        <f t="shared" si="60"/>
        <v>1</v>
      </c>
      <c r="J1008" s="1">
        <f t="shared" si="60"/>
        <v>0</v>
      </c>
    </row>
    <row r="1009" spans="1:10" x14ac:dyDescent="0.25">
      <c r="A1009" s="1">
        <v>1</v>
      </c>
      <c r="B1009" s="1">
        <v>63.55</v>
      </c>
      <c r="C1009" s="1">
        <v>29.2</v>
      </c>
      <c r="D1009" s="1">
        <v>680</v>
      </c>
      <c r="E1009" s="1">
        <v>0</v>
      </c>
      <c r="F1009">
        <f t="shared" si="58"/>
        <v>0.71699999999999997</v>
      </c>
      <c r="G1009">
        <f t="shared" si="59"/>
        <v>-1.2623083813388993</v>
      </c>
      <c r="H1009" s="1">
        <f t="shared" si="60"/>
        <v>0</v>
      </c>
      <c r="I1009" s="1">
        <f t="shared" si="60"/>
        <v>0</v>
      </c>
      <c r="J1009" s="1">
        <f t="shared" si="60"/>
        <v>0</v>
      </c>
    </row>
    <row r="1010" spans="1:10" x14ac:dyDescent="0.25">
      <c r="A1010" s="1">
        <v>0</v>
      </c>
      <c r="B1010" s="1">
        <v>85</v>
      </c>
      <c r="C1010" s="1">
        <v>14.44</v>
      </c>
      <c r="D1010" s="1">
        <v>705</v>
      </c>
      <c r="E1010" s="1">
        <v>1</v>
      </c>
      <c r="F1010">
        <f t="shared" si="58"/>
        <v>0.82099999999999995</v>
      </c>
      <c r="G1010">
        <f t="shared" si="59"/>
        <v>-0.1972321695297089</v>
      </c>
      <c r="H1010" s="1">
        <f t="shared" si="60"/>
        <v>1</v>
      </c>
      <c r="I1010" s="1">
        <f t="shared" si="60"/>
        <v>1</v>
      </c>
      <c r="J1010" s="1">
        <f t="shared" si="60"/>
        <v>0</v>
      </c>
    </row>
    <row r="1011" spans="1:10" x14ac:dyDescent="0.25">
      <c r="A1011" s="1">
        <v>0</v>
      </c>
      <c r="B1011" s="1">
        <v>80</v>
      </c>
      <c r="C1011" s="1">
        <v>15.96</v>
      </c>
      <c r="D1011" s="1">
        <v>670</v>
      </c>
      <c r="E1011" s="1">
        <v>1</v>
      </c>
      <c r="F1011">
        <f t="shared" si="58"/>
        <v>0.82099999999999995</v>
      </c>
      <c r="G1011">
        <f t="shared" si="59"/>
        <v>-0.1972321695297089</v>
      </c>
      <c r="H1011" s="1">
        <f t="shared" si="60"/>
        <v>1</v>
      </c>
      <c r="I1011" s="1">
        <f t="shared" si="60"/>
        <v>1</v>
      </c>
      <c r="J1011" s="1">
        <f t="shared" si="60"/>
        <v>0</v>
      </c>
    </row>
    <row r="1012" spans="1:10" x14ac:dyDescent="0.25">
      <c r="A1012" s="1">
        <v>1</v>
      </c>
      <c r="B1012" s="1">
        <v>75</v>
      </c>
      <c r="C1012" s="1">
        <v>20.079999999999998</v>
      </c>
      <c r="D1012" s="1">
        <v>710</v>
      </c>
      <c r="E1012" s="1">
        <v>1</v>
      </c>
      <c r="F1012">
        <f t="shared" si="58"/>
        <v>0.79</v>
      </c>
      <c r="G1012">
        <f t="shared" si="59"/>
        <v>-0.23572233352106983</v>
      </c>
      <c r="H1012" s="1">
        <f t="shared" si="60"/>
        <v>1</v>
      </c>
      <c r="I1012" s="1">
        <f t="shared" si="60"/>
        <v>0</v>
      </c>
      <c r="J1012" s="1">
        <f t="shared" si="60"/>
        <v>0</v>
      </c>
    </row>
    <row r="1013" spans="1:10" x14ac:dyDescent="0.25">
      <c r="A1013" s="1">
        <v>0</v>
      </c>
      <c r="B1013" s="1">
        <v>62.311320000000002</v>
      </c>
      <c r="C1013" s="1">
        <v>17.5</v>
      </c>
      <c r="D1013" s="1">
        <v>675</v>
      </c>
      <c r="E1013" s="1">
        <v>0</v>
      </c>
      <c r="F1013">
        <f t="shared" si="58"/>
        <v>0.82099999999999995</v>
      </c>
      <c r="G1013">
        <f t="shared" si="59"/>
        <v>-1.7203694731413819</v>
      </c>
      <c r="H1013" s="1">
        <f t="shared" si="60"/>
        <v>1</v>
      </c>
      <c r="I1013" s="1">
        <f t="shared" si="60"/>
        <v>1</v>
      </c>
      <c r="J1013" s="1">
        <f t="shared" si="60"/>
        <v>0</v>
      </c>
    </row>
    <row r="1014" spans="1:10" x14ac:dyDescent="0.25">
      <c r="A1014" s="1">
        <v>1</v>
      </c>
      <c r="B1014" s="1">
        <v>101</v>
      </c>
      <c r="C1014" s="1">
        <v>12.92</v>
      </c>
      <c r="D1014" s="1">
        <v>690</v>
      </c>
      <c r="E1014" s="1">
        <v>1</v>
      </c>
      <c r="F1014">
        <f t="shared" si="58"/>
        <v>0.82099999999999995</v>
      </c>
      <c r="G1014">
        <f t="shared" si="59"/>
        <v>-0.1972321695297089</v>
      </c>
      <c r="H1014" s="1">
        <f t="shared" si="60"/>
        <v>1</v>
      </c>
      <c r="I1014" s="1">
        <f t="shared" si="60"/>
        <v>1</v>
      </c>
      <c r="J1014" s="1">
        <f t="shared" si="60"/>
        <v>0</v>
      </c>
    </row>
    <row r="1015" spans="1:10" x14ac:dyDescent="0.25">
      <c r="A1015" s="1">
        <v>1</v>
      </c>
      <c r="B1015" s="1">
        <v>150</v>
      </c>
      <c r="C1015" s="1">
        <v>33.549999999999997</v>
      </c>
      <c r="D1015" s="1">
        <v>695</v>
      </c>
      <c r="E1015" s="1">
        <v>1</v>
      </c>
      <c r="F1015">
        <f t="shared" si="58"/>
        <v>0.69299999999999995</v>
      </c>
      <c r="G1015">
        <f t="shared" si="59"/>
        <v>-0.3667252797922339</v>
      </c>
      <c r="H1015" s="1">
        <f t="shared" si="60"/>
        <v>0</v>
      </c>
      <c r="I1015" s="1">
        <f t="shared" si="60"/>
        <v>0</v>
      </c>
      <c r="J1015" s="1">
        <f t="shared" si="60"/>
        <v>0</v>
      </c>
    </row>
    <row r="1016" spans="1:10" x14ac:dyDescent="0.25">
      <c r="A1016" s="1">
        <v>1</v>
      </c>
      <c r="B1016" s="1">
        <v>82</v>
      </c>
      <c r="C1016" s="1">
        <v>28.39</v>
      </c>
      <c r="D1016" s="1">
        <v>710</v>
      </c>
      <c r="E1016" s="1">
        <v>0</v>
      </c>
      <c r="F1016">
        <f t="shared" si="58"/>
        <v>0.79</v>
      </c>
      <c r="G1016">
        <f t="shared" si="59"/>
        <v>-1.5606477482646686</v>
      </c>
      <c r="H1016" s="1">
        <f t="shared" si="60"/>
        <v>1</v>
      </c>
      <c r="I1016" s="1">
        <f t="shared" si="60"/>
        <v>0</v>
      </c>
      <c r="J1016" s="1">
        <f t="shared" si="60"/>
        <v>0</v>
      </c>
    </row>
    <row r="1017" spans="1:10" x14ac:dyDescent="0.25">
      <c r="A1017" s="1">
        <v>0</v>
      </c>
      <c r="B1017" s="1">
        <v>75</v>
      </c>
      <c r="C1017" s="1">
        <v>14.74</v>
      </c>
      <c r="D1017" s="1">
        <v>665</v>
      </c>
      <c r="E1017" s="1">
        <v>0</v>
      </c>
      <c r="F1017">
        <f t="shared" si="58"/>
        <v>0.82099999999999995</v>
      </c>
      <c r="G1017">
        <f t="shared" si="59"/>
        <v>-1.7203694731413819</v>
      </c>
      <c r="H1017" s="1">
        <f t="shared" si="60"/>
        <v>1</v>
      </c>
      <c r="I1017" s="1">
        <f t="shared" si="60"/>
        <v>1</v>
      </c>
      <c r="J1017" s="1">
        <f t="shared" si="60"/>
        <v>0</v>
      </c>
    </row>
    <row r="1018" spans="1:10" x14ac:dyDescent="0.25">
      <c r="A1018" s="1">
        <v>0</v>
      </c>
      <c r="B1018" s="1">
        <v>141.5</v>
      </c>
      <c r="C1018" s="1">
        <v>21.24</v>
      </c>
      <c r="D1018" s="1">
        <v>680</v>
      </c>
      <c r="E1018" s="1">
        <v>0</v>
      </c>
      <c r="F1018">
        <f t="shared" si="58"/>
        <v>0.66100000000000003</v>
      </c>
      <c r="G1018">
        <f t="shared" si="59"/>
        <v>-1.0817551716016869</v>
      </c>
      <c r="H1018" s="1">
        <f t="shared" si="60"/>
        <v>0</v>
      </c>
      <c r="I1018" s="1">
        <f t="shared" si="60"/>
        <v>0</v>
      </c>
      <c r="J1018" s="1">
        <f t="shared" si="60"/>
        <v>0</v>
      </c>
    </row>
    <row r="1019" spans="1:10" x14ac:dyDescent="0.25">
      <c r="A1019" s="1">
        <v>1</v>
      </c>
      <c r="B1019" s="1">
        <v>95</v>
      </c>
      <c r="C1019" s="1">
        <v>26.21</v>
      </c>
      <c r="D1019" s="1">
        <v>695</v>
      </c>
      <c r="E1019" s="1">
        <v>1</v>
      </c>
      <c r="F1019">
        <f t="shared" si="58"/>
        <v>0.79</v>
      </c>
      <c r="G1019">
        <f t="shared" si="59"/>
        <v>-0.23572233352106983</v>
      </c>
      <c r="H1019" s="1">
        <f t="shared" si="60"/>
        <v>1</v>
      </c>
      <c r="I1019" s="1">
        <f t="shared" si="60"/>
        <v>0</v>
      </c>
      <c r="J1019" s="1">
        <f t="shared" si="60"/>
        <v>0</v>
      </c>
    </row>
    <row r="1020" spans="1:10" x14ac:dyDescent="0.25">
      <c r="A1020" s="1">
        <v>0</v>
      </c>
      <c r="B1020" s="1">
        <v>87</v>
      </c>
      <c r="C1020" s="1">
        <v>15.2</v>
      </c>
      <c r="D1020" s="1">
        <v>670</v>
      </c>
      <c r="E1020" s="1">
        <v>1</v>
      </c>
      <c r="F1020">
        <f t="shared" si="58"/>
        <v>0.82099999999999995</v>
      </c>
      <c r="G1020">
        <f t="shared" si="59"/>
        <v>-0.1972321695297089</v>
      </c>
      <c r="H1020" s="1">
        <f t="shared" si="60"/>
        <v>1</v>
      </c>
      <c r="I1020" s="1">
        <f t="shared" si="60"/>
        <v>1</v>
      </c>
      <c r="J1020" s="1">
        <f t="shared" si="60"/>
        <v>0</v>
      </c>
    </row>
    <row r="1021" spans="1:10" x14ac:dyDescent="0.25">
      <c r="A1021" s="1">
        <v>1</v>
      </c>
      <c r="B1021" s="1">
        <v>48</v>
      </c>
      <c r="C1021" s="1">
        <v>3.93</v>
      </c>
      <c r="D1021" s="1">
        <v>670</v>
      </c>
      <c r="E1021" s="1">
        <v>0</v>
      </c>
      <c r="F1021">
        <f t="shared" si="58"/>
        <v>0.80600000000000005</v>
      </c>
      <c r="G1021">
        <f t="shared" si="59"/>
        <v>-1.6398971199188093</v>
      </c>
      <c r="H1021" s="1">
        <f t="shared" si="60"/>
        <v>1</v>
      </c>
      <c r="I1021" s="1">
        <f t="shared" si="60"/>
        <v>1</v>
      </c>
      <c r="J1021" s="1">
        <f t="shared" si="60"/>
        <v>0</v>
      </c>
    </row>
    <row r="1022" spans="1:10" x14ac:dyDescent="0.25">
      <c r="A1022" s="1">
        <v>1</v>
      </c>
      <c r="B1022" s="1">
        <v>155</v>
      </c>
      <c r="C1022" s="1">
        <v>26.4</v>
      </c>
      <c r="D1022" s="1">
        <v>705</v>
      </c>
      <c r="E1022" s="1">
        <v>1</v>
      </c>
      <c r="F1022">
        <f t="shared" si="58"/>
        <v>0.79</v>
      </c>
      <c r="G1022">
        <f t="shared" si="59"/>
        <v>-0.23572233352106983</v>
      </c>
      <c r="H1022" s="1">
        <f t="shared" si="60"/>
        <v>1</v>
      </c>
      <c r="I1022" s="1">
        <f t="shared" si="60"/>
        <v>0</v>
      </c>
      <c r="J1022" s="1">
        <f t="shared" si="60"/>
        <v>0</v>
      </c>
    </row>
    <row r="1023" spans="1:10" x14ac:dyDescent="0.25">
      <c r="A1023" s="1">
        <v>1</v>
      </c>
      <c r="B1023" s="1">
        <v>95</v>
      </c>
      <c r="C1023" s="1">
        <v>12.83</v>
      </c>
      <c r="D1023" s="1">
        <v>725</v>
      </c>
      <c r="E1023" s="1">
        <v>1</v>
      </c>
      <c r="F1023">
        <f t="shared" si="58"/>
        <v>0.92</v>
      </c>
      <c r="G1023">
        <f t="shared" si="59"/>
        <v>-8.3381608939051013E-2</v>
      </c>
      <c r="H1023" s="1">
        <f t="shared" si="60"/>
        <v>1</v>
      </c>
      <c r="I1023" s="1">
        <f t="shared" si="60"/>
        <v>1</v>
      </c>
      <c r="J1023" s="1">
        <f t="shared" si="60"/>
        <v>1</v>
      </c>
    </row>
    <row r="1024" spans="1:10" x14ac:dyDescent="0.25">
      <c r="A1024" s="1">
        <v>1</v>
      </c>
      <c r="B1024" s="1">
        <v>28</v>
      </c>
      <c r="C1024" s="1">
        <v>13.5</v>
      </c>
      <c r="D1024" s="1">
        <v>660</v>
      </c>
      <c r="E1024" s="1">
        <v>0</v>
      </c>
      <c r="F1024">
        <f t="shared" si="58"/>
        <v>0.72899999999999998</v>
      </c>
      <c r="G1024">
        <f t="shared" si="59"/>
        <v>-1.305636458102436</v>
      </c>
      <c r="H1024" s="1">
        <f t="shared" si="60"/>
        <v>0</v>
      </c>
      <c r="I1024" s="1">
        <f t="shared" si="60"/>
        <v>0</v>
      </c>
      <c r="J1024" s="1">
        <f t="shared" si="60"/>
        <v>0</v>
      </c>
    </row>
    <row r="1025" spans="1:10" x14ac:dyDescent="0.25">
      <c r="A1025" s="1">
        <v>1</v>
      </c>
      <c r="B1025" s="1">
        <v>45</v>
      </c>
      <c r="C1025" s="1">
        <v>20.37</v>
      </c>
      <c r="D1025" s="1">
        <v>675</v>
      </c>
      <c r="E1025" s="1">
        <v>1</v>
      </c>
      <c r="F1025">
        <f t="shared" si="58"/>
        <v>0.71699999999999997</v>
      </c>
      <c r="G1025">
        <f t="shared" si="59"/>
        <v>-0.33267943838251673</v>
      </c>
      <c r="H1025" s="1">
        <f t="shared" si="60"/>
        <v>0</v>
      </c>
      <c r="I1025" s="1">
        <f t="shared" si="60"/>
        <v>0</v>
      </c>
      <c r="J1025" s="1">
        <f t="shared" si="60"/>
        <v>0</v>
      </c>
    </row>
    <row r="1026" spans="1:10" x14ac:dyDescent="0.25">
      <c r="A1026" s="1">
        <v>1</v>
      </c>
      <c r="B1026" s="1">
        <v>175</v>
      </c>
      <c r="C1026" s="1">
        <v>11.8</v>
      </c>
      <c r="D1026" s="1">
        <v>735</v>
      </c>
      <c r="E1026" s="1">
        <v>1</v>
      </c>
      <c r="F1026">
        <f t="shared" si="58"/>
        <v>0.92</v>
      </c>
      <c r="G1026">
        <f t="shared" si="59"/>
        <v>-8.3381608939051013E-2</v>
      </c>
      <c r="H1026" s="1">
        <f t="shared" si="60"/>
        <v>1</v>
      </c>
      <c r="I1026" s="1">
        <f t="shared" si="60"/>
        <v>1</v>
      </c>
      <c r="J1026" s="1">
        <f t="shared" si="60"/>
        <v>1</v>
      </c>
    </row>
    <row r="1027" spans="1:10" x14ac:dyDescent="0.25">
      <c r="A1027" s="1">
        <v>0</v>
      </c>
      <c r="B1027" s="1">
        <v>75</v>
      </c>
      <c r="C1027" s="1">
        <v>13.73</v>
      </c>
      <c r="D1027" s="1">
        <v>690</v>
      </c>
      <c r="E1027" s="1">
        <v>1</v>
      </c>
      <c r="F1027">
        <f t="shared" si="58"/>
        <v>0.82099999999999995</v>
      </c>
      <c r="G1027">
        <f t="shared" si="59"/>
        <v>-0.1972321695297089</v>
      </c>
      <c r="H1027" s="1">
        <f t="shared" si="60"/>
        <v>1</v>
      </c>
      <c r="I1027" s="1">
        <f t="shared" si="60"/>
        <v>1</v>
      </c>
      <c r="J1027" s="1">
        <f t="shared" si="60"/>
        <v>0</v>
      </c>
    </row>
    <row r="1028" spans="1:10" x14ac:dyDescent="0.25">
      <c r="A1028" s="1">
        <v>1</v>
      </c>
      <c r="B1028" s="1">
        <v>90</v>
      </c>
      <c r="C1028" s="1">
        <v>14.37</v>
      </c>
      <c r="D1028" s="1">
        <v>700</v>
      </c>
      <c r="E1028" s="1">
        <v>1</v>
      </c>
      <c r="F1028">
        <f t="shared" si="58"/>
        <v>0.82099999999999995</v>
      </c>
      <c r="G1028">
        <f t="shared" si="59"/>
        <v>-0.1972321695297089</v>
      </c>
      <c r="H1028" s="1">
        <f t="shared" si="60"/>
        <v>1</v>
      </c>
      <c r="I1028" s="1">
        <f t="shared" si="60"/>
        <v>1</v>
      </c>
      <c r="J1028" s="1">
        <f t="shared" si="60"/>
        <v>0</v>
      </c>
    </row>
    <row r="1029" spans="1:10" x14ac:dyDescent="0.25">
      <c r="A1029" s="1">
        <v>0</v>
      </c>
      <c r="B1029" s="1">
        <v>75</v>
      </c>
      <c r="C1029" s="1">
        <v>12.16</v>
      </c>
      <c r="D1029" s="1">
        <v>665</v>
      </c>
      <c r="E1029" s="1">
        <v>1</v>
      </c>
      <c r="F1029">
        <f t="shared" si="58"/>
        <v>0.82099999999999995</v>
      </c>
      <c r="G1029">
        <f t="shared" si="59"/>
        <v>-0.1972321695297089</v>
      </c>
      <c r="H1029" s="1">
        <f t="shared" si="60"/>
        <v>1</v>
      </c>
      <c r="I1029" s="1">
        <f t="shared" si="60"/>
        <v>1</v>
      </c>
      <c r="J1029" s="1">
        <f t="shared" si="60"/>
        <v>0</v>
      </c>
    </row>
    <row r="1030" spans="1:10" x14ac:dyDescent="0.25">
      <c r="A1030" s="1">
        <v>0</v>
      </c>
      <c r="B1030" s="1">
        <v>225</v>
      </c>
      <c r="C1030" s="1">
        <v>9.1300000000000008</v>
      </c>
      <c r="D1030" s="1">
        <v>705</v>
      </c>
      <c r="E1030" s="1">
        <v>0</v>
      </c>
      <c r="F1030">
        <f t="shared" si="58"/>
        <v>0.878</v>
      </c>
      <c r="G1030">
        <f t="shared" si="59"/>
        <v>-2.1037342342488805</v>
      </c>
      <c r="H1030" s="1">
        <f t="shared" si="60"/>
        <v>1</v>
      </c>
      <c r="I1030" s="1">
        <f t="shared" si="60"/>
        <v>1</v>
      </c>
      <c r="J1030" s="1">
        <f t="shared" si="60"/>
        <v>1</v>
      </c>
    </row>
    <row r="1031" spans="1:10" x14ac:dyDescent="0.25">
      <c r="A1031" s="1">
        <v>0</v>
      </c>
      <c r="B1031" s="1">
        <v>40.799999999999997</v>
      </c>
      <c r="C1031" s="1">
        <v>20.350000000000001</v>
      </c>
      <c r="D1031" s="1">
        <v>700</v>
      </c>
      <c r="E1031" s="1">
        <v>1</v>
      </c>
      <c r="F1031">
        <f t="shared" si="58"/>
        <v>0.79</v>
      </c>
      <c r="G1031">
        <f t="shared" si="59"/>
        <v>-0.23572233352106983</v>
      </c>
      <c r="H1031" s="1">
        <f t="shared" si="60"/>
        <v>1</v>
      </c>
      <c r="I1031" s="1">
        <f t="shared" si="60"/>
        <v>0</v>
      </c>
      <c r="J1031" s="1">
        <f t="shared" si="60"/>
        <v>0</v>
      </c>
    </row>
    <row r="1032" spans="1:10" x14ac:dyDescent="0.25">
      <c r="A1032" s="1">
        <v>0</v>
      </c>
      <c r="B1032" s="1">
        <v>23</v>
      </c>
      <c r="C1032" s="1">
        <v>29.85</v>
      </c>
      <c r="D1032" s="1">
        <v>665</v>
      </c>
      <c r="E1032" s="1">
        <v>0</v>
      </c>
      <c r="F1032">
        <f t="shared" ref="F1032:F1095" si="61">IF(C1032&lt;=19.85,IF(D1032&lt;=722.5,IF(B1032&lt;=60.41,IF(D1032&lt;=667.5,0.729,0.806),IF(C1032&lt;=9.905,0.878,0.821)),0.92),IF(D1032&lt;=687.5,IF(C1032&lt;=31.375,IF(A1032&lt;=0.5,0.661,0.717),0.546),IF(D1032&lt;=727.5,IF(C1032&lt;=29.88,0.79,0.693),0.855)))</f>
        <v>0.66100000000000003</v>
      </c>
      <c r="G1032">
        <f t="shared" ref="G1032:G1095" si="62">IF(E1032=1,LN(F1032),LN(1-F1032))</f>
        <v>-1.0817551716016869</v>
      </c>
      <c r="H1032" s="1">
        <f t="shared" ref="H1032:J1095" si="63">IF($F1032&gt;H$2,1,0)</f>
        <v>0</v>
      </c>
      <c r="I1032" s="1">
        <f t="shared" si="63"/>
        <v>0</v>
      </c>
      <c r="J1032" s="1">
        <f t="shared" si="63"/>
        <v>0</v>
      </c>
    </row>
    <row r="1033" spans="1:10" x14ac:dyDescent="0.25">
      <c r="A1033" s="1">
        <v>1</v>
      </c>
      <c r="B1033" s="1">
        <v>42.756</v>
      </c>
      <c r="C1033" s="1">
        <v>23.58</v>
      </c>
      <c r="D1033" s="1">
        <v>695</v>
      </c>
      <c r="E1033" s="1">
        <v>1</v>
      </c>
      <c r="F1033">
        <f t="shared" si="61"/>
        <v>0.79</v>
      </c>
      <c r="G1033">
        <f t="shared" si="62"/>
        <v>-0.23572233352106983</v>
      </c>
      <c r="H1033" s="1">
        <f t="shared" si="63"/>
        <v>1</v>
      </c>
      <c r="I1033" s="1">
        <f t="shared" si="63"/>
        <v>0</v>
      </c>
      <c r="J1033" s="1">
        <f t="shared" si="63"/>
        <v>0</v>
      </c>
    </row>
    <row r="1034" spans="1:10" x14ac:dyDescent="0.25">
      <c r="A1034" s="1">
        <v>1</v>
      </c>
      <c r="B1034" s="1">
        <v>80</v>
      </c>
      <c r="C1034" s="1">
        <v>22.98</v>
      </c>
      <c r="D1034" s="1">
        <v>660</v>
      </c>
      <c r="E1034" s="1">
        <v>1</v>
      </c>
      <c r="F1034">
        <f t="shared" si="61"/>
        <v>0.71699999999999997</v>
      </c>
      <c r="G1034">
        <f t="shared" si="62"/>
        <v>-0.33267943838251673</v>
      </c>
      <c r="H1034" s="1">
        <f t="shared" si="63"/>
        <v>0</v>
      </c>
      <c r="I1034" s="1">
        <f t="shared" si="63"/>
        <v>0</v>
      </c>
      <c r="J1034" s="1">
        <f t="shared" si="63"/>
        <v>0</v>
      </c>
    </row>
    <row r="1035" spans="1:10" x14ac:dyDescent="0.25">
      <c r="A1035" s="1">
        <v>1</v>
      </c>
      <c r="B1035" s="1">
        <v>51.38</v>
      </c>
      <c r="C1035" s="1">
        <v>18.52</v>
      </c>
      <c r="D1035" s="1">
        <v>735</v>
      </c>
      <c r="E1035" s="1">
        <v>1</v>
      </c>
      <c r="F1035">
        <f t="shared" si="61"/>
        <v>0.92</v>
      </c>
      <c r="G1035">
        <f t="shared" si="62"/>
        <v>-8.3381608939051013E-2</v>
      </c>
      <c r="H1035" s="1">
        <f t="shared" si="63"/>
        <v>1</v>
      </c>
      <c r="I1035" s="1">
        <f t="shared" si="63"/>
        <v>1</v>
      </c>
      <c r="J1035" s="1">
        <f t="shared" si="63"/>
        <v>1</v>
      </c>
    </row>
    <row r="1036" spans="1:10" x14ac:dyDescent="0.25">
      <c r="A1036" s="1">
        <v>0</v>
      </c>
      <c r="B1036" s="1">
        <v>62</v>
      </c>
      <c r="C1036" s="1">
        <v>10.45</v>
      </c>
      <c r="D1036" s="1">
        <v>695</v>
      </c>
      <c r="E1036" s="1">
        <v>1</v>
      </c>
      <c r="F1036">
        <f t="shared" si="61"/>
        <v>0.82099999999999995</v>
      </c>
      <c r="G1036">
        <f t="shared" si="62"/>
        <v>-0.1972321695297089</v>
      </c>
      <c r="H1036" s="1">
        <f t="shared" si="63"/>
        <v>1</v>
      </c>
      <c r="I1036" s="1">
        <f t="shared" si="63"/>
        <v>1</v>
      </c>
      <c r="J1036" s="1">
        <f t="shared" si="63"/>
        <v>0</v>
      </c>
    </row>
    <row r="1037" spans="1:10" x14ac:dyDescent="0.25">
      <c r="A1037" s="1">
        <v>1</v>
      </c>
      <c r="B1037" s="1">
        <v>80</v>
      </c>
      <c r="C1037" s="1">
        <v>1.2</v>
      </c>
      <c r="D1037" s="1">
        <v>710</v>
      </c>
      <c r="E1037" s="1">
        <v>1</v>
      </c>
      <c r="F1037">
        <f t="shared" si="61"/>
        <v>0.878</v>
      </c>
      <c r="G1037">
        <f t="shared" si="62"/>
        <v>-0.13010868534702039</v>
      </c>
      <c r="H1037" s="1">
        <f t="shared" si="63"/>
        <v>1</v>
      </c>
      <c r="I1037" s="1">
        <f t="shared" si="63"/>
        <v>1</v>
      </c>
      <c r="J1037" s="1">
        <f t="shared" si="63"/>
        <v>1</v>
      </c>
    </row>
    <row r="1038" spans="1:10" x14ac:dyDescent="0.25">
      <c r="A1038" s="1">
        <v>1</v>
      </c>
      <c r="B1038" s="1">
        <v>50</v>
      </c>
      <c r="C1038" s="1">
        <v>28.56</v>
      </c>
      <c r="D1038" s="1">
        <v>680</v>
      </c>
      <c r="E1038" s="1">
        <v>0</v>
      </c>
      <c r="F1038">
        <f t="shared" si="61"/>
        <v>0.71699999999999997</v>
      </c>
      <c r="G1038">
        <f t="shared" si="62"/>
        <v>-1.2623083813388993</v>
      </c>
      <c r="H1038" s="1">
        <f t="shared" si="63"/>
        <v>0</v>
      </c>
      <c r="I1038" s="1">
        <f t="shared" si="63"/>
        <v>0</v>
      </c>
      <c r="J1038" s="1">
        <f t="shared" si="63"/>
        <v>0</v>
      </c>
    </row>
    <row r="1039" spans="1:10" x14ac:dyDescent="0.25">
      <c r="A1039" s="1">
        <v>0</v>
      </c>
      <c r="B1039" s="1">
        <v>60</v>
      </c>
      <c r="C1039" s="1">
        <v>6.1</v>
      </c>
      <c r="D1039" s="1">
        <v>710</v>
      </c>
      <c r="E1039" s="1">
        <v>0</v>
      </c>
      <c r="F1039">
        <f t="shared" si="61"/>
        <v>0.80600000000000005</v>
      </c>
      <c r="G1039">
        <f t="shared" si="62"/>
        <v>-1.6398971199188093</v>
      </c>
      <c r="H1039" s="1">
        <f t="shared" si="63"/>
        <v>1</v>
      </c>
      <c r="I1039" s="1">
        <f t="shared" si="63"/>
        <v>1</v>
      </c>
      <c r="J1039" s="1">
        <f t="shared" si="63"/>
        <v>0</v>
      </c>
    </row>
    <row r="1040" spans="1:10" x14ac:dyDescent="0.25">
      <c r="A1040" s="1">
        <v>1</v>
      </c>
      <c r="B1040" s="1">
        <v>43</v>
      </c>
      <c r="C1040" s="1">
        <v>24.2</v>
      </c>
      <c r="D1040" s="1">
        <v>770</v>
      </c>
      <c r="E1040" s="1">
        <v>0</v>
      </c>
      <c r="F1040">
        <f t="shared" si="61"/>
        <v>0.85499999999999998</v>
      </c>
      <c r="G1040">
        <f t="shared" si="62"/>
        <v>-1.9310215365615626</v>
      </c>
      <c r="H1040" s="1">
        <f t="shared" si="63"/>
        <v>1</v>
      </c>
      <c r="I1040" s="1">
        <f t="shared" si="63"/>
        <v>1</v>
      </c>
      <c r="J1040" s="1">
        <f t="shared" si="63"/>
        <v>1</v>
      </c>
    </row>
    <row r="1041" spans="1:10" x14ac:dyDescent="0.25">
      <c r="A1041" s="1">
        <v>0</v>
      </c>
      <c r="B1041" s="1">
        <v>37</v>
      </c>
      <c r="C1041" s="1">
        <v>7.49</v>
      </c>
      <c r="D1041" s="1">
        <v>670</v>
      </c>
      <c r="E1041" s="1">
        <v>0</v>
      </c>
      <c r="F1041">
        <f t="shared" si="61"/>
        <v>0.80600000000000005</v>
      </c>
      <c r="G1041">
        <f t="shared" si="62"/>
        <v>-1.6398971199188093</v>
      </c>
      <c r="H1041" s="1">
        <f t="shared" si="63"/>
        <v>1</v>
      </c>
      <c r="I1041" s="1">
        <f t="shared" si="63"/>
        <v>1</v>
      </c>
      <c r="J1041" s="1">
        <f t="shared" si="63"/>
        <v>0</v>
      </c>
    </row>
    <row r="1042" spans="1:10" x14ac:dyDescent="0.25">
      <c r="A1042" s="1">
        <v>0</v>
      </c>
      <c r="B1042" s="1">
        <v>80</v>
      </c>
      <c r="C1042" s="1">
        <v>25.31</v>
      </c>
      <c r="D1042" s="1">
        <v>700</v>
      </c>
      <c r="E1042" s="1">
        <v>1</v>
      </c>
      <c r="F1042">
        <f t="shared" si="61"/>
        <v>0.79</v>
      </c>
      <c r="G1042">
        <f t="shared" si="62"/>
        <v>-0.23572233352106983</v>
      </c>
      <c r="H1042" s="1">
        <f t="shared" si="63"/>
        <v>1</v>
      </c>
      <c r="I1042" s="1">
        <f t="shared" si="63"/>
        <v>0</v>
      </c>
      <c r="J1042" s="1">
        <f t="shared" si="63"/>
        <v>0</v>
      </c>
    </row>
    <row r="1043" spans="1:10" x14ac:dyDescent="0.25">
      <c r="A1043" s="1">
        <v>1</v>
      </c>
      <c r="B1043" s="1">
        <v>65</v>
      </c>
      <c r="C1043" s="1">
        <v>5.78</v>
      </c>
      <c r="D1043" s="1">
        <v>665</v>
      </c>
      <c r="E1043" s="1">
        <v>1</v>
      </c>
      <c r="F1043">
        <f t="shared" si="61"/>
        <v>0.878</v>
      </c>
      <c r="G1043">
        <f t="shared" si="62"/>
        <v>-0.13010868534702039</v>
      </c>
      <c r="H1043" s="1">
        <f t="shared" si="63"/>
        <v>1</v>
      </c>
      <c r="I1043" s="1">
        <f t="shared" si="63"/>
        <v>1</v>
      </c>
      <c r="J1043" s="1">
        <f t="shared" si="63"/>
        <v>1</v>
      </c>
    </row>
    <row r="1044" spans="1:10" x14ac:dyDescent="0.25">
      <c r="A1044" s="1">
        <v>1</v>
      </c>
      <c r="B1044" s="1">
        <v>60</v>
      </c>
      <c r="C1044" s="1">
        <v>25.3</v>
      </c>
      <c r="D1044" s="1">
        <v>700</v>
      </c>
      <c r="E1044" s="1">
        <v>1</v>
      </c>
      <c r="F1044">
        <f t="shared" si="61"/>
        <v>0.79</v>
      </c>
      <c r="G1044">
        <f t="shared" si="62"/>
        <v>-0.23572233352106983</v>
      </c>
      <c r="H1044" s="1">
        <f t="shared" si="63"/>
        <v>1</v>
      </c>
      <c r="I1044" s="1">
        <f t="shared" si="63"/>
        <v>0</v>
      </c>
      <c r="J1044" s="1">
        <f t="shared" si="63"/>
        <v>0</v>
      </c>
    </row>
    <row r="1045" spans="1:10" x14ac:dyDescent="0.25">
      <c r="A1045" s="1">
        <v>1</v>
      </c>
      <c r="B1045" s="1">
        <v>30</v>
      </c>
      <c r="C1045" s="1">
        <v>29.2</v>
      </c>
      <c r="D1045" s="1">
        <v>660</v>
      </c>
      <c r="E1045" s="1">
        <v>0</v>
      </c>
      <c r="F1045">
        <f t="shared" si="61"/>
        <v>0.71699999999999997</v>
      </c>
      <c r="G1045">
        <f t="shared" si="62"/>
        <v>-1.2623083813388993</v>
      </c>
      <c r="H1045" s="1">
        <f t="shared" si="63"/>
        <v>0</v>
      </c>
      <c r="I1045" s="1">
        <f t="shared" si="63"/>
        <v>0</v>
      </c>
      <c r="J1045" s="1">
        <f t="shared" si="63"/>
        <v>0</v>
      </c>
    </row>
    <row r="1046" spans="1:10" x14ac:dyDescent="0.25">
      <c r="A1046" s="1">
        <v>1</v>
      </c>
      <c r="B1046" s="1">
        <v>60</v>
      </c>
      <c r="C1046" s="1">
        <v>24.84</v>
      </c>
      <c r="D1046" s="1">
        <v>700</v>
      </c>
      <c r="E1046" s="1">
        <v>0</v>
      </c>
      <c r="F1046">
        <f t="shared" si="61"/>
        <v>0.79</v>
      </c>
      <c r="G1046">
        <f t="shared" si="62"/>
        <v>-1.5606477482646686</v>
      </c>
      <c r="H1046" s="1">
        <f t="shared" si="63"/>
        <v>1</v>
      </c>
      <c r="I1046" s="1">
        <f t="shared" si="63"/>
        <v>0</v>
      </c>
      <c r="J1046" s="1">
        <f t="shared" si="63"/>
        <v>0</v>
      </c>
    </row>
    <row r="1047" spans="1:10" x14ac:dyDescent="0.25">
      <c r="A1047" s="1">
        <v>1</v>
      </c>
      <c r="B1047" s="1">
        <v>40</v>
      </c>
      <c r="C1047" s="1">
        <v>6.12</v>
      </c>
      <c r="D1047" s="1">
        <v>760</v>
      </c>
      <c r="E1047" s="1">
        <v>1</v>
      </c>
      <c r="F1047">
        <f t="shared" si="61"/>
        <v>0.92</v>
      </c>
      <c r="G1047">
        <f t="shared" si="62"/>
        <v>-8.3381608939051013E-2</v>
      </c>
      <c r="H1047" s="1">
        <f t="shared" si="63"/>
        <v>1</v>
      </c>
      <c r="I1047" s="1">
        <f t="shared" si="63"/>
        <v>1</v>
      </c>
      <c r="J1047" s="1">
        <f t="shared" si="63"/>
        <v>1</v>
      </c>
    </row>
    <row r="1048" spans="1:10" x14ac:dyDescent="0.25">
      <c r="A1048" s="1">
        <v>1</v>
      </c>
      <c r="B1048" s="1">
        <v>76.744</v>
      </c>
      <c r="C1048" s="1">
        <v>29.29</v>
      </c>
      <c r="D1048" s="1">
        <v>725</v>
      </c>
      <c r="E1048" s="1">
        <v>1</v>
      </c>
      <c r="F1048">
        <f t="shared" si="61"/>
        <v>0.79</v>
      </c>
      <c r="G1048">
        <f t="shared" si="62"/>
        <v>-0.23572233352106983</v>
      </c>
      <c r="H1048" s="1">
        <f t="shared" si="63"/>
        <v>1</v>
      </c>
      <c r="I1048" s="1">
        <f t="shared" si="63"/>
        <v>0</v>
      </c>
      <c r="J1048" s="1">
        <f t="shared" si="63"/>
        <v>0</v>
      </c>
    </row>
    <row r="1049" spans="1:10" x14ac:dyDescent="0.25">
      <c r="A1049" s="1">
        <v>1</v>
      </c>
      <c r="B1049" s="1">
        <v>75</v>
      </c>
      <c r="C1049" s="1">
        <v>6.93</v>
      </c>
      <c r="D1049" s="1">
        <v>660</v>
      </c>
      <c r="E1049" s="1">
        <v>1</v>
      </c>
      <c r="F1049">
        <f t="shared" si="61"/>
        <v>0.878</v>
      </c>
      <c r="G1049">
        <f t="shared" si="62"/>
        <v>-0.13010868534702039</v>
      </c>
      <c r="H1049" s="1">
        <f t="shared" si="63"/>
        <v>1</v>
      </c>
      <c r="I1049" s="1">
        <f t="shared" si="63"/>
        <v>1</v>
      </c>
      <c r="J1049" s="1">
        <f t="shared" si="63"/>
        <v>1</v>
      </c>
    </row>
    <row r="1050" spans="1:10" x14ac:dyDescent="0.25">
      <c r="A1050" s="1">
        <v>1</v>
      </c>
      <c r="B1050" s="1">
        <v>35.700000000000003</v>
      </c>
      <c r="C1050" s="1">
        <v>39.29</v>
      </c>
      <c r="D1050" s="1">
        <v>660</v>
      </c>
      <c r="E1050" s="1">
        <v>0</v>
      </c>
      <c r="F1050">
        <f t="shared" si="61"/>
        <v>0.54600000000000004</v>
      </c>
      <c r="G1050">
        <f t="shared" si="62"/>
        <v>-0.78965808094078915</v>
      </c>
      <c r="H1050" s="1">
        <f t="shared" si="63"/>
        <v>0</v>
      </c>
      <c r="I1050" s="1">
        <f t="shared" si="63"/>
        <v>0</v>
      </c>
      <c r="J1050" s="1">
        <f t="shared" si="63"/>
        <v>0</v>
      </c>
    </row>
    <row r="1051" spans="1:10" x14ac:dyDescent="0.25">
      <c r="A1051" s="1">
        <v>0</v>
      </c>
      <c r="B1051" s="1">
        <v>43.5</v>
      </c>
      <c r="C1051" s="1">
        <v>8.9700000000000006</v>
      </c>
      <c r="D1051" s="1">
        <v>670</v>
      </c>
      <c r="E1051" s="1">
        <v>1</v>
      </c>
      <c r="F1051">
        <f t="shared" si="61"/>
        <v>0.80600000000000005</v>
      </c>
      <c r="G1051">
        <f t="shared" si="62"/>
        <v>-0.21567153647550871</v>
      </c>
      <c r="H1051" s="1">
        <f t="shared" si="63"/>
        <v>1</v>
      </c>
      <c r="I1051" s="1">
        <f t="shared" si="63"/>
        <v>1</v>
      </c>
      <c r="J1051" s="1">
        <f t="shared" si="63"/>
        <v>0</v>
      </c>
    </row>
    <row r="1052" spans="1:10" x14ac:dyDescent="0.25">
      <c r="A1052" s="1">
        <v>1</v>
      </c>
      <c r="B1052" s="1">
        <v>85</v>
      </c>
      <c r="C1052" s="1">
        <v>10.33</v>
      </c>
      <c r="D1052" s="1">
        <v>700</v>
      </c>
      <c r="E1052" s="1">
        <v>1</v>
      </c>
      <c r="F1052">
        <f t="shared" si="61"/>
        <v>0.82099999999999995</v>
      </c>
      <c r="G1052">
        <f t="shared" si="62"/>
        <v>-0.1972321695297089</v>
      </c>
      <c r="H1052" s="1">
        <f t="shared" si="63"/>
        <v>1</v>
      </c>
      <c r="I1052" s="1">
        <f t="shared" si="63"/>
        <v>1</v>
      </c>
      <c r="J1052" s="1">
        <f t="shared" si="63"/>
        <v>0</v>
      </c>
    </row>
    <row r="1053" spans="1:10" x14ac:dyDescent="0.25">
      <c r="A1053" s="1">
        <v>0</v>
      </c>
      <c r="B1053" s="1">
        <v>28</v>
      </c>
      <c r="C1053" s="1">
        <v>11.62</v>
      </c>
      <c r="D1053" s="1">
        <v>665</v>
      </c>
      <c r="E1053" s="1">
        <v>1</v>
      </c>
      <c r="F1053">
        <f t="shared" si="61"/>
        <v>0.72899999999999998</v>
      </c>
      <c r="G1053">
        <f t="shared" si="62"/>
        <v>-0.31608154697347896</v>
      </c>
      <c r="H1053" s="1">
        <f t="shared" si="63"/>
        <v>0</v>
      </c>
      <c r="I1053" s="1">
        <f t="shared" si="63"/>
        <v>0</v>
      </c>
      <c r="J1053" s="1">
        <f t="shared" si="63"/>
        <v>0</v>
      </c>
    </row>
    <row r="1054" spans="1:10" x14ac:dyDescent="0.25">
      <c r="A1054" s="1">
        <v>1</v>
      </c>
      <c r="B1054" s="1">
        <v>45</v>
      </c>
      <c r="C1054" s="1">
        <v>18</v>
      </c>
      <c r="D1054" s="1">
        <v>725</v>
      </c>
      <c r="E1054" s="1">
        <v>1</v>
      </c>
      <c r="F1054">
        <f t="shared" si="61"/>
        <v>0.92</v>
      </c>
      <c r="G1054">
        <f t="shared" si="62"/>
        <v>-8.3381608939051013E-2</v>
      </c>
      <c r="H1054" s="1">
        <f t="shared" si="63"/>
        <v>1</v>
      </c>
      <c r="I1054" s="1">
        <f t="shared" si="63"/>
        <v>1</v>
      </c>
      <c r="J1054" s="1">
        <f t="shared" si="63"/>
        <v>1</v>
      </c>
    </row>
    <row r="1055" spans="1:10" x14ac:dyDescent="0.25">
      <c r="A1055" s="1">
        <v>1</v>
      </c>
      <c r="B1055" s="1">
        <v>55</v>
      </c>
      <c r="C1055" s="1">
        <v>16.45</v>
      </c>
      <c r="D1055" s="1">
        <v>700</v>
      </c>
      <c r="E1055" s="1">
        <v>0</v>
      </c>
      <c r="F1055">
        <f t="shared" si="61"/>
        <v>0.80600000000000005</v>
      </c>
      <c r="G1055">
        <f t="shared" si="62"/>
        <v>-1.6398971199188093</v>
      </c>
      <c r="H1055" s="1">
        <f t="shared" si="63"/>
        <v>1</v>
      </c>
      <c r="I1055" s="1">
        <f t="shared" si="63"/>
        <v>1</v>
      </c>
      <c r="J1055" s="1">
        <f t="shared" si="63"/>
        <v>0</v>
      </c>
    </row>
    <row r="1056" spans="1:10" x14ac:dyDescent="0.25">
      <c r="A1056" s="1">
        <v>0</v>
      </c>
      <c r="B1056" s="1">
        <v>56</v>
      </c>
      <c r="C1056" s="1">
        <v>20.89</v>
      </c>
      <c r="D1056" s="1">
        <v>755</v>
      </c>
      <c r="E1056" s="1">
        <v>1</v>
      </c>
      <c r="F1056">
        <f t="shared" si="61"/>
        <v>0.85499999999999998</v>
      </c>
      <c r="G1056">
        <f t="shared" si="62"/>
        <v>-0.15665381004537685</v>
      </c>
      <c r="H1056" s="1">
        <f t="shared" si="63"/>
        <v>1</v>
      </c>
      <c r="I1056" s="1">
        <f t="shared" si="63"/>
        <v>1</v>
      </c>
      <c r="J1056" s="1">
        <f t="shared" si="63"/>
        <v>1</v>
      </c>
    </row>
    <row r="1057" spans="1:10" x14ac:dyDescent="0.25">
      <c r="A1057" s="1">
        <v>0</v>
      </c>
      <c r="B1057" s="1">
        <v>40</v>
      </c>
      <c r="C1057" s="1">
        <v>11.4</v>
      </c>
      <c r="D1057" s="1">
        <v>710</v>
      </c>
      <c r="E1057" s="1">
        <v>1</v>
      </c>
      <c r="F1057">
        <f t="shared" si="61"/>
        <v>0.80600000000000005</v>
      </c>
      <c r="G1057">
        <f t="shared" si="62"/>
        <v>-0.21567153647550871</v>
      </c>
      <c r="H1057" s="1">
        <f t="shared" si="63"/>
        <v>1</v>
      </c>
      <c r="I1057" s="1">
        <f t="shared" si="63"/>
        <v>1</v>
      </c>
      <c r="J1057" s="1">
        <f t="shared" si="63"/>
        <v>0</v>
      </c>
    </row>
    <row r="1058" spans="1:10" x14ac:dyDescent="0.25">
      <c r="A1058" s="1">
        <v>1</v>
      </c>
      <c r="B1058" s="1">
        <v>300</v>
      </c>
      <c r="C1058" s="1">
        <v>23.32</v>
      </c>
      <c r="D1058" s="1">
        <v>735</v>
      </c>
      <c r="E1058" s="1">
        <v>0</v>
      </c>
      <c r="F1058">
        <f t="shared" si="61"/>
        <v>0.85499999999999998</v>
      </c>
      <c r="G1058">
        <f t="shared" si="62"/>
        <v>-1.9310215365615626</v>
      </c>
      <c r="H1058" s="1">
        <f t="shared" si="63"/>
        <v>1</v>
      </c>
      <c r="I1058" s="1">
        <f t="shared" si="63"/>
        <v>1</v>
      </c>
      <c r="J1058" s="1">
        <f t="shared" si="63"/>
        <v>1</v>
      </c>
    </row>
    <row r="1059" spans="1:10" x14ac:dyDescent="0.25">
      <c r="A1059" s="1">
        <v>0</v>
      </c>
      <c r="B1059" s="1">
        <v>120</v>
      </c>
      <c r="C1059" s="1">
        <v>4.3600000000000003</v>
      </c>
      <c r="D1059" s="1">
        <v>670</v>
      </c>
      <c r="E1059" s="1">
        <v>1</v>
      </c>
      <c r="F1059">
        <f t="shared" si="61"/>
        <v>0.878</v>
      </c>
      <c r="G1059">
        <f t="shared" si="62"/>
        <v>-0.13010868534702039</v>
      </c>
      <c r="H1059" s="1">
        <f t="shared" si="63"/>
        <v>1</v>
      </c>
      <c r="I1059" s="1">
        <f t="shared" si="63"/>
        <v>1</v>
      </c>
      <c r="J1059" s="1">
        <f t="shared" si="63"/>
        <v>1</v>
      </c>
    </row>
    <row r="1060" spans="1:10" x14ac:dyDescent="0.25">
      <c r="A1060" s="1">
        <v>1</v>
      </c>
      <c r="B1060" s="1">
        <v>60</v>
      </c>
      <c r="C1060" s="1">
        <v>39.42</v>
      </c>
      <c r="D1060" s="1">
        <v>665</v>
      </c>
      <c r="E1060" s="1">
        <v>0</v>
      </c>
      <c r="F1060">
        <f t="shared" si="61"/>
        <v>0.54600000000000004</v>
      </c>
      <c r="G1060">
        <f t="shared" si="62"/>
        <v>-0.78965808094078915</v>
      </c>
      <c r="H1060" s="1">
        <f t="shared" si="63"/>
        <v>0</v>
      </c>
      <c r="I1060" s="1">
        <f t="shared" si="63"/>
        <v>0</v>
      </c>
      <c r="J1060" s="1">
        <f t="shared" si="63"/>
        <v>0</v>
      </c>
    </row>
    <row r="1061" spans="1:10" x14ac:dyDescent="0.25">
      <c r="A1061" s="1">
        <v>0</v>
      </c>
      <c r="B1061" s="1">
        <v>96</v>
      </c>
      <c r="C1061" s="1">
        <v>15.7</v>
      </c>
      <c r="D1061" s="1">
        <v>670</v>
      </c>
      <c r="E1061" s="1">
        <v>1</v>
      </c>
      <c r="F1061">
        <f t="shared" si="61"/>
        <v>0.82099999999999995</v>
      </c>
      <c r="G1061">
        <f t="shared" si="62"/>
        <v>-0.1972321695297089</v>
      </c>
      <c r="H1061" s="1">
        <f t="shared" si="63"/>
        <v>1</v>
      </c>
      <c r="I1061" s="1">
        <f t="shared" si="63"/>
        <v>1</v>
      </c>
      <c r="J1061" s="1">
        <f t="shared" si="63"/>
        <v>0</v>
      </c>
    </row>
    <row r="1062" spans="1:10" x14ac:dyDescent="0.25">
      <c r="A1062" s="1">
        <v>0</v>
      </c>
      <c r="B1062" s="1">
        <v>65</v>
      </c>
      <c r="C1062" s="1">
        <v>19.649999999999999</v>
      </c>
      <c r="D1062" s="1">
        <v>690</v>
      </c>
      <c r="E1062" s="1">
        <v>1</v>
      </c>
      <c r="F1062">
        <f t="shared" si="61"/>
        <v>0.82099999999999995</v>
      </c>
      <c r="G1062">
        <f t="shared" si="62"/>
        <v>-0.1972321695297089</v>
      </c>
      <c r="H1062" s="1">
        <f t="shared" si="63"/>
        <v>1</v>
      </c>
      <c r="I1062" s="1">
        <f t="shared" si="63"/>
        <v>1</v>
      </c>
      <c r="J1062" s="1">
        <f t="shared" si="63"/>
        <v>0</v>
      </c>
    </row>
    <row r="1063" spans="1:10" x14ac:dyDescent="0.25">
      <c r="A1063" s="1">
        <v>0</v>
      </c>
      <c r="B1063" s="1">
        <v>108</v>
      </c>
      <c r="C1063" s="1">
        <v>8.69</v>
      </c>
      <c r="D1063" s="1">
        <v>670</v>
      </c>
      <c r="E1063" s="1">
        <v>1</v>
      </c>
      <c r="F1063">
        <f t="shared" si="61"/>
        <v>0.878</v>
      </c>
      <c r="G1063">
        <f t="shared" si="62"/>
        <v>-0.13010868534702039</v>
      </c>
      <c r="H1063" s="1">
        <f t="shared" si="63"/>
        <v>1</v>
      </c>
      <c r="I1063" s="1">
        <f t="shared" si="63"/>
        <v>1</v>
      </c>
      <c r="J1063" s="1">
        <f t="shared" si="63"/>
        <v>1</v>
      </c>
    </row>
    <row r="1064" spans="1:10" x14ac:dyDescent="0.25">
      <c r="A1064" s="1">
        <v>1</v>
      </c>
      <c r="B1064" s="1">
        <v>40</v>
      </c>
      <c r="C1064" s="1">
        <v>17.82</v>
      </c>
      <c r="D1064" s="1">
        <v>700</v>
      </c>
      <c r="E1064" s="1">
        <v>1</v>
      </c>
      <c r="F1064">
        <f t="shared" si="61"/>
        <v>0.80600000000000005</v>
      </c>
      <c r="G1064">
        <f t="shared" si="62"/>
        <v>-0.21567153647550871</v>
      </c>
      <c r="H1064" s="1">
        <f t="shared" si="63"/>
        <v>1</v>
      </c>
      <c r="I1064" s="1">
        <f t="shared" si="63"/>
        <v>1</v>
      </c>
      <c r="J1064" s="1">
        <f t="shared" si="63"/>
        <v>0</v>
      </c>
    </row>
    <row r="1065" spans="1:10" x14ac:dyDescent="0.25">
      <c r="A1065" s="1">
        <v>1</v>
      </c>
      <c r="B1065" s="1">
        <v>16.291229999999999</v>
      </c>
      <c r="C1065" s="1">
        <v>13.33</v>
      </c>
      <c r="D1065" s="1">
        <v>810</v>
      </c>
      <c r="E1065" s="1">
        <v>1</v>
      </c>
      <c r="F1065">
        <f t="shared" si="61"/>
        <v>0.92</v>
      </c>
      <c r="G1065">
        <f t="shared" si="62"/>
        <v>-8.3381608939051013E-2</v>
      </c>
      <c r="H1065" s="1">
        <f t="shared" si="63"/>
        <v>1</v>
      </c>
      <c r="I1065" s="1">
        <f t="shared" si="63"/>
        <v>1</v>
      </c>
      <c r="J1065" s="1">
        <f t="shared" si="63"/>
        <v>1</v>
      </c>
    </row>
    <row r="1066" spans="1:10" x14ac:dyDescent="0.25">
      <c r="A1066" s="1">
        <v>1</v>
      </c>
      <c r="B1066" s="1">
        <v>227</v>
      </c>
      <c r="C1066" s="1">
        <v>8.4</v>
      </c>
      <c r="D1066" s="1">
        <v>675</v>
      </c>
      <c r="E1066" s="1">
        <v>1</v>
      </c>
      <c r="F1066">
        <f t="shared" si="61"/>
        <v>0.878</v>
      </c>
      <c r="G1066">
        <f t="shared" si="62"/>
        <v>-0.13010868534702039</v>
      </c>
      <c r="H1066" s="1">
        <f t="shared" si="63"/>
        <v>1</v>
      </c>
      <c r="I1066" s="1">
        <f t="shared" si="63"/>
        <v>1</v>
      </c>
      <c r="J1066" s="1">
        <f t="shared" si="63"/>
        <v>1</v>
      </c>
    </row>
    <row r="1067" spans="1:10" x14ac:dyDescent="0.25">
      <c r="A1067" s="1">
        <v>0</v>
      </c>
      <c r="B1067" s="1">
        <v>81</v>
      </c>
      <c r="C1067" s="1">
        <v>12.65</v>
      </c>
      <c r="D1067" s="1">
        <v>670</v>
      </c>
      <c r="E1067" s="1">
        <v>0</v>
      </c>
      <c r="F1067">
        <f t="shared" si="61"/>
        <v>0.82099999999999995</v>
      </c>
      <c r="G1067">
        <f t="shared" si="62"/>
        <v>-1.7203694731413819</v>
      </c>
      <c r="H1067" s="1">
        <f t="shared" si="63"/>
        <v>1</v>
      </c>
      <c r="I1067" s="1">
        <f t="shared" si="63"/>
        <v>1</v>
      </c>
      <c r="J1067" s="1">
        <f t="shared" si="63"/>
        <v>0</v>
      </c>
    </row>
    <row r="1068" spans="1:10" x14ac:dyDescent="0.25">
      <c r="A1068" s="1">
        <v>0</v>
      </c>
      <c r="B1068" s="1">
        <v>50</v>
      </c>
      <c r="C1068" s="1">
        <v>11.23</v>
      </c>
      <c r="D1068" s="1">
        <v>665</v>
      </c>
      <c r="E1068" s="1">
        <v>0</v>
      </c>
      <c r="F1068">
        <f t="shared" si="61"/>
        <v>0.72899999999999998</v>
      </c>
      <c r="G1068">
        <f t="shared" si="62"/>
        <v>-1.305636458102436</v>
      </c>
      <c r="H1068" s="1">
        <f t="shared" si="63"/>
        <v>0</v>
      </c>
      <c r="I1068" s="1">
        <f t="shared" si="63"/>
        <v>0</v>
      </c>
      <c r="J1068" s="1">
        <f t="shared" si="63"/>
        <v>0</v>
      </c>
    </row>
    <row r="1069" spans="1:10" x14ac:dyDescent="0.25">
      <c r="A1069" s="1">
        <v>1</v>
      </c>
      <c r="B1069" s="1">
        <v>52</v>
      </c>
      <c r="C1069" s="1">
        <v>5.99</v>
      </c>
      <c r="D1069" s="1">
        <v>775</v>
      </c>
      <c r="E1069" s="1">
        <v>1</v>
      </c>
      <c r="F1069">
        <f t="shared" si="61"/>
        <v>0.92</v>
      </c>
      <c r="G1069">
        <f t="shared" si="62"/>
        <v>-8.3381608939051013E-2</v>
      </c>
      <c r="H1069" s="1">
        <f t="shared" si="63"/>
        <v>1</v>
      </c>
      <c r="I1069" s="1">
        <f t="shared" si="63"/>
        <v>1</v>
      </c>
      <c r="J1069" s="1">
        <f t="shared" si="63"/>
        <v>1</v>
      </c>
    </row>
    <row r="1070" spans="1:10" x14ac:dyDescent="0.25">
      <c r="A1070" s="1">
        <v>0</v>
      </c>
      <c r="B1070" s="1">
        <v>25</v>
      </c>
      <c r="C1070" s="1">
        <v>9.2200000000000006</v>
      </c>
      <c r="D1070" s="1">
        <v>665</v>
      </c>
      <c r="E1070" s="1">
        <v>0</v>
      </c>
      <c r="F1070">
        <f t="shared" si="61"/>
        <v>0.72899999999999998</v>
      </c>
      <c r="G1070">
        <f t="shared" si="62"/>
        <v>-1.305636458102436</v>
      </c>
      <c r="H1070" s="1">
        <f t="shared" si="63"/>
        <v>0</v>
      </c>
      <c r="I1070" s="1">
        <f t="shared" si="63"/>
        <v>0</v>
      </c>
      <c r="J1070" s="1">
        <f t="shared" si="63"/>
        <v>0</v>
      </c>
    </row>
    <row r="1071" spans="1:10" x14ac:dyDescent="0.25">
      <c r="A1071" s="1">
        <v>0</v>
      </c>
      <c r="B1071" s="1">
        <v>50</v>
      </c>
      <c r="C1071" s="1">
        <v>11.09</v>
      </c>
      <c r="D1071" s="1">
        <v>670</v>
      </c>
      <c r="E1071" s="1">
        <v>1</v>
      </c>
      <c r="F1071">
        <f t="shared" si="61"/>
        <v>0.80600000000000005</v>
      </c>
      <c r="G1071">
        <f t="shared" si="62"/>
        <v>-0.21567153647550871</v>
      </c>
      <c r="H1071" s="1">
        <f t="shared" si="63"/>
        <v>1</v>
      </c>
      <c r="I1071" s="1">
        <f t="shared" si="63"/>
        <v>1</v>
      </c>
      <c r="J1071" s="1">
        <f t="shared" si="63"/>
        <v>0</v>
      </c>
    </row>
    <row r="1072" spans="1:10" x14ac:dyDescent="0.25">
      <c r="A1072" s="1">
        <v>1</v>
      </c>
      <c r="B1072" s="1">
        <v>74.599000000000004</v>
      </c>
      <c r="C1072" s="1">
        <v>17.05</v>
      </c>
      <c r="D1072" s="1">
        <v>660</v>
      </c>
      <c r="E1072" s="1">
        <v>0</v>
      </c>
      <c r="F1072">
        <f t="shared" si="61"/>
        <v>0.82099999999999995</v>
      </c>
      <c r="G1072">
        <f t="shared" si="62"/>
        <v>-1.7203694731413819</v>
      </c>
      <c r="H1072" s="1">
        <f t="shared" si="63"/>
        <v>1</v>
      </c>
      <c r="I1072" s="1">
        <f t="shared" si="63"/>
        <v>1</v>
      </c>
      <c r="J1072" s="1">
        <f t="shared" si="63"/>
        <v>0</v>
      </c>
    </row>
    <row r="1073" spans="1:10" x14ac:dyDescent="0.25">
      <c r="A1073" s="1">
        <v>0</v>
      </c>
      <c r="B1073" s="1">
        <v>38</v>
      </c>
      <c r="C1073" s="1">
        <v>19.079999999999998</v>
      </c>
      <c r="D1073" s="1">
        <v>665</v>
      </c>
      <c r="E1073" s="1">
        <v>0</v>
      </c>
      <c r="F1073">
        <f t="shared" si="61"/>
        <v>0.72899999999999998</v>
      </c>
      <c r="G1073">
        <f t="shared" si="62"/>
        <v>-1.305636458102436</v>
      </c>
      <c r="H1073" s="1">
        <f t="shared" si="63"/>
        <v>0</v>
      </c>
      <c r="I1073" s="1">
        <f t="shared" si="63"/>
        <v>0</v>
      </c>
      <c r="J1073" s="1">
        <f t="shared" si="63"/>
        <v>0</v>
      </c>
    </row>
    <row r="1074" spans="1:10" x14ac:dyDescent="0.25">
      <c r="A1074" s="1">
        <v>1</v>
      </c>
      <c r="B1074" s="1">
        <v>92</v>
      </c>
      <c r="C1074" s="1">
        <v>20.65</v>
      </c>
      <c r="D1074" s="1">
        <v>665</v>
      </c>
      <c r="E1074" s="1">
        <v>1</v>
      </c>
      <c r="F1074">
        <f t="shared" si="61"/>
        <v>0.71699999999999997</v>
      </c>
      <c r="G1074">
        <f t="shared" si="62"/>
        <v>-0.33267943838251673</v>
      </c>
      <c r="H1074" s="1">
        <f t="shared" si="63"/>
        <v>0</v>
      </c>
      <c r="I1074" s="1">
        <f t="shared" si="63"/>
        <v>0</v>
      </c>
      <c r="J1074" s="1">
        <f t="shared" si="63"/>
        <v>0</v>
      </c>
    </row>
    <row r="1075" spans="1:10" x14ac:dyDescent="0.25">
      <c r="A1075" s="1">
        <v>0</v>
      </c>
      <c r="B1075" s="1">
        <v>63</v>
      </c>
      <c r="C1075" s="1">
        <v>14.29</v>
      </c>
      <c r="D1075" s="1">
        <v>660</v>
      </c>
      <c r="E1075" s="1">
        <v>1</v>
      </c>
      <c r="F1075">
        <f t="shared" si="61"/>
        <v>0.82099999999999995</v>
      </c>
      <c r="G1075">
        <f t="shared" si="62"/>
        <v>-0.1972321695297089</v>
      </c>
      <c r="H1075" s="1">
        <f t="shared" si="63"/>
        <v>1</v>
      </c>
      <c r="I1075" s="1">
        <f t="shared" si="63"/>
        <v>1</v>
      </c>
      <c r="J1075" s="1">
        <f t="shared" si="63"/>
        <v>0</v>
      </c>
    </row>
    <row r="1076" spans="1:10" x14ac:dyDescent="0.25">
      <c r="A1076" s="1">
        <v>0</v>
      </c>
      <c r="B1076" s="1">
        <v>35</v>
      </c>
      <c r="C1076" s="1">
        <v>35.67</v>
      </c>
      <c r="D1076" s="1">
        <v>665</v>
      </c>
      <c r="E1076" s="1">
        <v>0</v>
      </c>
      <c r="F1076">
        <f t="shared" si="61"/>
        <v>0.54600000000000004</v>
      </c>
      <c r="G1076">
        <f t="shared" si="62"/>
        <v>-0.78965808094078915</v>
      </c>
      <c r="H1076" s="1">
        <f t="shared" si="63"/>
        <v>0</v>
      </c>
      <c r="I1076" s="1">
        <f t="shared" si="63"/>
        <v>0</v>
      </c>
      <c r="J1076" s="1">
        <f t="shared" si="63"/>
        <v>0</v>
      </c>
    </row>
    <row r="1077" spans="1:10" x14ac:dyDescent="0.25">
      <c r="A1077" s="1">
        <v>0</v>
      </c>
      <c r="B1077" s="1">
        <v>55</v>
      </c>
      <c r="C1077" s="1">
        <v>29.83</v>
      </c>
      <c r="D1077" s="1">
        <v>685</v>
      </c>
      <c r="E1077" s="1">
        <v>0</v>
      </c>
      <c r="F1077">
        <f t="shared" si="61"/>
        <v>0.66100000000000003</v>
      </c>
      <c r="G1077">
        <f t="shared" si="62"/>
        <v>-1.0817551716016869</v>
      </c>
      <c r="H1077" s="1">
        <f t="shared" si="63"/>
        <v>0</v>
      </c>
      <c r="I1077" s="1">
        <f t="shared" si="63"/>
        <v>0</v>
      </c>
      <c r="J1077" s="1">
        <f t="shared" si="63"/>
        <v>0</v>
      </c>
    </row>
    <row r="1078" spans="1:10" x14ac:dyDescent="0.25">
      <c r="A1078" s="1">
        <v>1</v>
      </c>
      <c r="B1078" s="1">
        <v>39.6</v>
      </c>
      <c r="C1078" s="1">
        <v>7.61</v>
      </c>
      <c r="D1078" s="1">
        <v>690</v>
      </c>
      <c r="E1078" s="1">
        <v>1</v>
      </c>
      <c r="F1078">
        <f t="shared" si="61"/>
        <v>0.80600000000000005</v>
      </c>
      <c r="G1078">
        <f t="shared" si="62"/>
        <v>-0.21567153647550871</v>
      </c>
      <c r="H1078" s="1">
        <f t="shared" si="63"/>
        <v>1</v>
      </c>
      <c r="I1078" s="1">
        <f t="shared" si="63"/>
        <v>1</v>
      </c>
      <c r="J1078" s="1">
        <f t="shared" si="63"/>
        <v>0</v>
      </c>
    </row>
    <row r="1079" spans="1:10" x14ac:dyDescent="0.25">
      <c r="A1079" s="1">
        <v>1</v>
      </c>
      <c r="B1079" s="1">
        <v>60</v>
      </c>
      <c r="C1079" s="1">
        <v>10.68</v>
      </c>
      <c r="D1079" s="1">
        <v>680</v>
      </c>
      <c r="E1079" s="1">
        <v>1</v>
      </c>
      <c r="F1079">
        <f t="shared" si="61"/>
        <v>0.80600000000000005</v>
      </c>
      <c r="G1079">
        <f t="shared" si="62"/>
        <v>-0.21567153647550871</v>
      </c>
      <c r="H1079" s="1">
        <f t="shared" si="63"/>
        <v>1</v>
      </c>
      <c r="I1079" s="1">
        <f t="shared" si="63"/>
        <v>1</v>
      </c>
      <c r="J1079" s="1">
        <f t="shared" si="63"/>
        <v>0</v>
      </c>
    </row>
    <row r="1080" spans="1:10" x14ac:dyDescent="0.25">
      <c r="A1080" s="1">
        <v>1</v>
      </c>
      <c r="B1080" s="1">
        <v>110.125</v>
      </c>
      <c r="C1080" s="1">
        <v>17.48</v>
      </c>
      <c r="D1080" s="1">
        <v>715</v>
      </c>
      <c r="E1080" s="1">
        <v>1</v>
      </c>
      <c r="F1080">
        <f t="shared" si="61"/>
        <v>0.82099999999999995</v>
      </c>
      <c r="G1080">
        <f t="shared" si="62"/>
        <v>-0.1972321695297089</v>
      </c>
      <c r="H1080" s="1">
        <f t="shared" si="63"/>
        <v>1</v>
      </c>
      <c r="I1080" s="1">
        <f t="shared" si="63"/>
        <v>1</v>
      </c>
      <c r="J1080" s="1">
        <f t="shared" si="63"/>
        <v>0</v>
      </c>
    </row>
    <row r="1081" spans="1:10" x14ac:dyDescent="0.25">
      <c r="A1081" s="1">
        <v>1</v>
      </c>
      <c r="B1081" s="1">
        <v>70</v>
      </c>
      <c r="C1081" s="1">
        <v>13.34</v>
      </c>
      <c r="D1081" s="1">
        <v>725</v>
      </c>
      <c r="E1081" s="1">
        <v>1</v>
      </c>
      <c r="F1081">
        <f t="shared" si="61"/>
        <v>0.92</v>
      </c>
      <c r="G1081">
        <f t="shared" si="62"/>
        <v>-8.3381608939051013E-2</v>
      </c>
      <c r="H1081" s="1">
        <f t="shared" si="63"/>
        <v>1</v>
      </c>
      <c r="I1081" s="1">
        <f t="shared" si="63"/>
        <v>1</v>
      </c>
      <c r="J1081" s="1">
        <f t="shared" si="63"/>
        <v>1</v>
      </c>
    </row>
    <row r="1082" spans="1:10" x14ac:dyDescent="0.25">
      <c r="A1082" s="1">
        <v>0</v>
      </c>
      <c r="B1082" s="1">
        <v>44</v>
      </c>
      <c r="C1082" s="1">
        <v>27.03</v>
      </c>
      <c r="D1082" s="1">
        <v>720</v>
      </c>
      <c r="E1082" s="1">
        <v>1</v>
      </c>
      <c r="F1082">
        <f t="shared" si="61"/>
        <v>0.79</v>
      </c>
      <c r="G1082">
        <f t="shared" si="62"/>
        <v>-0.23572233352106983</v>
      </c>
      <c r="H1082" s="1">
        <f t="shared" si="63"/>
        <v>1</v>
      </c>
      <c r="I1082" s="1">
        <f t="shared" si="63"/>
        <v>0</v>
      </c>
      <c r="J1082" s="1">
        <f t="shared" si="63"/>
        <v>0</v>
      </c>
    </row>
    <row r="1083" spans="1:10" x14ac:dyDescent="0.25">
      <c r="A1083" s="1">
        <v>1</v>
      </c>
      <c r="B1083" s="1">
        <v>87</v>
      </c>
      <c r="C1083" s="1">
        <v>15.93</v>
      </c>
      <c r="D1083" s="1">
        <v>700</v>
      </c>
      <c r="E1083" s="1">
        <v>1</v>
      </c>
      <c r="F1083">
        <f t="shared" si="61"/>
        <v>0.82099999999999995</v>
      </c>
      <c r="G1083">
        <f t="shared" si="62"/>
        <v>-0.1972321695297089</v>
      </c>
      <c r="H1083" s="1">
        <f t="shared" si="63"/>
        <v>1</v>
      </c>
      <c r="I1083" s="1">
        <f t="shared" si="63"/>
        <v>1</v>
      </c>
      <c r="J1083" s="1">
        <f t="shared" si="63"/>
        <v>0</v>
      </c>
    </row>
    <row r="1084" spans="1:10" x14ac:dyDescent="0.25">
      <c r="A1084" s="1">
        <v>1</v>
      </c>
      <c r="B1084" s="1">
        <v>60</v>
      </c>
      <c r="C1084" s="1">
        <v>1.58</v>
      </c>
      <c r="D1084" s="1">
        <v>670</v>
      </c>
      <c r="E1084" s="1">
        <v>1</v>
      </c>
      <c r="F1084">
        <f t="shared" si="61"/>
        <v>0.80600000000000005</v>
      </c>
      <c r="G1084">
        <f t="shared" si="62"/>
        <v>-0.21567153647550871</v>
      </c>
      <c r="H1084" s="1">
        <f t="shared" si="63"/>
        <v>1</v>
      </c>
      <c r="I1084" s="1">
        <f t="shared" si="63"/>
        <v>1</v>
      </c>
      <c r="J1084" s="1">
        <f t="shared" si="63"/>
        <v>0</v>
      </c>
    </row>
    <row r="1085" spans="1:10" x14ac:dyDescent="0.25">
      <c r="A1085" s="1">
        <v>1</v>
      </c>
      <c r="B1085" s="1">
        <v>42</v>
      </c>
      <c r="C1085" s="1">
        <v>22.91</v>
      </c>
      <c r="D1085" s="1">
        <v>690</v>
      </c>
      <c r="E1085" s="1">
        <v>1</v>
      </c>
      <c r="F1085">
        <f t="shared" si="61"/>
        <v>0.79</v>
      </c>
      <c r="G1085">
        <f t="shared" si="62"/>
        <v>-0.23572233352106983</v>
      </c>
      <c r="H1085" s="1">
        <f t="shared" si="63"/>
        <v>1</v>
      </c>
      <c r="I1085" s="1">
        <f t="shared" si="63"/>
        <v>0</v>
      </c>
      <c r="J1085" s="1">
        <f t="shared" si="63"/>
        <v>0</v>
      </c>
    </row>
    <row r="1086" spans="1:10" x14ac:dyDescent="0.25">
      <c r="A1086" s="1">
        <v>0</v>
      </c>
      <c r="B1086" s="1">
        <v>96</v>
      </c>
      <c r="C1086" s="1">
        <v>10.73</v>
      </c>
      <c r="D1086" s="1">
        <v>740</v>
      </c>
      <c r="E1086" s="1">
        <v>1</v>
      </c>
      <c r="F1086">
        <f t="shared" si="61"/>
        <v>0.92</v>
      </c>
      <c r="G1086">
        <f t="shared" si="62"/>
        <v>-8.3381608939051013E-2</v>
      </c>
      <c r="H1086" s="1">
        <f t="shared" si="63"/>
        <v>1</v>
      </c>
      <c r="I1086" s="1">
        <f t="shared" si="63"/>
        <v>1</v>
      </c>
      <c r="J1086" s="1">
        <f t="shared" si="63"/>
        <v>1</v>
      </c>
    </row>
    <row r="1087" spans="1:10" x14ac:dyDescent="0.25">
      <c r="A1087" s="1">
        <v>1</v>
      </c>
      <c r="B1087" s="1">
        <v>65</v>
      </c>
      <c r="C1087" s="1">
        <v>29.93</v>
      </c>
      <c r="D1087" s="1">
        <v>745</v>
      </c>
      <c r="E1087" s="1">
        <v>1</v>
      </c>
      <c r="F1087">
        <f t="shared" si="61"/>
        <v>0.85499999999999998</v>
      </c>
      <c r="G1087">
        <f t="shared" si="62"/>
        <v>-0.15665381004537685</v>
      </c>
      <c r="H1087" s="1">
        <f t="shared" si="63"/>
        <v>1</v>
      </c>
      <c r="I1087" s="1">
        <f t="shared" si="63"/>
        <v>1</v>
      </c>
      <c r="J1087" s="1">
        <f t="shared" si="63"/>
        <v>1</v>
      </c>
    </row>
    <row r="1088" spans="1:10" x14ac:dyDescent="0.25">
      <c r="A1088" s="1">
        <v>1</v>
      </c>
      <c r="B1088" s="1">
        <v>28.8</v>
      </c>
      <c r="C1088" s="1">
        <v>26.92</v>
      </c>
      <c r="D1088" s="1">
        <v>720</v>
      </c>
      <c r="E1088" s="1">
        <v>0</v>
      </c>
      <c r="F1088">
        <f t="shared" si="61"/>
        <v>0.79</v>
      </c>
      <c r="G1088">
        <f t="shared" si="62"/>
        <v>-1.5606477482646686</v>
      </c>
      <c r="H1088" s="1">
        <f t="shared" si="63"/>
        <v>1</v>
      </c>
      <c r="I1088" s="1">
        <f t="shared" si="63"/>
        <v>0</v>
      </c>
      <c r="J1088" s="1">
        <f t="shared" si="63"/>
        <v>0</v>
      </c>
    </row>
    <row r="1089" spans="1:10" x14ac:dyDescent="0.25">
      <c r="A1089" s="1">
        <v>0</v>
      </c>
      <c r="B1089" s="1">
        <v>84</v>
      </c>
      <c r="C1089" s="1">
        <v>18.61</v>
      </c>
      <c r="D1089" s="1">
        <v>700</v>
      </c>
      <c r="E1089" s="1">
        <v>0</v>
      </c>
      <c r="F1089">
        <f t="shared" si="61"/>
        <v>0.82099999999999995</v>
      </c>
      <c r="G1089">
        <f t="shared" si="62"/>
        <v>-1.7203694731413819</v>
      </c>
      <c r="H1089" s="1">
        <f t="shared" si="63"/>
        <v>1</v>
      </c>
      <c r="I1089" s="1">
        <f t="shared" si="63"/>
        <v>1</v>
      </c>
      <c r="J1089" s="1">
        <f t="shared" si="63"/>
        <v>0</v>
      </c>
    </row>
    <row r="1090" spans="1:10" x14ac:dyDescent="0.25">
      <c r="A1090" s="1">
        <v>0</v>
      </c>
      <c r="B1090" s="1">
        <v>30.72</v>
      </c>
      <c r="C1090" s="1">
        <v>19.88</v>
      </c>
      <c r="D1090" s="1">
        <v>675</v>
      </c>
      <c r="E1090" s="1">
        <v>1</v>
      </c>
      <c r="F1090">
        <f t="shared" si="61"/>
        <v>0.66100000000000003</v>
      </c>
      <c r="G1090">
        <f t="shared" si="62"/>
        <v>-0.41400143913045073</v>
      </c>
      <c r="H1090" s="1">
        <f t="shared" si="63"/>
        <v>0</v>
      </c>
      <c r="I1090" s="1">
        <f t="shared" si="63"/>
        <v>0</v>
      </c>
      <c r="J1090" s="1">
        <f t="shared" si="63"/>
        <v>0</v>
      </c>
    </row>
    <row r="1091" spans="1:10" x14ac:dyDescent="0.25">
      <c r="A1091" s="1">
        <v>1</v>
      </c>
      <c r="B1091" s="1">
        <v>97</v>
      </c>
      <c r="C1091" s="1">
        <v>9.48</v>
      </c>
      <c r="D1091" s="1">
        <v>700</v>
      </c>
      <c r="E1091" s="1">
        <v>1</v>
      </c>
      <c r="F1091">
        <f t="shared" si="61"/>
        <v>0.878</v>
      </c>
      <c r="G1091">
        <f t="shared" si="62"/>
        <v>-0.13010868534702039</v>
      </c>
      <c r="H1091" s="1">
        <f t="shared" si="63"/>
        <v>1</v>
      </c>
      <c r="I1091" s="1">
        <f t="shared" si="63"/>
        <v>1</v>
      </c>
      <c r="J1091" s="1">
        <f t="shared" si="63"/>
        <v>1</v>
      </c>
    </row>
    <row r="1092" spans="1:10" x14ac:dyDescent="0.25">
      <c r="A1092" s="1">
        <v>1</v>
      </c>
      <c r="B1092" s="1">
        <v>42</v>
      </c>
      <c r="C1092" s="1">
        <v>33.11</v>
      </c>
      <c r="D1092" s="1">
        <v>725</v>
      </c>
      <c r="E1092" s="1">
        <v>0</v>
      </c>
      <c r="F1092">
        <f t="shared" si="61"/>
        <v>0.69299999999999995</v>
      </c>
      <c r="G1092">
        <f t="shared" si="62"/>
        <v>-1.1809075313949398</v>
      </c>
      <c r="H1092" s="1">
        <f t="shared" si="63"/>
        <v>0</v>
      </c>
      <c r="I1092" s="1">
        <f t="shared" si="63"/>
        <v>0</v>
      </c>
      <c r="J1092" s="1">
        <f t="shared" si="63"/>
        <v>0</v>
      </c>
    </row>
    <row r="1093" spans="1:10" x14ac:dyDescent="0.25">
      <c r="A1093" s="1">
        <v>0</v>
      </c>
      <c r="B1093" s="1">
        <v>75</v>
      </c>
      <c r="C1093" s="1">
        <v>22.99</v>
      </c>
      <c r="D1093" s="1">
        <v>710</v>
      </c>
      <c r="E1093" s="1">
        <v>1</v>
      </c>
      <c r="F1093">
        <f t="shared" si="61"/>
        <v>0.79</v>
      </c>
      <c r="G1093">
        <f t="shared" si="62"/>
        <v>-0.23572233352106983</v>
      </c>
      <c r="H1093" s="1">
        <f t="shared" si="63"/>
        <v>1</v>
      </c>
      <c r="I1093" s="1">
        <f t="shared" si="63"/>
        <v>0</v>
      </c>
      <c r="J1093" s="1">
        <f t="shared" si="63"/>
        <v>0</v>
      </c>
    </row>
    <row r="1094" spans="1:10" x14ac:dyDescent="0.25">
      <c r="A1094" s="1">
        <v>1</v>
      </c>
      <c r="B1094" s="1">
        <v>40</v>
      </c>
      <c r="C1094" s="1">
        <v>19.98</v>
      </c>
      <c r="D1094" s="1">
        <v>715</v>
      </c>
      <c r="E1094" s="1">
        <v>1</v>
      </c>
      <c r="F1094">
        <f t="shared" si="61"/>
        <v>0.79</v>
      </c>
      <c r="G1094">
        <f t="shared" si="62"/>
        <v>-0.23572233352106983</v>
      </c>
      <c r="H1094" s="1">
        <f t="shared" si="63"/>
        <v>1</v>
      </c>
      <c r="I1094" s="1">
        <f t="shared" si="63"/>
        <v>0</v>
      </c>
      <c r="J1094" s="1">
        <f t="shared" si="63"/>
        <v>0</v>
      </c>
    </row>
    <row r="1095" spans="1:10" x14ac:dyDescent="0.25">
      <c r="A1095" s="1">
        <v>1</v>
      </c>
      <c r="B1095" s="1">
        <v>60</v>
      </c>
      <c r="C1095" s="1">
        <v>8.32</v>
      </c>
      <c r="D1095" s="1">
        <v>720</v>
      </c>
      <c r="E1095" s="1">
        <v>1</v>
      </c>
      <c r="F1095">
        <f t="shared" si="61"/>
        <v>0.80600000000000005</v>
      </c>
      <c r="G1095">
        <f t="shared" si="62"/>
        <v>-0.21567153647550871</v>
      </c>
      <c r="H1095" s="1">
        <f t="shared" si="63"/>
        <v>1</v>
      </c>
      <c r="I1095" s="1">
        <f t="shared" si="63"/>
        <v>1</v>
      </c>
      <c r="J1095" s="1">
        <f t="shared" si="63"/>
        <v>0</v>
      </c>
    </row>
    <row r="1096" spans="1:10" x14ac:dyDescent="0.25">
      <c r="A1096" s="1">
        <v>1</v>
      </c>
      <c r="B1096" s="1">
        <v>75.900000000000006</v>
      </c>
      <c r="C1096" s="1">
        <v>8.8699999999999992</v>
      </c>
      <c r="D1096" s="1">
        <v>700</v>
      </c>
      <c r="E1096" s="1">
        <v>1</v>
      </c>
      <c r="F1096">
        <f t="shared" ref="F1096:F1159" si="64">IF(C1096&lt;=19.85,IF(D1096&lt;=722.5,IF(B1096&lt;=60.41,IF(D1096&lt;=667.5,0.729,0.806),IF(C1096&lt;=9.905,0.878,0.821)),0.92),IF(D1096&lt;=687.5,IF(C1096&lt;=31.375,IF(A1096&lt;=0.5,0.661,0.717),0.546),IF(D1096&lt;=727.5,IF(C1096&lt;=29.88,0.79,0.693),0.855)))</f>
        <v>0.878</v>
      </c>
      <c r="G1096">
        <f t="shared" ref="G1096:G1159" si="65">IF(E1096=1,LN(F1096),LN(1-F1096))</f>
        <v>-0.13010868534702039</v>
      </c>
      <c r="H1096" s="1">
        <f t="shared" ref="H1096:J1159" si="66">IF($F1096&gt;H$2,1,0)</f>
        <v>1</v>
      </c>
      <c r="I1096" s="1">
        <f t="shared" si="66"/>
        <v>1</v>
      </c>
      <c r="J1096" s="1">
        <f t="shared" si="66"/>
        <v>1</v>
      </c>
    </row>
    <row r="1097" spans="1:10" x14ac:dyDescent="0.25">
      <c r="A1097" s="1">
        <v>0</v>
      </c>
      <c r="B1097" s="1">
        <v>80</v>
      </c>
      <c r="C1097" s="1">
        <v>25.7</v>
      </c>
      <c r="D1097" s="1">
        <v>665</v>
      </c>
      <c r="E1097" s="1">
        <v>1</v>
      </c>
      <c r="F1097">
        <f t="shared" si="64"/>
        <v>0.66100000000000003</v>
      </c>
      <c r="G1097">
        <f t="shared" si="65"/>
        <v>-0.41400143913045073</v>
      </c>
      <c r="H1097" s="1">
        <f t="shared" si="66"/>
        <v>0</v>
      </c>
      <c r="I1097" s="1">
        <f t="shared" si="66"/>
        <v>0</v>
      </c>
      <c r="J1097" s="1">
        <f t="shared" si="66"/>
        <v>0</v>
      </c>
    </row>
    <row r="1098" spans="1:10" x14ac:dyDescent="0.25">
      <c r="A1098" s="1">
        <v>0</v>
      </c>
      <c r="B1098" s="1">
        <v>80</v>
      </c>
      <c r="C1098" s="1">
        <v>3.3</v>
      </c>
      <c r="D1098" s="1">
        <v>740</v>
      </c>
      <c r="E1098" s="1">
        <v>1</v>
      </c>
      <c r="F1098">
        <f t="shared" si="64"/>
        <v>0.92</v>
      </c>
      <c r="G1098">
        <f t="shared" si="65"/>
        <v>-8.3381608939051013E-2</v>
      </c>
      <c r="H1098" s="1">
        <f t="shared" si="66"/>
        <v>1</v>
      </c>
      <c r="I1098" s="1">
        <f t="shared" si="66"/>
        <v>1</v>
      </c>
      <c r="J1098" s="1">
        <f t="shared" si="66"/>
        <v>1</v>
      </c>
    </row>
    <row r="1099" spans="1:10" x14ac:dyDescent="0.25">
      <c r="A1099" s="1">
        <v>0</v>
      </c>
      <c r="B1099" s="1">
        <v>22</v>
      </c>
      <c r="C1099" s="1">
        <v>13.58</v>
      </c>
      <c r="D1099" s="1">
        <v>685</v>
      </c>
      <c r="E1099" s="1">
        <v>1</v>
      </c>
      <c r="F1099">
        <f t="shared" si="64"/>
        <v>0.80600000000000005</v>
      </c>
      <c r="G1099">
        <f t="shared" si="65"/>
        <v>-0.21567153647550871</v>
      </c>
      <c r="H1099" s="1">
        <f t="shared" si="66"/>
        <v>1</v>
      </c>
      <c r="I1099" s="1">
        <f t="shared" si="66"/>
        <v>1</v>
      </c>
      <c r="J1099" s="1">
        <f t="shared" si="66"/>
        <v>0</v>
      </c>
    </row>
    <row r="1100" spans="1:10" x14ac:dyDescent="0.25">
      <c r="A1100" s="1">
        <v>1</v>
      </c>
      <c r="B1100" s="1">
        <v>101.642</v>
      </c>
      <c r="C1100" s="1">
        <v>6.89</v>
      </c>
      <c r="D1100" s="1">
        <v>675</v>
      </c>
      <c r="E1100" s="1">
        <v>1</v>
      </c>
      <c r="F1100">
        <f t="shared" si="64"/>
        <v>0.878</v>
      </c>
      <c r="G1100">
        <f t="shared" si="65"/>
        <v>-0.13010868534702039</v>
      </c>
      <c r="H1100" s="1">
        <f t="shared" si="66"/>
        <v>1</v>
      </c>
      <c r="I1100" s="1">
        <f t="shared" si="66"/>
        <v>1</v>
      </c>
      <c r="J1100" s="1">
        <f t="shared" si="66"/>
        <v>1</v>
      </c>
    </row>
    <row r="1101" spans="1:10" x14ac:dyDescent="0.25">
      <c r="A1101" s="1">
        <v>0</v>
      </c>
      <c r="B1101" s="1">
        <v>30</v>
      </c>
      <c r="C1101" s="1">
        <v>11.8</v>
      </c>
      <c r="D1101" s="1">
        <v>695</v>
      </c>
      <c r="E1101" s="1">
        <v>1</v>
      </c>
      <c r="F1101">
        <f t="shared" si="64"/>
        <v>0.80600000000000005</v>
      </c>
      <c r="G1101">
        <f t="shared" si="65"/>
        <v>-0.21567153647550871</v>
      </c>
      <c r="H1101" s="1">
        <f t="shared" si="66"/>
        <v>1</v>
      </c>
      <c r="I1101" s="1">
        <f t="shared" si="66"/>
        <v>1</v>
      </c>
      <c r="J1101" s="1">
        <f t="shared" si="66"/>
        <v>0</v>
      </c>
    </row>
    <row r="1102" spans="1:10" x14ac:dyDescent="0.25">
      <c r="A1102" s="1">
        <v>0</v>
      </c>
      <c r="B1102" s="1">
        <v>54</v>
      </c>
      <c r="C1102" s="1">
        <v>4.87</v>
      </c>
      <c r="D1102" s="1">
        <v>705</v>
      </c>
      <c r="E1102" s="1">
        <v>1</v>
      </c>
      <c r="F1102">
        <f t="shared" si="64"/>
        <v>0.80600000000000005</v>
      </c>
      <c r="G1102">
        <f t="shared" si="65"/>
        <v>-0.21567153647550871</v>
      </c>
      <c r="H1102" s="1">
        <f t="shared" si="66"/>
        <v>1</v>
      </c>
      <c r="I1102" s="1">
        <f t="shared" si="66"/>
        <v>1</v>
      </c>
      <c r="J1102" s="1">
        <f t="shared" si="66"/>
        <v>0</v>
      </c>
    </row>
    <row r="1103" spans="1:10" x14ac:dyDescent="0.25">
      <c r="A1103" s="1">
        <v>0</v>
      </c>
      <c r="B1103" s="1">
        <v>34.043999999999997</v>
      </c>
      <c r="C1103" s="1">
        <v>25.6</v>
      </c>
      <c r="D1103" s="1">
        <v>690</v>
      </c>
      <c r="E1103" s="1">
        <v>1</v>
      </c>
      <c r="F1103">
        <f t="shared" si="64"/>
        <v>0.79</v>
      </c>
      <c r="G1103">
        <f t="shared" si="65"/>
        <v>-0.23572233352106983</v>
      </c>
      <c r="H1103" s="1">
        <f t="shared" si="66"/>
        <v>1</v>
      </c>
      <c r="I1103" s="1">
        <f t="shared" si="66"/>
        <v>0</v>
      </c>
      <c r="J1103" s="1">
        <f t="shared" si="66"/>
        <v>0</v>
      </c>
    </row>
    <row r="1104" spans="1:10" x14ac:dyDescent="0.25">
      <c r="A1104" s="1">
        <v>0</v>
      </c>
      <c r="B1104" s="1">
        <v>36</v>
      </c>
      <c r="C1104" s="1">
        <v>25.4</v>
      </c>
      <c r="D1104" s="1">
        <v>670</v>
      </c>
      <c r="E1104" s="1">
        <v>1</v>
      </c>
      <c r="F1104">
        <f t="shared" si="64"/>
        <v>0.66100000000000003</v>
      </c>
      <c r="G1104">
        <f t="shared" si="65"/>
        <v>-0.41400143913045073</v>
      </c>
      <c r="H1104" s="1">
        <f t="shared" si="66"/>
        <v>0</v>
      </c>
      <c r="I1104" s="1">
        <f t="shared" si="66"/>
        <v>0</v>
      </c>
      <c r="J1104" s="1">
        <f t="shared" si="66"/>
        <v>0</v>
      </c>
    </row>
    <row r="1105" spans="1:10" x14ac:dyDescent="0.25">
      <c r="A1105" s="1">
        <v>1</v>
      </c>
      <c r="B1105" s="1">
        <v>67.787000000000006</v>
      </c>
      <c r="C1105" s="1">
        <v>17.899999999999999</v>
      </c>
      <c r="D1105" s="1">
        <v>665</v>
      </c>
      <c r="E1105" s="1">
        <v>0</v>
      </c>
      <c r="F1105">
        <f t="shared" si="64"/>
        <v>0.82099999999999995</v>
      </c>
      <c r="G1105">
        <f t="shared" si="65"/>
        <v>-1.7203694731413819</v>
      </c>
      <c r="H1105" s="1">
        <f t="shared" si="66"/>
        <v>1</v>
      </c>
      <c r="I1105" s="1">
        <f t="shared" si="66"/>
        <v>1</v>
      </c>
      <c r="J1105" s="1">
        <f t="shared" si="66"/>
        <v>0</v>
      </c>
    </row>
    <row r="1106" spans="1:10" x14ac:dyDescent="0.25">
      <c r="A1106" s="1">
        <v>0</v>
      </c>
      <c r="B1106" s="1">
        <v>100</v>
      </c>
      <c r="C1106" s="1">
        <v>30.35</v>
      </c>
      <c r="D1106" s="1">
        <v>715</v>
      </c>
      <c r="E1106" s="1">
        <v>1</v>
      </c>
      <c r="F1106">
        <f t="shared" si="64"/>
        <v>0.69299999999999995</v>
      </c>
      <c r="G1106">
        <f t="shared" si="65"/>
        <v>-0.3667252797922339</v>
      </c>
      <c r="H1106" s="1">
        <f t="shared" si="66"/>
        <v>0</v>
      </c>
      <c r="I1106" s="1">
        <f t="shared" si="66"/>
        <v>0</v>
      </c>
      <c r="J1106" s="1">
        <f t="shared" si="66"/>
        <v>0</v>
      </c>
    </row>
    <row r="1107" spans="1:10" x14ac:dyDescent="0.25">
      <c r="A1107" s="1">
        <v>0</v>
      </c>
      <c r="B1107" s="1">
        <v>72</v>
      </c>
      <c r="C1107" s="1">
        <v>1.1499999999999999</v>
      </c>
      <c r="D1107" s="1">
        <v>675</v>
      </c>
      <c r="E1107" s="1">
        <v>1</v>
      </c>
      <c r="F1107">
        <f t="shared" si="64"/>
        <v>0.878</v>
      </c>
      <c r="G1107">
        <f t="shared" si="65"/>
        <v>-0.13010868534702039</v>
      </c>
      <c r="H1107" s="1">
        <f t="shared" si="66"/>
        <v>1</v>
      </c>
      <c r="I1107" s="1">
        <f t="shared" si="66"/>
        <v>1</v>
      </c>
      <c r="J1107" s="1">
        <f t="shared" si="66"/>
        <v>1</v>
      </c>
    </row>
    <row r="1108" spans="1:10" x14ac:dyDescent="0.25">
      <c r="A1108" s="1">
        <v>1</v>
      </c>
      <c r="B1108" s="1">
        <v>235</v>
      </c>
      <c r="C1108" s="1">
        <v>25.84</v>
      </c>
      <c r="D1108" s="1">
        <v>765</v>
      </c>
      <c r="E1108" s="1">
        <v>1</v>
      </c>
      <c r="F1108">
        <f t="shared" si="64"/>
        <v>0.85499999999999998</v>
      </c>
      <c r="G1108">
        <f t="shared" si="65"/>
        <v>-0.15665381004537685</v>
      </c>
      <c r="H1108" s="1">
        <f t="shared" si="66"/>
        <v>1</v>
      </c>
      <c r="I1108" s="1">
        <f t="shared" si="66"/>
        <v>1</v>
      </c>
      <c r="J1108" s="1">
        <f t="shared" si="66"/>
        <v>1</v>
      </c>
    </row>
    <row r="1109" spans="1:10" x14ac:dyDescent="0.25">
      <c r="A1109" s="1">
        <v>1</v>
      </c>
      <c r="B1109" s="1">
        <v>80</v>
      </c>
      <c r="C1109" s="1">
        <v>25.64</v>
      </c>
      <c r="D1109" s="1">
        <v>690</v>
      </c>
      <c r="E1109" s="1">
        <v>1</v>
      </c>
      <c r="F1109">
        <f t="shared" si="64"/>
        <v>0.79</v>
      </c>
      <c r="G1109">
        <f t="shared" si="65"/>
        <v>-0.23572233352106983</v>
      </c>
      <c r="H1109" s="1">
        <f t="shared" si="66"/>
        <v>1</v>
      </c>
      <c r="I1109" s="1">
        <f t="shared" si="66"/>
        <v>0</v>
      </c>
      <c r="J1109" s="1">
        <f t="shared" si="66"/>
        <v>0</v>
      </c>
    </row>
    <row r="1110" spans="1:10" x14ac:dyDescent="0.25">
      <c r="A1110" s="1">
        <v>0</v>
      </c>
      <c r="B1110" s="1">
        <v>25.584</v>
      </c>
      <c r="C1110" s="1">
        <v>11.02</v>
      </c>
      <c r="D1110" s="1">
        <v>680</v>
      </c>
      <c r="E1110" s="1">
        <v>0</v>
      </c>
      <c r="F1110">
        <f t="shared" si="64"/>
        <v>0.80600000000000005</v>
      </c>
      <c r="G1110">
        <f t="shared" si="65"/>
        <v>-1.6398971199188093</v>
      </c>
      <c r="H1110" s="1">
        <f t="shared" si="66"/>
        <v>1</v>
      </c>
      <c r="I1110" s="1">
        <f t="shared" si="66"/>
        <v>1</v>
      </c>
      <c r="J1110" s="1">
        <f t="shared" si="66"/>
        <v>0</v>
      </c>
    </row>
    <row r="1111" spans="1:10" x14ac:dyDescent="0.25">
      <c r="A1111" s="1">
        <v>1</v>
      </c>
      <c r="B1111" s="1">
        <v>73</v>
      </c>
      <c r="C1111" s="1">
        <v>20.12</v>
      </c>
      <c r="D1111" s="1">
        <v>700</v>
      </c>
      <c r="E1111" s="1">
        <v>1</v>
      </c>
      <c r="F1111">
        <f t="shared" si="64"/>
        <v>0.79</v>
      </c>
      <c r="G1111">
        <f t="shared" si="65"/>
        <v>-0.23572233352106983</v>
      </c>
      <c r="H1111" s="1">
        <f t="shared" si="66"/>
        <v>1</v>
      </c>
      <c r="I1111" s="1">
        <f t="shared" si="66"/>
        <v>0</v>
      </c>
      <c r="J1111" s="1">
        <f t="shared" si="66"/>
        <v>0</v>
      </c>
    </row>
    <row r="1112" spans="1:10" x14ac:dyDescent="0.25">
      <c r="A1112" s="1">
        <v>0</v>
      </c>
      <c r="B1112" s="1">
        <v>42</v>
      </c>
      <c r="C1112" s="1">
        <v>7.23</v>
      </c>
      <c r="D1112" s="1">
        <v>735</v>
      </c>
      <c r="E1112" s="1">
        <v>1</v>
      </c>
      <c r="F1112">
        <f t="shared" si="64"/>
        <v>0.92</v>
      </c>
      <c r="G1112">
        <f t="shared" si="65"/>
        <v>-8.3381608939051013E-2</v>
      </c>
      <c r="H1112" s="1">
        <f t="shared" si="66"/>
        <v>1</v>
      </c>
      <c r="I1112" s="1">
        <f t="shared" si="66"/>
        <v>1</v>
      </c>
      <c r="J1112" s="1">
        <f t="shared" si="66"/>
        <v>1</v>
      </c>
    </row>
    <row r="1113" spans="1:10" x14ac:dyDescent="0.25">
      <c r="A1113" s="1">
        <v>0</v>
      </c>
      <c r="B1113" s="1">
        <v>57</v>
      </c>
      <c r="C1113" s="1">
        <v>32.4</v>
      </c>
      <c r="D1113" s="1">
        <v>695</v>
      </c>
      <c r="E1113" s="1">
        <v>0</v>
      </c>
      <c r="F1113">
        <f t="shared" si="64"/>
        <v>0.69299999999999995</v>
      </c>
      <c r="G1113">
        <f t="shared" si="65"/>
        <v>-1.1809075313949398</v>
      </c>
      <c r="H1113" s="1">
        <f t="shared" si="66"/>
        <v>0</v>
      </c>
      <c r="I1113" s="1">
        <f t="shared" si="66"/>
        <v>0</v>
      </c>
      <c r="J1113" s="1">
        <f t="shared" si="66"/>
        <v>0</v>
      </c>
    </row>
    <row r="1114" spans="1:10" x14ac:dyDescent="0.25">
      <c r="A1114" s="1">
        <v>0</v>
      </c>
      <c r="B1114" s="1">
        <v>68.010000000000005</v>
      </c>
      <c r="C1114" s="1">
        <v>23.48</v>
      </c>
      <c r="D1114" s="1">
        <v>670</v>
      </c>
      <c r="E1114" s="1">
        <v>1</v>
      </c>
      <c r="F1114">
        <f t="shared" si="64"/>
        <v>0.66100000000000003</v>
      </c>
      <c r="G1114">
        <f t="shared" si="65"/>
        <v>-0.41400143913045073</v>
      </c>
      <c r="H1114" s="1">
        <f t="shared" si="66"/>
        <v>0</v>
      </c>
      <c r="I1114" s="1">
        <f t="shared" si="66"/>
        <v>0</v>
      </c>
      <c r="J1114" s="1">
        <f t="shared" si="66"/>
        <v>0</v>
      </c>
    </row>
    <row r="1115" spans="1:10" x14ac:dyDescent="0.25">
      <c r="A1115" s="1">
        <v>1</v>
      </c>
      <c r="B1115" s="1">
        <v>40.130000000000003</v>
      </c>
      <c r="C1115" s="1">
        <v>17.97</v>
      </c>
      <c r="D1115" s="1">
        <v>685</v>
      </c>
      <c r="E1115" s="1">
        <v>1</v>
      </c>
      <c r="F1115">
        <f t="shared" si="64"/>
        <v>0.80600000000000005</v>
      </c>
      <c r="G1115">
        <f t="shared" si="65"/>
        <v>-0.21567153647550871</v>
      </c>
      <c r="H1115" s="1">
        <f t="shared" si="66"/>
        <v>1</v>
      </c>
      <c r="I1115" s="1">
        <f t="shared" si="66"/>
        <v>1</v>
      </c>
      <c r="J1115" s="1">
        <f t="shared" si="66"/>
        <v>0</v>
      </c>
    </row>
    <row r="1116" spans="1:10" x14ac:dyDescent="0.25">
      <c r="A1116" s="1">
        <v>1</v>
      </c>
      <c r="B1116" s="1">
        <v>70</v>
      </c>
      <c r="C1116" s="1">
        <v>5.78</v>
      </c>
      <c r="D1116" s="1">
        <v>660</v>
      </c>
      <c r="E1116" s="1">
        <v>1</v>
      </c>
      <c r="F1116">
        <f t="shared" si="64"/>
        <v>0.878</v>
      </c>
      <c r="G1116">
        <f t="shared" si="65"/>
        <v>-0.13010868534702039</v>
      </c>
      <c r="H1116" s="1">
        <f t="shared" si="66"/>
        <v>1</v>
      </c>
      <c r="I1116" s="1">
        <f t="shared" si="66"/>
        <v>1</v>
      </c>
      <c r="J1116" s="1">
        <f t="shared" si="66"/>
        <v>1</v>
      </c>
    </row>
    <row r="1117" spans="1:10" x14ac:dyDescent="0.25">
      <c r="A1117" s="1">
        <v>1</v>
      </c>
      <c r="B1117" s="1">
        <v>50</v>
      </c>
      <c r="C1117" s="1">
        <v>13.42</v>
      </c>
      <c r="D1117" s="1">
        <v>700</v>
      </c>
      <c r="E1117" s="1">
        <v>1</v>
      </c>
      <c r="F1117">
        <f t="shared" si="64"/>
        <v>0.80600000000000005</v>
      </c>
      <c r="G1117">
        <f t="shared" si="65"/>
        <v>-0.21567153647550871</v>
      </c>
      <c r="H1117" s="1">
        <f t="shared" si="66"/>
        <v>1</v>
      </c>
      <c r="I1117" s="1">
        <f t="shared" si="66"/>
        <v>1</v>
      </c>
      <c r="J1117" s="1">
        <f t="shared" si="66"/>
        <v>0</v>
      </c>
    </row>
    <row r="1118" spans="1:10" x14ac:dyDescent="0.25">
      <c r="A1118" s="1">
        <v>1</v>
      </c>
      <c r="B1118" s="1">
        <v>85</v>
      </c>
      <c r="C1118" s="1">
        <v>19.43</v>
      </c>
      <c r="D1118" s="1">
        <v>735</v>
      </c>
      <c r="E1118" s="1">
        <v>1</v>
      </c>
      <c r="F1118">
        <f t="shared" si="64"/>
        <v>0.92</v>
      </c>
      <c r="G1118">
        <f t="shared" si="65"/>
        <v>-8.3381608939051013E-2</v>
      </c>
      <c r="H1118" s="1">
        <f t="shared" si="66"/>
        <v>1</v>
      </c>
      <c r="I1118" s="1">
        <f t="shared" si="66"/>
        <v>1</v>
      </c>
      <c r="J1118" s="1">
        <f t="shared" si="66"/>
        <v>1</v>
      </c>
    </row>
    <row r="1119" spans="1:10" x14ac:dyDescent="0.25">
      <c r="A1119" s="1">
        <v>0</v>
      </c>
      <c r="B1119" s="1">
        <v>30.625</v>
      </c>
      <c r="C1119" s="1">
        <v>13.09</v>
      </c>
      <c r="D1119" s="1">
        <v>665</v>
      </c>
      <c r="E1119" s="1">
        <v>1</v>
      </c>
      <c r="F1119">
        <f t="shared" si="64"/>
        <v>0.72899999999999998</v>
      </c>
      <c r="G1119">
        <f t="shared" si="65"/>
        <v>-0.31608154697347896</v>
      </c>
      <c r="H1119" s="1">
        <f t="shared" si="66"/>
        <v>0</v>
      </c>
      <c r="I1119" s="1">
        <f t="shared" si="66"/>
        <v>0</v>
      </c>
      <c r="J1119" s="1">
        <f t="shared" si="66"/>
        <v>0</v>
      </c>
    </row>
    <row r="1120" spans="1:10" x14ac:dyDescent="0.25">
      <c r="A1120" s="1">
        <v>0</v>
      </c>
      <c r="B1120" s="1">
        <v>55</v>
      </c>
      <c r="C1120" s="1">
        <v>25.29</v>
      </c>
      <c r="D1120" s="1">
        <v>670</v>
      </c>
      <c r="E1120" s="1">
        <v>1</v>
      </c>
      <c r="F1120">
        <f t="shared" si="64"/>
        <v>0.66100000000000003</v>
      </c>
      <c r="G1120">
        <f t="shared" si="65"/>
        <v>-0.41400143913045073</v>
      </c>
      <c r="H1120" s="1">
        <f t="shared" si="66"/>
        <v>0</v>
      </c>
      <c r="I1120" s="1">
        <f t="shared" si="66"/>
        <v>0</v>
      </c>
      <c r="J1120" s="1">
        <f t="shared" si="66"/>
        <v>0</v>
      </c>
    </row>
    <row r="1121" spans="1:10" x14ac:dyDescent="0.25">
      <c r="A1121" s="1">
        <v>1</v>
      </c>
      <c r="B1121" s="1">
        <v>71</v>
      </c>
      <c r="C1121" s="1">
        <v>20</v>
      </c>
      <c r="D1121" s="1">
        <v>675</v>
      </c>
      <c r="E1121" s="1">
        <v>0</v>
      </c>
      <c r="F1121">
        <f t="shared" si="64"/>
        <v>0.71699999999999997</v>
      </c>
      <c r="G1121">
        <f t="shared" si="65"/>
        <v>-1.2623083813388993</v>
      </c>
      <c r="H1121" s="1">
        <f t="shared" si="66"/>
        <v>0</v>
      </c>
      <c r="I1121" s="1">
        <f t="shared" si="66"/>
        <v>0</v>
      </c>
      <c r="J1121" s="1">
        <f t="shared" si="66"/>
        <v>0</v>
      </c>
    </row>
    <row r="1122" spans="1:10" x14ac:dyDescent="0.25">
      <c r="A1122" s="1">
        <v>1</v>
      </c>
      <c r="B1122" s="1">
        <v>61.2</v>
      </c>
      <c r="C1122" s="1">
        <v>19.43</v>
      </c>
      <c r="D1122" s="1">
        <v>695</v>
      </c>
      <c r="E1122" s="1">
        <v>1</v>
      </c>
      <c r="F1122">
        <f t="shared" si="64"/>
        <v>0.82099999999999995</v>
      </c>
      <c r="G1122">
        <f t="shared" si="65"/>
        <v>-0.1972321695297089</v>
      </c>
      <c r="H1122" s="1">
        <f t="shared" si="66"/>
        <v>1</v>
      </c>
      <c r="I1122" s="1">
        <f t="shared" si="66"/>
        <v>1</v>
      </c>
      <c r="J1122" s="1">
        <f t="shared" si="66"/>
        <v>0</v>
      </c>
    </row>
    <row r="1123" spans="1:10" x14ac:dyDescent="0.25">
      <c r="A1123" s="1">
        <v>1</v>
      </c>
      <c r="B1123" s="1">
        <v>60</v>
      </c>
      <c r="C1123" s="1">
        <v>8.56</v>
      </c>
      <c r="D1123" s="1">
        <v>725</v>
      </c>
      <c r="E1123" s="1">
        <v>1</v>
      </c>
      <c r="F1123">
        <f t="shared" si="64"/>
        <v>0.92</v>
      </c>
      <c r="G1123">
        <f t="shared" si="65"/>
        <v>-8.3381608939051013E-2</v>
      </c>
      <c r="H1123" s="1">
        <f t="shared" si="66"/>
        <v>1</v>
      </c>
      <c r="I1123" s="1">
        <f t="shared" si="66"/>
        <v>1</v>
      </c>
      <c r="J1123" s="1">
        <f t="shared" si="66"/>
        <v>1</v>
      </c>
    </row>
    <row r="1124" spans="1:10" x14ac:dyDescent="0.25">
      <c r="A1124" s="1">
        <v>1</v>
      </c>
      <c r="B1124" s="1">
        <v>125</v>
      </c>
      <c r="C1124" s="1">
        <v>2.3199999999999998</v>
      </c>
      <c r="D1124" s="1">
        <v>700</v>
      </c>
      <c r="E1124" s="1">
        <v>1</v>
      </c>
      <c r="F1124">
        <f t="shared" si="64"/>
        <v>0.878</v>
      </c>
      <c r="G1124">
        <f t="shared" si="65"/>
        <v>-0.13010868534702039</v>
      </c>
      <c r="H1124" s="1">
        <f t="shared" si="66"/>
        <v>1</v>
      </c>
      <c r="I1124" s="1">
        <f t="shared" si="66"/>
        <v>1</v>
      </c>
      <c r="J1124" s="1">
        <f t="shared" si="66"/>
        <v>1</v>
      </c>
    </row>
    <row r="1125" spans="1:10" x14ac:dyDescent="0.25">
      <c r="A1125" s="1">
        <v>0</v>
      </c>
      <c r="B1125" s="1">
        <v>68</v>
      </c>
      <c r="C1125" s="1">
        <v>36.64</v>
      </c>
      <c r="D1125" s="1">
        <v>690</v>
      </c>
      <c r="E1125" s="1">
        <v>0</v>
      </c>
      <c r="F1125">
        <f t="shared" si="64"/>
        <v>0.69299999999999995</v>
      </c>
      <c r="G1125">
        <f t="shared" si="65"/>
        <v>-1.1809075313949398</v>
      </c>
      <c r="H1125" s="1">
        <f t="shared" si="66"/>
        <v>0</v>
      </c>
      <c r="I1125" s="1">
        <f t="shared" si="66"/>
        <v>0</v>
      </c>
      <c r="J1125" s="1">
        <f t="shared" si="66"/>
        <v>0</v>
      </c>
    </row>
    <row r="1126" spans="1:10" x14ac:dyDescent="0.25">
      <c r="A1126" s="1">
        <v>0</v>
      </c>
      <c r="B1126" s="1">
        <v>40</v>
      </c>
      <c r="C1126" s="1">
        <v>16.98</v>
      </c>
      <c r="D1126" s="1">
        <v>665</v>
      </c>
      <c r="E1126" s="1">
        <v>1</v>
      </c>
      <c r="F1126">
        <f t="shared" si="64"/>
        <v>0.72899999999999998</v>
      </c>
      <c r="G1126">
        <f t="shared" si="65"/>
        <v>-0.31608154697347896</v>
      </c>
      <c r="H1126" s="1">
        <f t="shared" si="66"/>
        <v>0</v>
      </c>
      <c r="I1126" s="1">
        <f t="shared" si="66"/>
        <v>0</v>
      </c>
      <c r="J1126" s="1">
        <f t="shared" si="66"/>
        <v>0</v>
      </c>
    </row>
    <row r="1127" spans="1:10" x14ac:dyDescent="0.25">
      <c r="A1127" s="1">
        <v>1</v>
      </c>
      <c r="B1127" s="1">
        <v>250</v>
      </c>
      <c r="C1127" s="1">
        <v>2.6</v>
      </c>
      <c r="D1127" s="1">
        <v>695</v>
      </c>
      <c r="E1127" s="1">
        <v>1</v>
      </c>
      <c r="F1127">
        <f t="shared" si="64"/>
        <v>0.878</v>
      </c>
      <c r="G1127">
        <f t="shared" si="65"/>
        <v>-0.13010868534702039</v>
      </c>
      <c r="H1127" s="1">
        <f t="shared" si="66"/>
        <v>1</v>
      </c>
      <c r="I1127" s="1">
        <f t="shared" si="66"/>
        <v>1</v>
      </c>
      <c r="J1127" s="1">
        <f t="shared" si="66"/>
        <v>1</v>
      </c>
    </row>
    <row r="1128" spans="1:10" x14ac:dyDescent="0.25">
      <c r="A1128" s="1">
        <v>0</v>
      </c>
      <c r="B1128" s="1">
        <v>70</v>
      </c>
      <c r="C1128" s="1">
        <v>24.03</v>
      </c>
      <c r="D1128" s="1">
        <v>690</v>
      </c>
      <c r="E1128" s="1">
        <v>1</v>
      </c>
      <c r="F1128">
        <f t="shared" si="64"/>
        <v>0.79</v>
      </c>
      <c r="G1128">
        <f t="shared" si="65"/>
        <v>-0.23572233352106983</v>
      </c>
      <c r="H1128" s="1">
        <f t="shared" si="66"/>
        <v>1</v>
      </c>
      <c r="I1128" s="1">
        <f t="shared" si="66"/>
        <v>0</v>
      </c>
      <c r="J1128" s="1">
        <f t="shared" si="66"/>
        <v>0</v>
      </c>
    </row>
    <row r="1129" spans="1:10" x14ac:dyDescent="0.25">
      <c r="A1129" s="1">
        <v>1</v>
      </c>
      <c r="B1129" s="1">
        <v>68</v>
      </c>
      <c r="C1129" s="1">
        <v>18.18</v>
      </c>
      <c r="D1129" s="1">
        <v>805</v>
      </c>
      <c r="E1129" s="1">
        <v>1</v>
      </c>
      <c r="F1129">
        <f t="shared" si="64"/>
        <v>0.92</v>
      </c>
      <c r="G1129">
        <f t="shared" si="65"/>
        <v>-8.3381608939051013E-2</v>
      </c>
      <c r="H1129" s="1">
        <f t="shared" si="66"/>
        <v>1</v>
      </c>
      <c r="I1129" s="1">
        <f t="shared" si="66"/>
        <v>1</v>
      </c>
      <c r="J1129" s="1">
        <f t="shared" si="66"/>
        <v>1</v>
      </c>
    </row>
    <row r="1130" spans="1:10" x14ac:dyDescent="0.25">
      <c r="A1130" s="1">
        <v>1</v>
      </c>
      <c r="B1130" s="1">
        <v>55</v>
      </c>
      <c r="C1130" s="1">
        <v>4.82</v>
      </c>
      <c r="D1130" s="1">
        <v>775</v>
      </c>
      <c r="E1130" s="1">
        <v>1</v>
      </c>
      <c r="F1130">
        <f t="shared" si="64"/>
        <v>0.92</v>
      </c>
      <c r="G1130">
        <f t="shared" si="65"/>
        <v>-8.3381608939051013E-2</v>
      </c>
      <c r="H1130" s="1">
        <f t="shared" si="66"/>
        <v>1</v>
      </c>
      <c r="I1130" s="1">
        <f t="shared" si="66"/>
        <v>1</v>
      </c>
      <c r="J1130" s="1">
        <f t="shared" si="66"/>
        <v>1</v>
      </c>
    </row>
    <row r="1131" spans="1:10" x14ac:dyDescent="0.25">
      <c r="A1131" s="1">
        <v>1</v>
      </c>
      <c r="B1131" s="1">
        <v>100.2</v>
      </c>
      <c r="C1131" s="1">
        <v>19.34</v>
      </c>
      <c r="D1131" s="1">
        <v>740</v>
      </c>
      <c r="E1131" s="1">
        <v>1</v>
      </c>
      <c r="F1131">
        <f t="shared" si="64"/>
        <v>0.92</v>
      </c>
      <c r="G1131">
        <f t="shared" si="65"/>
        <v>-8.3381608939051013E-2</v>
      </c>
      <c r="H1131" s="1">
        <f t="shared" si="66"/>
        <v>1</v>
      </c>
      <c r="I1131" s="1">
        <f t="shared" si="66"/>
        <v>1</v>
      </c>
      <c r="J1131" s="1">
        <f t="shared" si="66"/>
        <v>1</v>
      </c>
    </row>
    <row r="1132" spans="1:10" x14ac:dyDescent="0.25">
      <c r="A1132" s="1">
        <v>1</v>
      </c>
      <c r="B1132" s="1">
        <v>45</v>
      </c>
      <c r="C1132" s="1">
        <v>12.32</v>
      </c>
      <c r="D1132" s="1">
        <v>700</v>
      </c>
      <c r="E1132" s="1">
        <v>1</v>
      </c>
      <c r="F1132">
        <f t="shared" si="64"/>
        <v>0.80600000000000005</v>
      </c>
      <c r="G1132">
        <f t="shared" si="65"/>
        <v>-0.21567153647550871</v>
      </c>
      <c r="H1132" s="1">
        <f t="shared" si="66"/>
        <v>1</v>
      </c>
      <c r="I1132" s="1">
        <f t="shared" si="66"/>
        <v>1</v>
      </c>
      <c r="J1132" s="1">
        <f t="shared" si="66"/>
        <v>0</v>
      </c>
    </row>
    <row r="1133" spans="1:10" x14ac:dyDescent="0.25">
      <c r="A1133" s="1">
        <v>0</v>
      </c>
      <c r="B1133" s="1">
        <v>45.76</v>
      </c>
      <c r="C1133" s="1">
        <v>12.69</v>
      </c>
      <c r="D1133" s="1">
        <v>665</v>
      </c>
      <c r="E1133" s="1">
        <v>1</v>
      </c>
      <c r="F1133">
        <f t="shared" si="64"/>
        <v>0.72899999999999998</v>
      </c>
      <c r="G1133">
        <f t="shared" si="65"/>
        <v>-0.31608154697347896</v>
      </c>
      <c r="H1133" s="1">
        <f t="shared" si="66"/>
        <v>0</v>
      </c>
      <c r="I1133" s="1">
        <f t="shared" si="66"/>
        <v>0</v>
      </c>
      <c r="J1133" s="1">
        <f t="shared" si="66"/>
        <v>0</v>
      </c>
    </row>
    <row r="1134" spans="1:10" x14ac:dyDescent="0.25">
      <c r="A1134" s="1">
        <v>0</v>
      </c>
      <c r="B1134" s="1">
        <v>123</v>
      </c>
      <c r="C1134" s="1">
        <v>14.65</v>
      </c>
      <c r="D1134" s="1">
        <v>680</v>
      </c>
      <c r="E1134" s="1">
        <v>1</v>
      </c>
      <c r="F1134">
        <f t="shared" si="64"/>
        <v>0.82099999999999995</v>
      </c>
      <c r="G1134">
        <f t="shared" si="65"/>
        <v>-0.1972321695297089</v>
      </c>
      <c r="H1134" s="1">
        <f t="shared" si="66"/>
        <v>1</v>
      </c>
      <c r="I1134" s="1">
        <f t="shared" si="66"/>
        <v>1</v>
      </c>
      <c r="J1134" s="1">
        <f t="shared" si="66"/>
        <v>0</v>
      </c>
    </row>
    <row r="1135" spans="1:10" x14ac:dyDescent="0.25">
      <c r="A1135" s="1">
        <v>0</v>
      </c>
      <c r="B1135" s="1">
        <v>105</v>
      </c>
      <c r="C1135" s="1">
        <v>20.57</v>
      </c>
      <c r="D1135" s="1">
        <v>720</v>
      </c>
      <c r="E1135" s="1">
        <v>1</v>
      </c>
      <c r="F1135">
        <f t="shared" si="64"/>
        <v>0.79</v>
      </c>
      <c r="G1135">
        <f t="shared" si="65"/>
        <v>-0.23572233352106983</v>
      </c>
      <c r="H1135" s="1">
        <f t="shared" si="66"/>
        <v>1</v>
      </c>
      <c r="I1135" s="1">
        <f t="shared" si="66"/>
        <v>0</v>
      </c>
      <c r="J1135" s="1">
        <f t="shared" si="66"/>
        <v>0</v>
      </c>
    </row>
    <row r="1136" spans="1:10" x14ac:dyDescent="0.25">
      <c r="A1136" s="1">
        <v>1</v>
      </c>
      <c r="B1136" s="1">
        <v>51</v>
      </c>
      <c r="C1136" s="1">
        <v>28.42</v>
      </c>
      <c r="D1136" s="1">
        <v>660</v>
      </c>
      <c r="E1136" s="1">
        <v>0</v>
      </c>
      <c r="F1136">
        <f t="shared" si="64"/>
        <v>0.71699999999999997</v>
      </c>
      <c r="G1136">
        <f t="shared" si="65"/>
        <v>-1.2623083813388993</v>
      </c>
      <c r="H1136" s="1">
        <f t="shared" si="66"/>
        <v>0</v>
      </c>
      <c r="I1136" s="1">
        <f t="shared" si="66"/>
        <v>0</v>
      </c>
      <c r="J1136" s="1">
        <f t="shared" si="66"/>
        <v>0</v>
      </c>
    </row>
    <row r="1137" spans="1:10" x14ac:dyDescent="0.25">
      <c r="A1137" s="1">
        <v>1</v>
      </c>
      <c r="B1137" s="1">
        <v>33</v>
      </c>
      <c r="C1137" s="1">
        <v>8.2899999999999991</v>
      </c>
      <c r="D1137" s="1">
        <v>760</v>
      </c>
      <c r="E1137" s="1">
        <v>1</v>
      </c>
      <c r="F1137">
        <f t="shared" si="64"/>
        <v>0.92</v>
      </c>
      <c r="G1137">
        <f t="shared" si="65"/>
        <v>-8.3381608939051013E-2</v>
      </c>
      <c r="H1137" s="1">
        <f t="shared" si="66"/>
        <v>1</v>
      </c>
      <c r="I1137" s="1">
        <f t="shared" si="66"/>
        <v>1</v>
      </c>
      <c r="J1137" s="1">
        <f t="shared" si="66"/>
        <v>1</v>
      </c>
    </row>
    <row r="1138" spans="1:10" x14ac:dyDescent="0.25">
      <c r="A1138" s="1">
        <v>0</v>
      </c>
      <c r="B1138" s="1">
        <v>100</v>
      </c>
      <c r="C1138" s="1">
        <v>9.0399999999999991</v>
      </c>
      <c r="D1138" s="1">
        <v>690</v>
      </c>
      <c r="E1138" s="1">
        <v>1</v>
      </c>
      <c r="F1138">
        <f t="shared" si="64"/>
        <v>0.878</v>
      </c>
      <c r="G1138">
        <f t="shared" si="65"/>
        <v>-0.13010868534702039</v>
      </c>
      <c r="H1138" s="1">
        <f t="shared" si="66"/>
        <v>1</v>
      </c>
      <c r="I1138" s="1">
        <f t="shared" si="66"/>
        <v>1</v>
      </c>
      <c r="J1138" s="1">
        <f t="shared" si="66"/>
        <v>1</v>
      </c>
    </row>
    <row r="1139" spans="1:10" x14ac:dyDescent="0.25">
      <c r="A1139" s="1">
        <v>1</v>
      </c>
      <c r="B1139" s="1">
        <v>100</v>
      </c>
      <c r="C1139" s="1">
        <v>20.14</v>
      </c>
      <c r="D1139" s="1">
        <v>685</v>
      </c>
      <c r="E1139" s="1">
        <v>1</v>
      </c>
      <c r="F1139">
        <f t="shared" si="64"/>
        <v>0.71699999999999997</v>
      </c>
      <c r="G1139">
        <f t="shared" si="65"/>
        <v>-0.33267943838251673</v>
      </c>
      <c r="H1139" s="1">
        <f t="shared" si="66"/>
        <v>0</v>
      </c>
      <c r="I1139" s="1">
        <f t="shared" si="66"/>
        <v>0</v>
      </c>
      <c r="J1139" s="1">
        <f t="shared" si="66"/>
        <v>0</v>
      </c>
    </row>
    <row r="1140" spans="1:10" x14ac:dyDescent="0.25">
      <c r="A1140" s="1">
        <v>1</v>
      </c>
      <c r="B1140" s="1">
        <v>53.9</v>
      </c>
      <c r="C1140" s="1">
        <v>16.86</v>
      </c>
      <c r="D1140" s="1">
        <v>710</v>
      </c>
      <c r="E1140" s="1">
        <v>1</v>
      </c>
      <c r="F1140">
        <f t="shared" si="64"/>
        <v>0.80600000000000005</v>
      </c>
      <c r="G1140">
        <f t="shared" si="65"/>
        <v>-0.21567153647550871</v>
      </c>
      <c r="H1140" s="1">
        <f t="shared" si="66"/>
        <v>1</v>
      </c>
      <c r="I1140" s="1">
        <f t="shared" si="66"/>
        <v>1</v>
      </c>
      <c r="J1140" s="1">
        <f t="shared" si="66"/>
        <v>0</v>
      </c>
    </row>
    <row r="1141" spans="1:10" x14ac:dyDescent="0.25">
      <c r="A1141" s="1">
        <v>0</v>
      </c>
      <c r="B1141" s="1">
        <v>55</v>
      </c>
      <c r="C1141" s="1">
        <v>14.27</v>
      </c>
      <c r="D1141" s="1">
        <v>660</v>
      </c>
      <c r="E1141" s="1">
        <v>0</v>
      </c>
      <c r="F1141">
        <f t="shared" si="64"/>
        <v>0.72899999999999998</v>
      </c>
      <c r="G1141">
        <f t="shared" si="65"/>
        <v>-1.305636458102436</v>
      </c>
      <c r="H1141" s="1">
        <f t="shared" si="66"/>
        <v>0</v>
      </c>
      <c r="I1141" s="1">
        <f t="shared" si="66"/>
        <v>0</v>
      </c>
      <c r="J1141" s="1">
        <f t="shared" si="66"/>
        <v>0</v>
      </c>
    </row>
    <row r="1142" spans="1:10" x14ac:dyDescent="0.25">
      <c r="A1142" s="1">
        <v>1</v>
      </c>
      <c r="B1142" s="1">
        <v>200</v>
      </c>
      <c r="C1142" s="1">
        <v>13.84</v>
      </c>
      <c r="D1142" s="1">
        <v>705</v>
      </c>
      <c r="E1142" s="1">
        <v>1</v>
      </c>
      <c r="F1142">
        <f t="shared" si="64"/>
        <v>0.82099999999999995</v>
      </c>
      <c r="G1142">
        <f t="shared" si="65"/>
        <v>-0.1972321695297089</v>
      </c>
      <c r="H1142" s="1">
        <f t="shared" si="66"/>
        <v>1</v>
      </c>
      <c r="I1142" s="1">
        <f t="shared" si="66"/>
        <v>1</v>
      </c>
      <c r="J1142" s="1">
        <f t="shared" si="66"/>
        <v>0</v>
      </c>
    </row>
    <row r="1143" spans="1:10" x14ac:dyDescent="0.25">
      <c r="A1143" s="1">
        <v>1</v>
      </c>
      <c r="B1143" s="1">
        <v>80</v>
      </c>
      <c r="C1143" s="1">
        <v>16.72</v>
      </c>
      <c r="D1143" s="1">
        <v>720</v>
      </c>
      <c r="E1143" s="1">
        <v>0</v>
      </c>
      <c r="F1143">
        <f t="shared" si="64"/>
        <v>0.82099999999999995</v>
      </c>
      <c r="G1143">
        <f t="shared" si="65"/>
        <v>-1.7203694731413819</v>
      </c>
      <c r="H1143" s="1">
        <f t="shared" si="66"/>
        <v>1</v>
      </c>
      <c r="I1143" s="1">
        <f t="shared" si="66"/>
        <v>1</v>
      </c>
      <c r="J1143" s="1">
        <f t="shared" si="66"/>
        <v>0</v>
      </c>
    </row>
    <row r="1144" spans="1:10" x14ac:dyDescent="0.25">
      <c r="A1144" s="1">
        <v>1</v>
      </c>
      <c r="B1144" s="1">
        <v>60</v>
      </c>
      <c r="C1144" s="1">
        <v>22.95</v>
      </c>
      <c r="D1144" s="1">
        <v>685</v>
      </c>
      <c r="E1144" s="1">
        <v>1</v>
      </c>
      <c r="F1144">
        <f t="shared" si="64"/>
        <v>0.71699999999999997</v>
      </c>
      <c r="G1144">
        <f t="shared" si="65"/>
        <v>-0.33267943838251673</v>
      </c>
      <c r="H1144" s="1">
        <f t="shared" si="66"/>
        <v>0</v>
      </c>
      <c r="I1144" s="1">
        <f t="shared" si="66"/>
        <v>0</v>
      </c>
      <c r="J1144" s="1">
        <f t="shared" si="66"/>
        <v>0</v>
      </c>
    </row>
    <row r="1145" spans="1:10" x14ac:dyDescent="0.25">
      <c r="A1145" s="1">
        <v>1</v>
      </c>
      <c r="B1145" s="1">
        <v>82</v>
      </c>
      <c r="C1145" s="1">
        <v>26.26</v>
      </c>
      <c r="D1145" s="1">
        <v>700</v>
      </c>
      <c r="E1145" s="1">
        <v>1</v>
      </c>
      <c r="F1145">
        <f t="shared" si="64"/>
        <v>0.79</v>
      </c>
      <c r="G1145">
        <f t="shared" si="65"/>
        <v>-0.23572233352106983</v>
      </c>
      <c r="H1145" s="1">
        <f t="shared" si="66"/>
        <v>1</v>
      </c>
      <c r="I1145" s="1">
        <f t="shared" si="66"/>
        <v>0</v>
      </c>
      <c r="J1145" s="1">
        <f t="shared" si="66"/>
        <v>0</v>
      </c>
    </row>
    <row r="1146" spans="1:10" x14ac:dyDescent="0.25">
      <c r="A1146" s="1">
        <v>0</v>
      </c>
      <c r="B1146" s="1">
        <v>56</v>
      </c>
      <c r="C1146" s="1">
        <v>24.47</v>
      </c>
      <c r="D1146" s="1">
        <v>670</v>
      </c>
      <c r="E1146" s="1">
        <v>1</v>
      </c>
      <c r="F1146">
        <f t="shared" si="64"/>
        <v>0.66100000000000003</v>
      </c>
      <c r="G1146">
        <f t="shared" si="65"/>
        <v>-0.41400143913045073</v>
      </c>
      <c r="H1146" s="1">
        <f t="shared" si="66"/>
        <v>0</v>
      </c>
      <c r="I1146" s="1">
        <f t="shared" si="66"/>
        <v>0</v>
      </c>
      <c r="J1146" s="1">
        <f t="shared" si="66"/>
        <v>0</v>
      </c>
    </row>
    <row r="1147" spans="1:10" x14ac:dyDescent="0.25">
      <c r="A1147" s="1">
        <v>1</v>
      </c>
      <c r="B1147" s="1">
        <v>200</v>
      </c>
      <c r="C1147" s="1">
        <v>3.81</v>
      </c>
      <c r="D1147" s="1">
        <v>695</v>
      </c>
      <c r="E1147" s="1">
        <v>1</v>
      </c>
      <c r="F1147">
        <f t="shared" si="64"/>
        <v>0.878</v>
      </c>
      <c r="G1147">
        <f t="shared" si="65"/>
        <v>-0.13010868534702039</v>
      </c>
      <c r="H1147" s="1">
        <f t="shared" si="66"/>
        <v>1</v>
      </c>
      <c r="I1147" s="1">
        <f t="shared" si="66"/>
        <v>1</v>
      </c>
      <c r="J1147" s="1">
        <f t="shared" si="66"/>
        <v>1</v>
      </c>
    </row>
    <row r="1148" spans="1:10" x14ac:dyDescent="0.25">
      <c r="A1148" s="1">
        <v>0</v>
      </c>
      <c r="B1148" s="1">
        <v>38</v>
      </c>
      <c r="C1148" s="1">
        <v>15.65</v>
      </c>
      <c r="D1148" s="1">
        <v>730</v>
      </c>
      <c r="E1148" s="1">
        <v>1</v>
      </c>
      <c r="F1148">
        <f t="shared" si="64"/>
        <v>0.92</v>
      </c>
      <c r="G1148">
        <f t="shared" si="65"/>
        <v>-8.3381608939051013E-2</v>
      </c>
      <c r="H1148" s="1">
        <f t="shared" si="66"/>
        <v>1</v>
      </c>
      <c r="I1148" s="1">
        <f t="shared" si="66"/>
        <v>1</v>
      </c>
      <c r="J1148" s="1">
        <f t="shared" si="66"/>
        <v>1</v>
      </c>
    </row>
    <row r="1149" spans="1:10" x14ac:dyDescent="0.25">
      <c r="A1149" s="1">
        <v>0</v>
      </c>
      <c r="B1149" s="1">
        <v>56.283999999999999</v>
      </c>
      <c r="C1149" s="1">
        <v>14.58</v>
      </c>
      <c r="D1149" s="1">
        <v>685</v>
      </c>
      <c r="E1149" s="1">
        <v>1</v>
      </c>
      <c r="F1149">
        <f t="shared" si="64"/>
        <v>0.80600000000000005</v>
      </c>
      <c r="G1149">
        <f t="shared" si="65"/>
        <v>-0.21567153647550871</v>
      </c>
      <c r="H1149" s="1">
        <f t="shared" si="66"/>
        <v>1</v>
      </c>
      <c r="I1149" s="1">
        <f t="shared" si="66"/>
        <v>1</v>
      </c>
      <c r="J1149" s="1">
        <f t="shared" si="66"/>
        <v>0</v>
      </c>
    </row>
    <row r="1150" spans="1:10" x14ac:dyDescent="0.25">
      <c r="A1150" s="1">
        <v>1</v>
      </c>
      <c r="B1150" s="1">
        <v>72</v>
      </c>
      <c r="C1150" s="1">
        <v>34.97</v>
      </c>
      <c r="D1150" s="1">
        <v>685</v>
      </c>
      <c r="E1150" s="1">
        <v>1</v>
      </c>
      <c r="F1150">
        <f t="shared" si="64"/>
        <v>0.54600000000000004</v>
      </c>
      <c r="G1150">
        <f t="shared" si="65"/>
        <v>-0.60513630323723189</v>
      </c>
      <c r="H1150" s="1">
        <f t="shared" si="66"/>
        <v>0</v>
      </c>
      <c r="I1150" s="1">
        <f t="shared" si="66"/>
        <v>0</v>
      </c>
      <c r="J1150" s="1">
        <f t="shared" si="66"/>
        <v>0</v>
      </c>
    </row>
    <row r="1151" spans="1:10" x14ac:dyDescent="0.25">
      <c r="A1151" s="1">
        <v>1</v>
      </c>
      <c r="B1151" s="1">
        <v>120</v>
      </c>
      <c r="C1151" s="1">
        <v>14.92</v>
      </c>
      <c r="D1151" s="1">
        <v>705</v>
      </c>
      <c r="E1151" s="1">
        <v>1</v>
      </c>
      <c r="F1151">
        <f t="shared" si="64"/>
        <v>0.82099999999999995</v>
      </c>
      <c r="G1151">
        <f t="shared" si="65"/>
        <v>-0.1972321695297089</v>
      </c>
      <c r="H1151" s="1">
        <f t="shared" si="66"/>
        <v>1</v>
      </c>
      <c r="I1151" s="1">
        <f t="shared" si="66"/>
        <v>1</v>
      </c>
      <c r="J1151" s="1">
        <f t="shared" si="66"/>
        <v>0</v>
      </c>
    </row>
    <row r="1152" spans="1:10" x14ac:dyDescent="0.25">
      <c r="A1152" s="1">
        <v>1</v>
      </c>
      <c r="B1152" s="1">
        <v>94</v>
      </c>
      <c r="C1152" s="1">
        <v>23.25</v>
      </c>
      <c r="D1152" s="1">
        <v>670</v>
      </c>
      <c r="E1152" s="1">
        <v>1</v>
      </c>
      <c r="F1152">
        <f t="shared" si="64"/>
        <v>0.71699999999999997</v>
      </c>
      <c r="G1152">
        <f t="shared" si="65"/>
        <v>-0.33267943838251673</v>
      </c>
      <c r="H1152" s="1">
        <f t="shared" si="66"/>
        <v>0</v>
      </c>
      <c r="I1152" s="1">
        <f t="shared" si="66"/>
        <v>0</v>
      </c>
      <c r="J1152" s="1">
        <f t="shared" si="66"/>
        <v>0</v>
      </c>
    </row>
    <row r="1153" spans="1:10" x14ac:dyDescent="0.25">
      <c r="A1153" s="1">
        <v>0</v>
      </c>
      <c r="B1153" s="1">
        <v>50</v>
      </c>
      <c r="C1153" s="1">
        <v>37.64</v>
      </c>
      <c r="D1153" s="1">
        <v>710</v>
      </c>
      <c r="E1153" s="1">
        <v>1</v>
      </c>
      <c r="F1153">
        <f t="shared" si="64"/>
        <v>0.69299999999999995</v>
      </c>
      <c r="G1153">
        <f t="shared" si="65"/>
        <v>-0.3667252797922339</v>
      </c>
      <c r="H1153" s="1">
        <f t="shared" si="66"/>
        <v>0</v>
      </c>
      <c r="I1153" s="1">
        <f t="shared" si="66"/>
        <v>0</v>
      </c>
      <c r="J1153" s="1">
        <f t="shared" si="66"/>
        <v>0</v>
      </c>
    </row>
    <row r="1154" spans="1:10" x14ac:dyDescent="0.25">
      <c r="A1154" s="1">
        <v>0</v>
      </c>
      <c r="B1154" s="1">
        <v>88.9</v>
      </c>
      <c r="C1154" s="1">
        <v>7.97</v>
      </c>
      <c r="D1154" s="1">
        <v>710</v>
      </c>
      <c r="E1154" s="1">
        <v>1</v>
      </c>
      <c r="F1154">
        <f t="shared" si="64"/>
        <v>0.878</v>
      </c>
      <c r="G1154">
        <f t="shared" si="65"/>
        <v>-0.13010868534702039</v>
      </c>
      <c r="H1154" s="1">
        <f t="shared" si="66"/>
        <v>1</v>
      </c>
      <c r="I1154" s="1">
        <f t="shared" si="66"/>
        <v>1</v>
      </c>
      <c r="J1154" s="1">
        <f t="shared" si="66"/>
        <v>1</v>
      </c>
    </row>
    <row r="1155" spans="1:10" x14ac:dyDescent="0.25">
      <c r="A1155" s="1">
        <v>0</v>
      </c>
      <c r="B1155" s="1">
        <v>18</v>
      </c>
      <c r="C1155" s="1">
        <v>31.07</v>
      </c>
      <c r="D1155" s="1">
        <v>690</v>
      </c>
      <c r="E1155" s="1">
        <v>0</v>
      </c>
      <c r="F1155">
        <f t="shared" si="64"/>
        <v>0.69299999999999995</v>
      </c>
      <c r="G1155">
        <f t="shared" si="65"/>
        <v>-1.1809075313949398</v>
      </c>
      <c r="H1155" s="1">
        <f t="shared" si="66"/>
        <v>0</v>
      </c>
      <c r="I1155" s="1">
        <f t="shared" si="66"/>
        <v>0</v>
      </c>
      <c r="J1155" s="1">
        <f t="shared" si="66"/>
        <v>0</v>
      </c>
    </row>
    <row r="1156" spans="1:10" x14ac:dyDescent="0.25">
      <c r="A1156" s="1">
        <v>0</v>
      </c>
      <c r="B1156" s="1">
        <v>90</v>
      </c>
      <c r="C1156" s="1">
        <v>33.520000000000003</v>
      </c>
      <c r="D1156" s="1">
        <v>735</v>
      </c>
      <c r="E1156" s="1">
        <v>1</v>
      </c>
      <c r="F1156">
        <f t="shared" si="64"/>
        <v>0.85499999999999998</v>
      </c>
      <c r="G1156">
        <f t="shared" si="65"/>
        <v>-0.15665381004537685</v>
      </c>
      <c r="H1156" s="1">
        <f t="shared" si="66"/>
        <v>1</v>
      </c>
      <c r="I1156" s="1">
        <f t="shared" si="66"/>
        <v>1</v>
      </c>
      <c r="J1156" s="1">
        <f t="shared" si="66"/>
        <v>1</v>
      </c>
    </row>
    <row r="1157" spans="1:10" x14ac:dyDescent="0.25">
      <c r="A1157" s="1">
        <v>1</v>
      </c>
      <c r="B1157" s="1">
        <v>74</v>
      </c>
      <c r="C1157" s="1">
        <v>31.69</v>
      </c>
      <c r="D1157" s="1">
        <v>700</v>
      </c>
      <c r="E1157" s="1">
        <v>0</v>
      </c>
      <c r="F1157">
        <f t="shared" si="64"/>
        <v>0.69299999999999995</v>
      </c>
      <c r="G1157">
        <f t="shared" si="65"/>
        <v>-1.1809075313949398</v>
      </c>
      <c r="H1157" s="1">
        <f t="shared" si="66"/>
        <v>0</v>
      </c>
      <c r="I1157" s="1">
        <f t="shared" si="66"/>
        <v>0</v>
      </c>
      <c r="J1157" s="1">
        <f t="shared" si="66"/>
        <v>0</v>
      </c>
    </row>
    <row r="1158" spans="1:10" x14ac:dyDescent="0.25">
      <c r="A1158" s="1">
        <v>0</v>
      </c>
      <c r="B1158" s="1">
        <v>60</v>
      </c>
      <c r="C1158" s="1">
        <v>26.79</v>
      </c>
      <c r="D1158" s="1">
        <v>710</v>
      </c>
      <c r="E1158" s="1">
        <v>1</v>
      </c>
      <c r="F1158">
        <f t="shared" si="64"/>
        <v>0.79</v>
      </c>
      <c r="G1158">
        <f t="shared" si="65"/>
        <v>-0.23572233352106983</v>
      </c>
      <c r="H1158" s="1">
        <f t="shared" si="66"/>
        <v>1</v>
      </c>
      <c r="I1158" s="1">
        <f t="shared" si="66"/>
        <v>0</v>
      </c>
      <c r="J1158" s="1">
        <f t="shared" si="66"/>
        <v>0</v>
      </c>
    </row>
    <row r="1159" spans="1:10" x14ac:dyDescent="0.25">
      <c r="A1159" s="1">
        <v>0</v>
      </c>
      <c r="B1159" s="1">
        <v>40</v>
      </c>
      <c r="C1159" s="1">
        <v>34.71</v>
      </c>
      <c r="D1159" s="1">
        <v>660</v>
      </c>
      <c r="E1159" s="1">
        <v>0</v>
      </c>
      <c r="F1159">
        <f t="shared" si="64"/>
        <v>0.54600000000000004</v>
      </c>
      <c r="G1159">
        <f t="shared" si="65"/>
        <v>-0.78965808094078915</v>
      </c>
      <c r="H1159" s="1">
        <f t="shared" si="66"/>
        <v>0</v>
      </c>
      <c r="I1159" s="1">
        <f t="shared" si="66"/>
        <v>0</v>
      </c>
      <c r="J1159" s="1">
        <f t="shared" si="66"/>
        <v>0</v>
      </c>
    </row>
    <row r="1160" spans="1:10" x14ac:dyDescent="0.25">
      <c r="A1160" s="1">
        <v>1</v>
      </c>
      <c r="B1160" s="1">
        <v>50</v>
      </c>
      <c r="C1160" s="1">
        <v>22.2</v>
      </c>
      <c r="D1160" s="1">
        <v>660</v>
      </c>
      <c r="E1160" s="1">
        <v>0</v>
      </c>
      <c r="F1160">
        <f t="shared" ref="F1160:F1223" si="67">IF(C1160&lt;=19.85,IF(D1160&lt;=722.5,IF(B1160&lt;=60.41,IF(D1160&lt;=667.5,0.729,0.806),IF(C1160&lt;=9.905,0.878,0.821)),0.92),IF(D1160&lt;=687.5,IF(C1160&lt;=31.375,IF(A1160&lt;=0.5,0.661,0.717),0.546),IF(D1160&lt;=727.5,IF(C1160&lt;=29.88,0.79,0.693),0.855)))</f>
        <v>0.71699999999999997</v>
      </c>
      <c r="G1160">
        <f t="shared" ref="G1160:G1223" si="68">IF(E1160=1,LN(F1160),LN(1-F1160))</f>
        <v>-1.2623083813388993</v>
      </c>
      <c r="H1160" s="1">
        <f t="shared" ref="H1160:J1223" si="69">IF($F1160&gt;H$2,1,0)</f>
        <v>0</v>
      </c>
      <c r="I1160" s="1">
        <f t="shared" si="69"/>
        <v>0</v>
      </c>
      <c r="J1160" s="1">
        <f t="shared" si="69"/>
        <v>0</v>
      </c>
    </row>
    <row r="1161" spans="1:10" x14ac:dyDescent="0.25">
      <c r="A1161" s="1">
        <v>0</v>
      </c>
      <c r="B1161" s="1">
        <v>47.540999999999997</v>
      </c>
      <c r="C1161" s="1">
        <v>15.88</v>
      </c>
      <c r="D1161" s="1">
        <v>690</v>
      </c>
      <c r="E1161" s="1">
        <v>1</v>
      </c>
      <c r="F1161">
        <f t="shared" si="67"/>
        <v>0.80600000000000005</v>
      </c>
      <c r="G1161">
        <f t="shared" si="68"/>
        <v>-0.21567153647550871</v>
      </c>
      <c r="H1161" s="1">
        <f t="shared" si="69"/>
        <v>1</v>
      </c>
      <c r="I1161" s="1">
        <f t="shared" si="69"/>
        <v>1</v>
      </c>
      <c r="J1161" s="1">
        <f t="shared" si="69"/>
        <v>0</v>
      </c>
    </row>
    <row r="1162" spans="1:10" x14ac:dyDescent="0.25">
      <c r="A1162" s="1">
        <v>1</v>
      </c>
      <c r="B1162" s="1">
        <v>65</v>
      </c>
      <c r="C1162" s="1">
        <v>14.69</v>
      </c>
      <c r="D1162" s="1">
        <v>720</v>
      </c>
      <c r="E1162" s="1">
        <v>1</v>
      </c>
      <c r="F1162">
        <f t="shared" si="67"/>
        <v>0.82099999999999995</v>
      </c>
      <c r="G1162">
        <f t="shared" si="68"/>
        <v>-0.1972321695297089</v>
      </c>
      <c r="H1162" s="1">
        <f t="shared" si="69"/>
        <v>1</v>
      </c>
      <c r="I1162" s="1">
        <f t="shared" si="69"/>
        <v>1</v>
      </c>
      <c r="J1162" s="1">
        <f t="shared" si="69"/>
        <v>0</v>
      </c>
    </row>
    <row r="1163" spans="1:10" x14ac:dyDescent="0.25">
      <c r="A1163" s="1">
        <v>1</v>
      </c>
      <c r="B1163" s="1">
        <v>121</v>
      </c>
      <c r="C1163" s="1">
        <v>12.31</v>
      </c>
      <c r="D1163" s="1">
        <v>795</v>
      </c>
      <c r="E1163" s="1">
        <v>1</v>
      </c>
      <c r="F1163">
        <f t="shared" si="67"/>
        <v>0.92</v>
      </c>
      <c r="G1163">
        <f t="shared" si="68"/>
        <v>-8.3381608939051013E-2</v>
      </c>
      <c r="H1163" s="1">
        <f t="shared" si="69"/>
        <v>1</v>
      </c>
      <c r="I1163" s="1">
        <f t="shared" si="69"/>
        <v>1</v>
      </c>
      <c r="J1163" s="1">
        <f t="shared" si="69"/>
        <v>1</v>
      </c>
    </row>
    <row r="1164" spans="1:10" x14ac:dyDescent="0.25">
      <c r="A1164" s="1">
        <v>1</v>
      </c>
      <c r="B1164" s="1">
        <v>185</v>
      </c>
      <c r="C1164" s="1">
        <v>9.83</v>
      </c>
      <c r="D1164" s="1">
        <v>665</v>
      </c>
      <c r="E1164" s="1">
        <v>1</v>
      </c>
      <c r="F1164">
        <f t="shared" si="67"/>
        <v>0.878</v>
      </c>
      <c r="G1164">
        <f t="shared" si="68"/>
        <v>-0.13010868534702039</v>
      </c>
      <c r="H1164" s="1">
        <f t="shared" si="69"/>
        <v>1</v>
      </c>
      <c r="I1164" s="1">
        <f t="shared" si="69"/>
        <v>1</v>
      </c>
      <c r="J1164" s="1">
        <f t="shared" si="69"/>
        <v>1</v>
      </c>
    </row>
    <row r="1165" spans="1:10" x14ac:dyDescent="0.25">
      <c r="A1165" s="1">
        <v>1</v>
      </c>
      <c r="B1165" s="1">
        <v>145</v>
      </c>
      <c r="C1165" s="1">
        <v>15.99</v>
      </c>
      <c r="D1165" s="1">
        <v>675</v>
      </c>
      <c r="E1165" s="1">
        <v>0</v>
      </c>
      <c r="F1165">
        <f t="shared" si="67"/>
        <v>0.82099999999999995</v>
      </c>
      <c r="G1165">
        <f t="shared" si="68"/>
        <v>-1.7203694731413819</v>
      </c>
      <c r="H1165" s="1">
        <f t="shared" si="69"/>
        <v>1</v>
      </c>
      <c r="I1165" s="1">
        <f t="shared" si="69"/>
        <v>1</v>
      </c>
      <c r="J1165" s="1">
        <f t="shared" si="69"/>
        <v>0</v>
      </c>
    </row>
    <row r="1166" spans="1:10" x14ac:dyDescent="0.25">
      <c r="A1166" s="1">
        <v>1</v>
      </c>
      <c r="B1166" s="1">
        <v>70</v>
      </c>
      <c r="C1166" s="1">
        <v>20.57</v>
      </c>
      <c r="D1166" s="1">
        <v>680</v>
      </c>
      <c r="E1166" s="1">
        <v>1</v>
      </c>
      <c r="F1166">
        <f t="shared" si="67"/>
        <v>0.71699999999999997</v>
      </c>
      <c r="G1166">
        <f t="shared" si="68"/>
        <v>-0.33267943838251673</v>
      </c>
      <c r="H1166" s="1">
        <f t="shared" si="69"/>
        <v>0</v>
      </c>
      <c r="I1166" s="1">
        <f t="shared" si="69"/>
        <v>0</v>
      </c>
      <c r="J1166" s="1">
        <f t="shared" si="69"/>
        <v>0</v>
      </c>
    </row>
    <row r="1167" spans="1:10" x14ac:dyDescent="0.25">
      <c r="A1167" s="1">
        <v>1</v>
      </c>
      <c r="B1167" s="1">
        <v>120</v>
      </c>
      <c r="C1167" s="1">
        <v>26.25</v>
      </c>
      <c r="D1167" s="1">
        <v>795</v>
      </c>
      <c r="E1167" s="1">
        <v>1</v>
      </c>
      <c r="F1167">
        <f t="shared" si="67"/>
        <v>0.85499999999999998</v>
      </c>
      <c r="G1167">
        <f t="shared" si="68"/>
        <v>-0.15665381004537685</v>
      </c>
      <c r="H1167" s="1">
        <f t="shared" si="69"/>
        <v>1</v>
      </c>
      <c r="I1167" s="1">
        <f t="shared" si="69"/>
        <v>1</v>
      </c>
      <c r="J1167" s="1">
        <f t="shared" si="69"/>
        <v>1</v>
      </c>
    </row>
    <row r="1168" spans="1:10" x14ac:dyDescent="0.25">
      <c r="A1168" s="1">
        <v>0</v>
      </c>
      <c r="B1168" s="1">
        <v>33</v>
      </c>
      <c r="C1168" s="1">
        <v>29.05</v>
      </c>
      <c r="D1168" s="1">
        <v>665</v>
      </c>
      <c r="E1168" s="1">
        <v>1</v>
      </c>
      <c r="F1168">
        <f t="shared" si="67"/>
        <v>0.66100000000000003</v>
      </c>
      <c r="G1168">
        <f t="shared" si="68"/>
        <v>-0.41400143913045073</v>
      </c>
      <c r="H1168" s="1">
        <f t="shared" si="69"/>
        <v>0</v>
      </c>
      <c r="I1168" s="1">
        <f t="shared" si="69"/>
        <v>0</v>
      </c>
      <c r="J1168" s="1">
        <f t="shared" si="69"/>
        <v>0</v>
      </c>
    </row>
    <row r="1169" spans="1:10" x14ac:dyDescent="0.25">
      <c r="A1169" s="1">
        <v>0</v>
      </c>
      <c r="B1169" s="1">
        <v>83</v>
      </c>
      <c r="C1169" s="1">
        <v>12.2</v>
      </c>
      <c r="D1169" s="1">
        <v>710</v>
      </c>
      <c r="E1169" s="1">
        <v>1</v>
      </c>
      <c r="F1169">
        <f t="shared" si="67"/>
        <v>0.82099999999999995</v>
      </c>
      <c r="G1169">
        <f t="shared" si="68"/>
        <v>-0.1972321695297089</v>
      </c>
      <c r="H1169" s="1">
        <f t="shared" si="69"/>
        <v>1</v>
      </c>
      <c r="I1169" s="1">
        <f t="shared" si="69"/>
        <v>1</v>
      </c>
      <c r="J1169" s="1">
        <f t="shared" si="69"/>
        <v>0</v>
      </c>
    </row>
    <row r="1170" spans="1:10" x14ac:dyDescent="0.25">
      <c r="A1170" s="1">
        <v>1</v>
      </c>
      <c r="B1170" s="1">
        <v>63.52</v>
      </c>
      <c r="C1170" s="1">
        <v>16.850000000000001</v>
      </c>
      <c r="D1170" s="1">
        <v>710</v>
      </c>
      <c r="E1170" s="1">
        <v>1</v>
      </c>
      <c r="F1170">
        <f t="shared" si="67"/>
        <v>0.82099999999999995</v>
      </c>
      <c r="G1170">
        <f t="shared" si="68"/>
        <v>-0.1972321695297089</v>
      </c>
      <c r="H1170" s="1">
        <f t="shared" si="69"/>
        <v>1</v>
      </c>
      <c r="I1170" s="1">
        <f t="shared" si="69"/>
        <v>1</v>
      </c>
      <c r="J1170" s="1">
        <f t="shared" si="69"/>
        <v>0</v>
      </c>
    </row>
    <row r="1171" spans="1:10" x14ac:dyDescent="0.25">
      <c r="A1171" s="1">
        <v>0</v>
      </c>
      <c r="B1171" s="1">
        <v>35</v>
      </c>
      <c r="C1171" s="1">
        <v>35.6</v>
      </c>
      <c r="D1171" s="1">
        <v>695</v>
      </c>
      <c r="E1171" s="1">
        <v>0</v>
      </c>
      <c r="F1171">
        <f t="shared" si="67"/>
        <v>0.69299999999999995</v>
      </c>
      <c r="G1171">
        <f t="shared" si="68"/>
        <v>-1.1809075313949398</v>
      </c>
      <c r="H1171" s="1">
        <f t="shared" si="69"/>
        <v>0</v>
      </c>
      <c r="I1171" s="1">
        <f t="shared" si="69"/>
        <v>0</v>
      </c>
      <c r="J1171" s="1">
        <f t="shared" si="69"/>
        <v>0</v>
      </c>
    </row>
    <row r="1172" spans="1:10" x14ac:dyDescent="0.25">
      <c r="A1172" s="1">
        <v>1</v>
      </c>
      <c r="B1172" s="1">
        <v>75</v>
      </c>
      <c r="C1172" s="1">
        <v>11.76</v>
      </c>
      <c r="D1172" s="1">
        <v>675</v>
      </c>
      <c r="E1172" s="1">
        <v>1</v>
      </c>
      <c r="F1172">
        <f t="shared" si="67"/>
        <v>0.82099999999999995</v>
      </c>
      <c r="G1172">
        <f t="shared" si="68"/>
        <v>-0.1972321695297089</v>
      </c>
      <c r="H1172" s="1">
        <f t="shared" si="69"/>
        <v>1</v>
      </c>
      <c r="I1172" s="1">
        <f t="shared" si="69"/>
        <v>1</v>
      </c>
      <c r="J1172" s="1">
        <f t="shared" si="69"/>
        <v>0</v>
      </c>
    </row>
    <row r="1173" spans="1:10" x14ac:dyDescent="0.25">
      <c r="A1173" s="1">
        <v>0</v>
      </c>
      <c r="B1173" s="1">
        <v>38</v>
      </c>
      <c r="C1173" s="1">
        <v>23.28</v>
      </c>
      <c r="D1173" s="1">
        <v>700</v>
      </c>
      <c r="E1173" s="1">
        <v>1</v>
      </c>
      <c r="F1173">
        <f t="shared" si="67"/>
        <v>0.79</v>
      </c>
      <c r="G1173">
        <f t="shared" si="68"/>
        <v>-0.23572233352106983</v>
      </c>
      <c r="H1173" s="1">
        <f t="shared" si="69"/>
        <v>1</v>
      </c>
      <c r="I1173" s="1">
        <f t="shared" si="69"/>
        <v>0</v>
      </c>
      <c r="J1173" s="1">
        <f t="shared" si="69"/>
        <v>0</v>
      </c>
    </row>
    <row r="1174" spans="1:10" x14ac:dyDescent="0.25">
      <c r="A1174" s="1">
        <v>0</v>
      </c>
      <c r="B1174" s="1">
        <v>51.5</v>
      </c>
      <c r="C1174" s="1">
        <v>17.48</v>
      </c>
      <c r="D1174" s="1">
        <v>665</v>
      </c>
      <c r="E1174" s="1">
        <v>1</v>
      </c>
      <c r="F1174">
        <f t="shared" si="67"/>
        <v>0.72899999999999998</v>
      </c>
      <c r="G1174">
        <f t="shared" si="68"/>
        <v>-0.31608154697347896</v>
      </c>
      <c r="H1174" s="1">
        <f t="shared" si="69"/>
        <v>0</v>
      </c>
      <c r="I1174" s="1">
        <f t="shared" si="69"/>
        <v>0</v>
      </c>
      <c r="J1174" s="1">
        <f t="shared" si="69"/>
        <v>0</v>
      </c>
    </row>
    <row r="1175" spans="1:10" x14ac:dyDescent="0.25">
      <c r="A1175" s="1">
        <v>1</v>
      </c>
      <c r="B1175" s="1">
        <v>64</v>
      </c>
      <c r="C1175" s="1">
        <v>17.25</v>
      </c>
      <c r="D1175" s="1">
        <v>710</v>
      </c>
      <c r="E1175" s="1">
        <v>1</v>
      </c>
      <c r="F1175">
        <f t="shared" si="67"/>
        <v>0.82099999999999995</v>
      </c>
      <c r="G1175">
        <f t="shared" si="68"/>
        <v>-0.1972321695297089</v>
      </c>
      <c r="H1175" s="1">
        <f t="shared" si="69"/>
        <v>1</v>
      </c>
      <c r="I1175" s="1">
        <f t="shared" si="69"/>
        <v>1</v>
      </c>
      <c r="J1175" s="1">
        <f t="shared" si="69"/>
        <v>0</v>
      </c>
    </row>
    <row r="1176" spans="1:10" x14ac:dyDescent="0.25">
      <c r="A1176" s="1">
        <v>1</v>
      </c>
      <c r="B1176" s="1">
        <v>54</v>
      </c>
      <c r="C1176" s="1">
        <v>12.64</v>
      </c>
      <c r="D1176" s="1">
        <v>700</v>
      </c>
      <c r="E1176" s="1">
        <v>0</v>
      </c>
      <c r="F1176">
        <f t="shared" si="67"/>
        <v>0.80600000000000005</v>
      </c>
      <c r="G1176">
        <f t="shared" si="68"/>
        <v>-1.6398971199188093</v>
      </c>
      <c r="H1176" s="1">
        <f t="shared" si="69"/>
        <v>1</v>
      </c>
      <c r="I1176" s="1">
        <f t="shared" si="69"/>
        <v>1</v>
      </c>
      <c r="J1176" s="1">
        <f t="shared" si="69"/>
        <v>0</v>
      </c>
    </row>
    <row r="1177" spans="1:10" x14ac:dyDescent="0.25">
      <c r="A1177" s="1">
        <v>0</v>
      </c>
      <c r="B1177" s="1">
        <v>25</v>
      </c>
      <c r="C1177" s="1">
        <v>29.49</v>
      </c>
      <c r="D1177" s="1">
        <v>685</v>
      </c>
      <c r="E1177" s="1">
        <v>1</v>
      </c>
      <c r="F1177">
        <f t="shared" si="67"/>
        <v>0.66100000000000003</v>
      </c>
      <c r="G1177">
        <f t="shared" si="68"/>
        <v>-0.41400143913045073</v>
      </c>
      <c r="H1177" s="1">
        <f t="shared" si="69"/>
        <v>0</v>
      </c>
      <c r="I1177" s="1">
        <f t="shared" si="69"/>
        <v>0</v>
      </c>
      <c r="J1177" s="1">
        <f t="shared" si="69"/>
        <v>0</v>
      </c>
    </row>
    <row r="1178" spans="1:10" x14ac:dyDescent="0.25">
      <c r="A1178" s="1">
        <v>1</v>
      </c>
      <c r="B1178" s="1">
        <v>60</v>
      </c>
      <c r="C1178" s="1">
        <v>14.96</v>
      </c>
      <c r="D1178" s="1">
        <v>675</v>
      </c>
      <c r="E1178" s="1">
        <v>1</v>
      </c>
      <c r="F1178">
        <f t="shared" si="67"/>
        <v>0.80600000000000005</v>
      </c>
      <c r="G1178">
        <f t="shared" si="68"/>
        <v>-0.21567153647550871</v>
      </c>
      <c r="H1178" s="1">
        <f t="shared" si="69"/>
        <v>1</v>
      </c>
      <c r="I1178" s="1">
        <f t="shared" si="69"/>
        <v>1</v>
      </c>
      <c r="J1178" s="1">
        <f t="shared" si="69"/>
        <v>0</v>
      </c>
    </row>
    <row r="1179" spans="1:10" x14ac:dyDescent="0.25">
      <c r="A1179" s="1">
        <v>1</v>
      </c>
      <c r="B1179" s="1">
        <v>70</v>
      </c>
      <c r="C1179" s="1">
        <v>15.38</v>
      </c>
      <c r="D1179" s="1">
        <v>680</v>
      </c>
      <c r="E1179" s="1">
        <v>1</v>
      </c>
      <c r="F1179">
        <f t="shared" si="67"/>
        <v>0.82099999999999995</v>
      </c>
      <c r="G1179">
        <f t="shared" si="68"/>
        <v>-0.1972321695297089</v>
      </c>
      <c r="H1179" s="1">
        <f t="shared" si="69"/>
        <v>1</v>
      </c>
      <c r="I1179" s="1">
        <f t="shared" si="69"/>
        <v>1</v>
      </c>
      <c r="J1179" s="1">
        <f t="shared" si="69"/>
        <v>0</v>
      </c>
    </row>
    <row r="1180" spans="1:10" x14ac:dyDescent="0.25">
      <c r="A1180" s="1">
        <v>0</v>
      </c>
      <c r="B1180" s="1">
        <v>60</v>
      </c>
      <c r="C1180" s="1">
        <v>18.920000000000002</v>
      </c>
      <c r="D1180" s="1">
        <v>700</v>
      </c>
      <c r="E1180" s="1">
        <v>1</v>
      </c>
      <c r="F1180">
        <f t="shared" si="67"/>
        <v>0.80600000000000005</v>
      </c>
      <c r="G1180">
        <f t="shared" si="68"/>
        <v>-0.21567153647550871</v>
      </c>
      <c r="H1180" s="1">
        <f t="shared" si="69"/>
        <v>1</v>
      </c>
      <c r="I1180" s="1">
        <f t="shared" si="69"/>
        <v>1</v>
      </c>
      <c r="J1180" s="1">
        <f t="shared" si="69"/>
        <v>0</v>
      </c>
    </row>
    <row r="1181" spans="1:10" x14ac:dyDescent="0.25">
      <c r="A1181" s="1">
        <v>1</v>
      </c>
      <c r="B1181" s="1">
        <v>88</v>
      </c>
      <c r="C1181" s="1">
        <v>24.3</v>
      </c>
      <c r="D1181" s="1">
        <v>660</v>
      </c>
      <c r="E1181" s="1">
        <v>0</v>
      </c>
      <c r="F1181">
        <f t="shared" si="67"/>
        <v>0.71699999999999997</v>
      </c>
      <c r="G1181">
        <f t="shared" si="68"/>
        <v>-1.2623083813388993</v>
      </c>
      <c r="H1181" s="1">
        <f t="shared" si="69"/>
        <v>0</v>
      </c>
      <c r="I1181" s="1">
        <f t="shared" si="69"/>
        <v>0</v>
      </c>
      <c r="J1181" s="1">
        <f t="shared" si="69"/>
        <v>0</v>
      </c>
    </row>
    <row r="1182" spans="1:10" x14ac:dyDescent="0.25">
      <c r="A1182" s="1">
        <v>0</v>
      </c>
      <c r="B1182" s="1">
        <v>20</v>
      </c>
      <c r="C1182" s="1">
        <v>22.33</v>
      </c>
      <c r="D1182" s="1">
        <v>675</v>
      </c>
      <c r="E1182" s="1">
        <v>1</v>
      </c>
      <c r="F1182">
        <f t="shared" si="67"/>
        <v>0.66100000000000003</v>
      </c>
      <c r="G1182">
        <f t="shared" si="68"/>
        <v>-0.41400143913045073</v>
      </c>
      <c r="H1182" s="1">
        <f t="shared" si="69"/>
        <v>0</v>
      </c>
      <c r="I1182" s="1">
        <f t="shared" si="69"/>
        <v>0</v>
      </c>
      <c r="J1182" s="1">
        <f t="shared" si="69"/>
        <v>0</v>
      </c>
    </row>
    <row r="1183" spans="1:10" x14ac:dyDescent="0.25">
      <c r="A1183" s="1">
        <v>1</v>
      </c>
      <c r="B1183" s="1">
        <v>65</v>
      </c>
      <c r="C1183" s="1">
        <v>26.58</v>
      </c>
      <c r="D1183" s="1">
        <v>710</v>
      </c>
      <c r="E1183" s="1">
        <v>1</v>
      </c>
      <c r="F1183">
        <f t="shared" si="67"/>
        <v>0.79</v>
      </c>
      <c r="G1183">
        <f t="shared" si="68"/>
        <v>-0.23572233352106983</v>
      </c>
      <c r="H1183" s="1">
        <f t="shared" si="69"/>
        <v>1</v>
      </c>
      <c r="I1183" s="1">
        <f t="shared" si="69"/>
        <v>0</v>
      </c>
      <c r="J1183" s="1">
        <f t="shared" si="69"/>
        <v>0</v>
      </c>
    </row>
    <row r="1184" spans="1:10" x14ac:dyDescent="0.25">
      <c r="A1184" s="1">
        <v>0</v>
      </c>
      <c r="B1184" s="1">
        <v>35.161999999999999</v>
      </c>
      <c r="C1184" s="1">
        <v>19.97</v>
      </c>
      <c r="D1184" s="1">
        <v>730</v>
      </c>
      <c r="E1184" s="1">
        <v>0</v>
      </c>
      <c r="F1184">
        <f t="shared" si="67"/>
        <v>0.85499999999999998</v>
      </c>
      <c r="G1184">
        <f t="shared" si="68"/>
        <v>-1.9310215365615626</v>
      </c>
      <c r="H1184" s="1">
        <f t="shared" si="69"/>
        <v>1</v>
      </c>
      <c r="I1184" s="1">
        <f t="shared" si="69"/>
        <v>1</v>
      </c>
      <c r="J1184" s="1">
        <f t="shared" si="69"/>
        <v>1</v>
      </c>
    </row>
    <row r="1185" spans="1:10" x14ac:dyDescent="0.25">
      <c r="A1185" s="1">
        <v>1</v>
      </c>
      <c r="B1185" s="1">
        <v>130</v>
      </c>
      <c r="C1185" s="1">
        <v>17.420000000000002</v>
      </c>
      <c r="D1185" s="1">
        <v>700</v>
      </c>
      <c r="E1185" s="1">
        <v>1</v>
      </c>
      <c r="F1185">
        <f t="shared" si="67"/>
        <v>0.82099999999999995</v>
      </c>
      <c r="G1185">
        <f t="shared" si="68"/>
        <v>-0.1972321695297089</v>
      </c>
      <c r="H1185" s="1">
        <f t="shared" si="69"/>
        <v>1</v>
      </c>
      <c r="I1185" s="1">
        <f t="shared" si="69"/>
        <v>1</v>
      </c>
      <c r="J1185" s="1">
        <f t="shared" si="69"/>
        <v>0</v>
      </c>
    </row>
    <row r="1186" spans="1:10" x14ac:dyDescent="0.25">
      <c r="A1186" s="1">
        <v>1</v>
      </c>
      <c r="B1186" s="1">
        <v>58</v>
      </c>
      <c r="C1186" s="1">
        <v>17.28</v>
      </c>
      <c r="D1186" s="1">
        <v>665</v>
      </c>
      <c r="E1186" s="1">
        <v>1</v>
      </c>
      <c r="F1186">
        <f t="shared" si="67"/>
        <v>0.72899999999999998</v>
      </c>
      <c r="G1186">
        <f t="shared" si="68"/>
        <v>-0.31608154697347896</v>
      </c>
      <c r="H1186" s="1">
        <f t="shared" si="69"/>
        <v>0</v>
      </c>
      <c r="I1186" s="1">
        <f t="shared" si="69"/>
        <v>0</v>
      </c>
      <c r="J1186" s="1">
        <f t="shared" si="69"/>
        <v>0</v>
      </c>
    </row>
    <row r="1187" spans="1:10" x14ac:dyDescent="0.25">
      <c r="A1187" s="1">
        <v>1</v>
      </c>
      <c r="B1187" s="1">
        <v>50</v>
      </c>
      <c r="C1187" s="1">
        <v>14.62</v>
      </c>
      <c r="D1187" s="1">
        <v>735</v>
      </c>
      <c r="E1187" s="1">
        <v>1</v>
      </c>
      <c r="F1187">
        <f t="shared" si="67"/>
        <v>0.92</v>
      </c>
      <c r="G1187">
        <f t="shared" si="68"/>
        <v>-8.3381608939051013E-2</v>
      </c>
      <c r="H1187" s="1">
        <f t="shared" si="69"/>
        <v>1</v>
      </c>
      <c r="I1187" s="1">
        <f t="shared" si="69"/>
        <v>1</v>
      </c>
      <c r="J1187" s="1">
        <f t="shared" si="69"/>
        <v>1</v>
      </c>
    </row>
    <row r="1188" spans="1:10" x14ac:dyDescent="0.25">
      <c r="A1188" s="1">
        <v>0</v>
      </c>
      <c r="B1188" s="1">
        <v>46.809800000000003</v>
      </c>
      <c r="C1188" s="1">
        <v>21.56</v>
      </c>
      <c r="D1188" s="1">
        <v>685</v>
      </c>
      <c r="E1188" s="1">
        <v>1</v>
      </c>
      <c r="F1188">
        <f t="shared" si="67"/>
        <v>0.66100000000000003</v>
      </c>
      <c r="G1188">
        <f t="shared" si="68"/>
        <v>-0.41400143913045073</v>
      </c>
      <c r="H1188" s="1">
        <f t="shared" si="69"/>
        <v>0</v>
      </c>
      <c r="I1188" s="1">
        <f t="shared" si="69"/>
        <v>0</v>
      </c>
      <c r="J1188" s="1">
        <f t="shared" si="69"/>
        <v>0</v>
      </c>
    </row>
    <row r="1189" spans="1:10" x14ac:dyDescent="0.25">
      <c r="A1189" s="1">
        <v>1</v>
      </c>
      <c r="B1189" s="1">
        <v>62</v>
      </c>
      <c r="C1189" s="1">
        <v>12.93</v>
      </c>
      <c r="D1189" s="1">
        <v>660</v>
      </c>
      <c r="E1189" s="1">
        <v>0</v>
      </c>
      <c r="F1189">
        <f t="shared" si="67"/>
        <v>0.82099999999999995</v>
      </c>
      <c r="G1189">
        <f t="shared" si="68"/>
        <v>-1.7203694731413819</v>
      </c>
      <c r="H1189" s="1">
        <f t="shared" si="69"/>
        <v>1</v>
      </c>
      <c r="I1189" s="1">
        <f t="shared" si="69"/>
        <v>1</v>
      </c>
      <c r="J1189" s="1">
        <f t="shared" si="69"/>
        <v>0</v>
      </c>
    </row>
    <row r="1190" spans="1:10" x14ac:dyDescent="0.25">
      <c r="A1190" s="1">
        <v>0</v>
      </c>
      <c r="B1190" s="1">
        <v>24</v>
      </c>
      <c r="C1190" s="1">
        <v>23.45</v>
      </c>
      <c r="D1190" s="1">
        <v>660</v>
      </c>
      <c r="E1190" s="1">
        <v>1</v>
      </c>
      <c r="F1190">
        <f t="shared" si="67"/>
        <v>0.66100000000000003</v>
      </c>
      <c r="G1190">
        <f t="shared" si="68"/>
        <v>-0.41400143913045073</v>
      </c>
      <c r="H1190" s="1">
        <f t="shared" si="69"/>
        <v>0</v>
      </c>
      <c r="I1190" s="1">
        <f t="shared" si="69"/>
        <v>0</v>
      </c>
      <c r="J1190" s="1">
        <f t="shared" si="69"/>
        <v>0</v>
      </c>
    </row>
    <row r="1191" spans="1:10" x14ac:dyDescent="0.25">
      <c r="A1191" s="1">
        <v>0</v>
      </c>
      <c r="B1191" s="1">
        <v>70</v>
      </c>
      <c r="C1191" s="1">
        <v>24.22</v>
      </c>
      <c r="D1191" s="1">
        <v>760</v>
      </c>
      <c r="E1191" s="1">
        <v>1</v>
      </c>
      <c r="F1191">
        <f t="shared" si="67"/>
        <v>0.85499999999999998</v>
      </c>
      <c r="G1191">
        <f t="shared" si="68"/>
        <v>-0.15665381004537685</v>
      </c>
      <c r="H1191" s="1">
        <f t="shared" si="69"/>
        <v>1</v>
      </c>
      <c r="I1191" s="1">
        <f t="shared" si="69"/>
        <v>1</v>
      </c>
      <c r="J1191" s="1">
        <f t="shared" si="69"/>
        <v>1</v>
      </c>
    </row>
    <row r="1192" spans="1:10" x14ac:dyDescent="0.25">
      <c r="A1192" s="1">
        <v>0</v>
      </c>
      <c r="B1192" s="1">
        <v>20.3</v>
      </c>
      <c r="C1192" s="1">
        <v>17.91</v>
      </c>
      <c r="D1192" s="1">
        <v>665</v>
      </c>
      <c r="E1192" s="1">
        <v>1</v>
      </c>
      <c r="F1192">
        <f t="shared" si="67"/>
        <v>0.72899999999999998</v>
      </c>
      <c r="G1192">
        <f t="shared" si="68"/>
        <v>-0.31608154697347896</v>
      </c>
      <c r="H1192" s="1">
        <f t="shared" si="69"/>
        <v>0</v>
      </c>
      <c r="I1192" s="1">
        <f t="shared" si="69"/>
        <v>0</v>
      </c>
      <c r="J1192" s="1">
        <f t="shared" si="69"/>
        <v>0</v>
      </c>
    </row>
    <row r="1193" spans="1:10" x14ac:dyDescent="0.25">
      <c r="A1193" s="1">
        <v>1</v>
      </c>
      <c r="B1193" s="1">
        <v>65</v>
      </c>
      <c r="C1193" s="1">
        <v>18.41</v>
      </c>
      <c r="D1193" s="1">
        <v>720</v>
      </c>
      <c r="E1193" s="1">
        <v>1</v>
      </c>
      <c r="F1193">
        <f t="shared" si="67"/>
        <v>0.82099999999999995</v>
      </c>
      <c r="G1193">
        <f t="shared" si="68"/>
        <v>-0.1972321695297089</v>
      </c>
      <c r="H1193" s="1">
        <f t="shared" si="69"/>
        <v>1</v>
      </c>
      <c r="I1193" s="1">
        <f t="shared" si="69"/>
        <v>1</v>
      </c>
      <c r="J1193" s="1">
        <f t="shared" si="69"/>
        <v>0</v>
      </c>
    </row>
    <row r="1194" spans="1:10" x14ac:dyDescent="0.25">
      <c r="A1194" s="1">
        <v>1</v>
      </c>
      <c r="B1194" s="1">
        <v>38.591999999999999</v>
      </c>
      <c r="C1194" s="1">
        <v>29.9</v>
      </c>
      <c r="D1194" s="1">
        <v>670</v>
      </c>
      <c r="E1194" s="1">
        <v>1</v>
      </c>
      <c r="F1194">
        <f t="shared" si="67"/>
        <v>0.71699999999999997</v>
      </c>
      <c r="G1194">
        <f t="shared" si="68"/>
        <v>-0.33267943838251673</v>
      </c>
      <c r="H1194" s="1">
        <f t="shared" si="69"/>
        <v>0</v>
      </c>
      <c r="I1194" s="1">
        <f t="shared" si="69"/>
        <v>0</v>
      </c>
      <c r="J1194" s="1">
        <f t="shared" si="69"/>
        <v>0</v>
      </c>
    </row>
    <row r="1195" spans="1:10" x14ac:dyDescent="0.25">
      <c r="A1195" s="1">
        <v>0</v>
      </c>
      <c r="B1195" s="1">
        <v>71</v>
      </c>
      <c r="C1195" s="1">
        <v>31.94</v>
      </c>
      <c r="D1195" s="1">
        <v>775</v>
      </c>
      <c r="E1195" s="1">
        <v>1</v>
      </c>
      <c r="F1195">
        <f t="shared" si="67"/>
        <v>0.85499999999999998</v>
      </c>
      <c r="G1195">
        <f t="shared" si="68"/>
        <v>-0.15665381004537685</v>
      </c>
      <c r="H1195" s="1">
        <f t="shared" si="69"/>
        <v>1</v>
      </c>
      <c r="I1195" s="1">
        <f t="shared" si="69"/>
        <v>1</v>
      </c>
      <c r="J1195" s="1">
        <f t="shared" si="69"/>
        <v>1</v>
      </c>
    </row>
    <row r="1196" spans="1:10" x14ac:dyDescent="0.25">
      <c r="A1196" s="1">
        <v>1</v>
      </c>
      <c r="B1196" s="1">
        <v>35</v>
      </c>
      <c r="C1196" s="1">
        <v>20.02</v>
      </c>
      <c r="D1196" s="1">
        <v>725</v>
      </c>
      <c r="E1196" s="1">
        <v>1</v>
      </c>
      <c r="F1196">
        <f t="shared" si="67"/>
        <v>0.79</v>
      </c>
      <c r="G1196">
        <f t="shared" si="68"/>
        <v>-0.23572233352106983</v>
      </c>
      <c r="H1196" s="1">
        <f t="shared" si="69"/>
        <v>1</v>
      </c>
      <c r="I1196" s="1">
        <f t="shared" si="69"/>
        <v>0</v>
      </c>
      <c r="J1196" s="1">
        <f t="shared" si="69"/>
        <v>0</v>
      </c>
    </row>
    <row r="1197" spans="1:10" x14ac:dyDescent="0.25">
      <c r="A1197" s="1">
        <v>1</v>
      </c>
      <c r="B1197" s="1">
        <v>73</v>
      </c>
      <c r="C1197" s="1">
        <v>16.29</v>
      </c>
      <c r="D1197" s="1">
        <v>670</v>
      </c>
      <c r="E1197" s="1">
        <v>1</v>
      </c>
      <c r="F1197">
        <f t="shared" si="67"/>
        <v>0.82099999999999995</v>
      </c>
      <c r="G1197">
        <f t="shared" si="68"/>
        <v>-0.1972321695297089</v>
      </c>
      <c r="H1197" s="1">
        <f t="shared" si="69"/>
        <v>1</v>
      </c>
      <c r="I1197" s="1">
        <f t="shared" si="69"/>
        <v>1</v>
      </c>
      <c r="J1197" s="1">
        <f t="shared" si="69"/>
        <v>0</v>
      </c>
    </row>
    <row r="1198" spans="1:10" x14ac:dyDescent="0.25">
      <c r="A1198" s="1">
        <v>1</v>
      </c>
      <c r="B1198" s="1">
        <v>150</v>
      </c>
      <c r="C1198" s="1">
        <v>21.51</v>
      </c>
      <c r="D1198" s="1">
        <v>690</v>
      </c>
      <c r="E1198" s="1">
        <v>0</v>
      </c>
      <c r="F1198">
        <f t="shared" si="67"/>
        <v>0.79</v>
      </c>
      <c r="G1198">
        <f t="shared" si="68"/>
        <v>-1.5606477482646686</v>
      </c>
      <c r="H1198" s="1">
        <f t="shared" si="69"/>
        <v>1</v>
      </c>
      <c r="I1198" s="1">
        <f t="shared" si="69"/>
        <v>0</v>
      </c>
      <c r="J1198" s="1">
        <f t="shared" si="69"/>
        <v>0</v>
      </c>
    </row>
    <row r="1199" spans="1:10" x14ac:dyDescent="0.25">
      <c r="A1199" s="1">
        <v>0</v>
      </c>
      <c r="B1199" s="1">
        <v>110</v>
      </c>
      <c r="C1199" s="1">
        <v>7.45</v>
      </c>
      <c r="D1199" s="1">
        <v>730</v>
      </c>
      <c r="E1199" s="1">
        <v>1</v>
      </c>
      <c r="F1199">
        <f t="shared" si="67"/>
        <v>0.92</v>
      </c>
      <c r="G1199">
        <f t="shared" si="68"/>
        <v>-8.3381608939051013E-2</v>
      </c>
      <c r="H1199" s="1">
        <f t="shared" si="69"/>
        <v>1</v>
      </c>
      <c r="I1199" s="1">
        <f t="shared" si="69"/>
        <v>1</v>
      </c>
      <c r="J1199" s="1">
        <f t="shared" si="69"/>
        <v>1</v>
      </c>
    </row>
    <row r="1200" spans="1:10" x14ac:dyDescent="0.25">
      <c r="A1200" s="1">
        <v>0</v>
      </c>
      <c r="B1200" s="1">
        <v>24</v>
      </c>
      <c r="C1200" s="1">
        <v>19.61</v>
      </c>
      <c r="D1200" s="1">
        <v>665</v>
      </c>
      <c r="E1200" s="1">
        <v>0</v>
      </c>
      <c r="F1200">
        <f t="shared" si="67"/>
        <v>0.72899999999999998</v>
      </c>
      <c r="G1200">
        <f t="shared" si="68"/>
        <v>-1.305636458102436</v>
      </c>
      <c r="H1200" s="1">
        <f t="shared" si="69"/>
        <v>0</v>
      </c>
      <c r="I1200" s="1">
        <f t="shared" si="69"/>
        <v>0</v>
      </c>
      <c r="J1200" s="1">
        <f t="shared" si="69"/>
        <v>0</v>
      </c>
    </row>
    <row r="1201" spans="1:10" x14ac:dyDescent="0.25">
      <c r="A1201" s="1">
        <v>0</v>
      </c>
      <c r="B1201" s="1">
        <v>141.804</v>
      </c>
      <c r="C1201" s="1">
        <v>29.72</v>
      </c>
      <c r="D1201" s="1">
        <v>690</v>
      </c>
      <c r="E1201" s="1">
        <v>1</v>
      </c>
      <c r="F1201">
        <f t="shared" si="67"/>
        <v>0.79</v>
      </c>
      <c r="G1201">
        <f t="shared" si="68"/>
        <v>-0.23572233352106983</v>
      </c>
      <c r="H1201" s="1">
        <f t="shared" si="69"/>
        <v>1</v>
      </c>
      <c r="I1201" s="1">
        <f t="shared" si="69"/>
        <v>0</v>
      </c>
      <c r="J1201" s="1">
        <f t="shared" si="69"/>
        <v>0</v>
      </c>
    </row>
    <row r="1202" spans="1:10" x14ac:dyDescent="0.25">
      <c r="A1202" s="1">
        <v>0</v>
      </c>
      <c r="B1202" s="1">
        <v>125</v>
      </c>
      <c r="C1202" s="1">
        <v>7.86</v>
      </c>
      <c r="D1202" s="1">
        <v>665</v>
      </c>
      <c r="E1202" s="1">
        <v>1</v>
      </c>
      <c r="F1202">
        <f t="shared" si="67"/>
        <v>0.878</v>
      </c>
      <c r="G1202">
        <f t="shared" si="68"/>
        <v>-0.13010868534702039</v>
      </c>
      <c r="H1202" s="1">
        <f t="shared" si="69"/>
        <v>1</v>
      </c>
      <c r="I1202" s="1">
        <f t="shared" si="69"/>
        <v>1</v>
      </c>
      <c r="J1202" s="1">
        <f t="shared" si="69"/>
        <v>1</v>
      </c>
    </row>
    <row r="1203" spans="1:10" x14ac:dyDescent="0.25">
      <c r="A1203" s="1">
        <v>0</v>
      </c>
      <c r="B1203" s="1">
        <v>25</v>
      </c>
      <c r="C1203" s="1">
        <v>24.44</v>
      </c>
      <c r="D1203" s="1">
        <v>700</v>
      </c>
      <c r="E1203" s="1">
        <v>1</v>
      </c>
      <c r="F1203">
        <f t="shared" si="67"/>
        <v>0.79</v>
      </c>
      <c r="G1203">
        <f t="shared" si="68"/>
        <v>-0.23572233352106983</v>
      </c>
      <c r="H1203" s="1">
        <f t="shared" si="69"/>
        <v>1</v>
      </c>
      <c r="I1203" s="1">
        <f t="shared" si="69"/>
        <v>0</v>
      </c>
      <c r="J1203" s="1">
        <f t="shared" si="69"/>
        <v>0</v>
      </c>
    </row>
    <row r="1204" spans="1:10" x14ac:dyDescent="0.25">
      <c r="A1204" s="1">
        <v>1</v>
      </c>
      <c r="B1204" s="1">
        <v>65</v>
      </c>
      <c r="C1204" s="1">
        <v>16.190000000000001</v>
      </c>
      <c r="D1204" s="1">
        <v>715</v>
      </c>
      <c r="E1204" s="1">
        <v>1</v>
      </c>
      <c r="F1204">
        <f t="shared" si="67"/>
        <v>0.82099999999999995</v>
      </c>
      <c r="G1204">
        <f t="shared" si="68"/>
        <v>-0.1972321695297089</v>
      </c>
      <c r="H1204" s="1">
        <f t="shared" si="69"/>
        <v>1</v>
      </c>
      <c r="I1204" s="1">
        <f t="shared" si="69"/>
        <v>1</v>
      </c>
      <c r="J1204" s="1">
        <f t="shared" si="69"/>
        <v>0</v>
      </c>
    </row>
    <row r="1205" spans="1:10" x14ac:dyDescent="0.25">
      <c r="A1205" s="1">
        <v>0</v>
      </c>
      <c r="B1205" s="1">
        <v>250</v>
      </c>
      <c r="C1205" s="1">
        <v>14.07</v>
      </c>
      <c r="D1205" s="1">
        <v>685</v>
      </c>
      <c r="E1205" s="1">
        <v>0</v>
      </c>
      <c r="F1205">
        <f t="shared" si="67"/>
        <v>0.82099999999999995</v>
      </c>
      <c r="G1205">
        <f t="shared" si="68"/>
        <v>-1.7203694731413819</v>
      </c>
      <c r="H1205" s="1">
        <f t="shared" si="69"/>
        <v>1</v>
      </c>
      <c r="I1205" s="1">
        <f t="shared" si="69"/>
        <v>1</v>
      </c>
      <c r="J1205" s="1">
        <f t="shared" si="69"/>
        <v>0</v>
      </c>
    </row>
    <row r="1206" spans="1:10" x14ac:dyDescent="0.25">
      <c r="A1206" s="1">
        <v>1</v>
      </c>
      <c r="B1206" s="1">
        <v>120</v>
      </c>
      <c r="C1206" s="1">
        <v>18.64</v>
      </c>
      <c r="D1206" s="1">
        <v>690</v>
      </c>
      <c r="E1206" s="1">
        <v>1</v>
      </c>
      <c r="F1206">
        <f t="shared" si="67"/>
        <v>0.82099999999999995</v>
      </c>
      <c r="G1206">
        <f t="shared" si="68"/>
        <v>-0.1972321695297089</v>
      </c>
      <c r="H1206" s="1">
        <f t="shared" si="69"/>
        <v>1</v>
      </c>
      <c r="I1206" s="1">
        <f t="shared" si="69"/>
        <v>1</v>
      </c>
      <c r="J1206" s="1">
        <f t="shared" si="69"/>
        <v>0</v>
      </c>
    </row>
    <row r="1207" spans="1:10" x14ac:dyDescent="0.25">
      <c r="A1207" s="1">
        <v>0</v>
      </c>
      <c r="B1207" s="1">
        <v>66.5</v>
      </c>
      <c r="C1207" s="1">
        <v>13.91</v>
      </c>
      <c r="D1207" s="1">
        <v>680</v>
      </c>
      <c r="E1207" s="1">
        <v>0</v>
      </c>
      <c r="F1207">
        <f t="shared" si="67"/>
        <v>0.82099999999999995</v>
      </c>
      <c r="G1207">
        <f t="shared" si="68"/>
        <v>-1.7203694731413819</v>
      </c>
      <c r="H1207" s="1">
        <f t="shared" si="69"/>
        <v>1</v>
      </c>
      <c r="I1207" s="1">
        <f t="shared" si="69"/>
        <v>1</v>
      </c>
      <c r="J1207" s="1">
        <f t="shared" si="69"/>
        <v>0</v>
      </c>
    </row>
    <row r="1208" spans="1:10" x14ac:dyDescent="0.25">
      <c r="A1208" s="1">
        <v>0</v>
      </c>
      <c r="B1208" s="1">
        <v>153</v>
      </c>
      <c r="C1208" s="1">
        <v>1.3</v>
      </c>
      <c r="D1208" s="1">
        <v>700</v>
      </c>
      <c r="E1208" s="1">
        <v>1</v>
      </c>
      <c r="F1208">
        <f t="shared" si="67"/>
        <v>0.878</v>
      </c>
      <c r="G1208">
        <f t="shared" si="68"/>
        <v>-0.13010868534702039</v>
      </c>
      <c r="H1208" s="1">
        <f t="shared" si="69"/>
        <v>1</v>
      </c>
      <c r="I1208" s="1">
        <f t="shared" si="69"/>
        <v>1</v>
      </c>
      <c r="J1208" s="1">
        <f t="shared" si="69"/>
        <v>1</v>
      </c>
    </row>
    <row r="1209" spans="1:10" x14ac:dyDescent="0.25">
      <c r="A1209" s="1">
        <v>1</v>
      </c>
      <c r="B1209" s="1">
        <v>70</v>
      </c>
      <c r="C1209" s="1">
        <v>24.96</v>
      </c>
      <c r="D1209" s="1">
        <v>700</v>
      </c>
      <c r="E1209" s="1">
        <v>0</v>
      </c>
      <c r="F1209">
        <f t="shared" si="67"/>
        <v>0.79</v>
      </c>
      <c r="G1209">
        <f t="shared" si="68"/>
        <v>-1.5606477482646686</v>
      </c>
      <c r="H1209" s="1">
        <f t="shared" si="69"/>
        <v>1</v>
      </c>
      <c r="I1209" s="1">
        <f t="shared" si="69"/>
        <v>0</v>
      </c>
      <c r="J1209" s="1">
        <f t="shared" si="69"/>
        <v>0</v>
      </c>
    </row>
    <row r="1210" spans="1:10" x14ac:dyDescent="0.25">
      <c r="A1210" s="1">
        <v>1</v>
      </c>
      <c r="B1210" s="1">
        <v>67</v>
      </c>
      <c r="C1210" s="1">
        <v>19.510000000000002</v>
      </c>
      <c r="D1210" s="1">
        <v>670</v>
      </c>
      <c r="E1210" s="1">
        <v>0</v>
      </c>
      <c r="F1210">
        <f t="shared" si="67"/>
        <v>0.82099999999999995</v>
      </c>
      <c r="G1210">
        <f t="shared" si="68"/>
        <v>-1.7203694731413819</v>
      </c>
      <c r="H1210" s="1">
        <f t="shared" si="69"/>
        <v>1</v>
      </c>
      <c r="I1210" s="1">
        <f t="shared" si="69"/>
        <v>1</v>
      </c>
      <c r="J1210" s="1">
        <f t="shared" si="69"/>
        <v>0</v>
      </c>
    </row>
    <row r="1211" spans="1:10" x14ac:dyDescent="0.25">
      <c r="A1211" s="1">
        <v>1</v>
      </c>
      <c r="B1211" s="1">
        <v>122.82</v>
      </c>
      <c r="C1211" s="1">
        <v>17.62</v>
      </c>
      <c r="D1211" s="1">
        <v>660</v>
      </c>
      <c r="E1211" s="1">
        <v>1</v>
      </c>
      <c r="F1211">
        <f t="shared" si="67"/>
        <v>0.82099999999999995</v>
      </c>
      <c r="G1211">
        <f t="shared" si="68"/>
        <v>-0.1972321695297089</v>
      </c>
      <c r="H1211" s="1">
        <f t="shared" si="69"/>
        <v>1</v>
      </c>
      <c r="I1211" s="1">
        <f t="shared" si="69"/>
        <v>1</v>
      </c>
      <c r="J1211" s="1">
        <f t="shared" si="69"/>
        <v>0</v>
      </c>
    </row>
    <row r="1212" spans="1:10" x14ac:dyDescent="0.25">
      <c r="A1212" s="1">
        <v>1</v>
      </c>
      <c r="B1212" s="1">
        <v>48</v>
      </c>
      <c r="C1212" s="1">
        <v>27.03</v>
      </c>
      <c r="D1212" s="1">
        <v>665</v>
      </c>
      <c r="E1212" s="1">
        <v>1</v>
      </c>
      <c r="F1212">
        <f t="shared" si="67"/>
        <v>0.71699999999999997</v>
      </c>
      <c r="G1212">
        <f t="shared" si="68"/>
        <v>-0.33267943838251673</v>
      </c>
      <c r="H1212" s="1">
        <f t="shared" si="69"/>
        <v>0</v>
      </c>
      <c r="I1212" s="1">
        <f t="shared" si="69"/>
        <v>0</v>
      </c>
      <c r="J1212" s="1">
        <f t="shared" si="69"/>
        <v>0</v>
      </c>
    </row>
    <row r="1213" spans="1:10" x14ac:dyDescent="0.25">
      <c r="A1213" s="1">
        <v>1</v>
      </c>
      <c r="B1213" s="1">
        <v>90</v>
      </c>
      <c r="C1213" s="1">
        <v>10.99</v>
      </c>
      <c r="D1213" s="1">
        <v>705</v>
      </c>
      <c r="E1213" s="1">
        <v>1</v>
      </c>
      <c r="F1213">
        <f t="shared" si="67"/>
        <v>0.82099999999999995</v>
      </c>
      <c r="G1213">
        <f t="shared" si="68"/>
        <v>-0.1972321695297089</v>
      </c>
      <c r="H1213" s="1">
        <f t="shared" si="69"/>
        <v>1</v>
      </c>
      <c r="I1213" s="1">
        <f t="shared" si="69"/>
        <v>1</v>
      </c>
      <c r="J1213" s="1">
        <f t="shared" si="69"/>
        <v>0</v>
      </c>
    </row>
    <row r="1214" spans="1:10" x14ac:dyDescent="0.25">
      <c r="A1214" s="1">
        <v>0</v>
      </c>
      <c r="B1214" s="1">
        <v>38</v>
      </c>
      <c r="C1214" s="1">
        <v>4.67</v>
      </c>
      <c r="D1214" s="1">
        <v>665</v>
      </c>
      <c r="E1214" s="1">
        <v>0</v>
      </c>
      <c r="F1214">
        <f t="shared" si="67"/>
        <v>0.72899999999999998</v>
      </c>
      <c r="G1214">
        <f t="shared" si="68"/>
        <v>-1.305636458102436</v>
      </c>
      <c r="H1214" s="1">
        <f t="shared" si="69"/>
        <v>0</v>
      </c>
      <c r="I1214" s="1">
        <f t="shared" si="69"/>
        <v>0</v>
      </c>
      <c r="J1214" s="1">
        <f t="shared" si="69"/>
        <v>0</v>
      </c>
    </row>
    <row r="1215" spans="1:10" x14ac:dyDescent="0.25">
      <c r="A1215" s="1">
        <v>0</v>
      </c>
      <c r="B1215" s="1">
        <v>65</v>
      </c>
      <c r="C1215" s="1">
        <v>14.01</v>
      </c>
      <c r="D1215" s="1">
        <v>695</v>
      </c>
      <c r="E1215" s="1">
        <v>1</v>
      </c>
      <c r="F1215">
        <f t="shared" si="67"/>
        <v>0.82099999999999995</v>
      </c>
      <c r="G1215">
        <f t="shared" si="68"/>
        <v>-0.1972321695297089</v>
      </c>
      <c r="H1215" s="1">
        <f t="shared" si="69"/>
        <v>1</v>
      </c>
      <c r="I1215" s="1">
        <f t="shared" si="69"/>
        <v>1</v>
      </c>
      <c r="J1215" s="1">
        <f t="shared" si="69"/>
        <v>0</v>
      </c>
    </row>
    <row r="1216" spans="1:10" x14ac:dyDescent="0.25">
      <c r="A1216" s="1">
        <v>0</v>
      </c>
      <c r="B1216" s="1">
        <v>80</v>
      </c>
      <c r="C1216" s="1">
        <v>27.75</v>
      </c>
      <c r="D1216" s="1">
        <v>665</v>
      </c>
      <c r="E1216" s="1">
        <v>0</v>
      </c>
      <c r="F1216">
        <f t="shared" si="67"/>
        <v>0.66100000000000003</v>
      </c>
      <c r="G1216">
        <f t="shared" si="68"/>
        <v>-1.0817551716016869</v>
      </c>
      <c r="H1216" s="1">
        <f t="shared" si="69"/>
        <v>0</v>
      </c>
      <c r="I1216" s="1">
        <f t="shared" si="69"/>
        <v>0</v>
      </c>
      <c r="J1216" s="1">
        <f t="shared" si="69"/>
        <v>0</v>
      </c>
    </row>
    <row r="1217" spans="1:10" x14ac:dyDescent="0.25">
      <c r="A1217" s="1">
        <v>0</v>
      </c>
      <c r="B1217" s="1">
        <v>38</v>
      </c>
      <c r="C1217" s="1">
        <v>25.29</v>
      </c>
      <c r="D1217" s="1">
        <v>690</v>
      </c>
      <c r="E1217" s="1">
        <v>1</v>
      </c>
      <c r="F1217">
        <f t="shared" si="67"/>
        <v>0.79</v>
      </c>
      <c r="G1217">
        <f t="shared" si="68"/>
        <v>-0.23572233352106983</v>
      </c>
      <c r="H1217" s="1">
        <f t="shared" si="69"/>
        <v>1</v>
      </c>
      <c r="I1217" s="1">
        <f t="shared" si="69"/>
        <v>0</v>
      </c>
      <c r="J1217" s="1">
        <f t="shared" si="69"/>
        <v>0</v>
      </c>
    </row>
    <row r="1218" spans="1:10" x14ac:dyDescent="0.25">
      <c r="A1218" s="1">
        <v>1</v>
      </c>
      <c r="B1218" s="1">
        <v>92</v>
      </c>
      <c r="C1218" s="1">
        <v>10.29</v>
      </c>
      <c r="D1218" s="1">
        <v>665</v>
      </c>
      <c r="E1218" s="1">
        <v>1</v>
      </c>
      <c r="F1218">
        <f t="shared" si="67"/>
        <v>0.82099999999999995</v>
      </c>
      <c r="G1218">
        <f t="shared" si="68"/>
        <v>-0.1972321695297089</v>
      </c>
      <c r="H1218" s="1">
        <f t="shared" si="69"/>
        <v>1</v>
      </c>
      <c r="I1218" s="1">
        <f t="shared" si="69"/>
        <v>1</v>
      </c>
      <c r="J1218" s="1">
        <f t="shared" si="69"/>
        <v>0</v>
      </c>
    </row>
    <row r="1219" spans="1:10" x14ac:dyDescent="0.25">
      <c r="A1219" s="1">
        <v>1</v>
      </c>
      <c r="B1219" s="1">
        <v>300</v>
      </c>
      <c r="C1219" s="1">
        <v>3.13</v>
      </c>
      <c r="D1219" s="1">
        <v>690</v>
      </c>
      <c r="E1219" s="1">
        <v>1</v>
      </c>
      <c r="F1219">
        <f t="shared" si="67"/>
        <v>0.878</v>
      </c>
      <c r="G1219">
        <f t="shared" si="68"/>
        <v>-0.13010868534702039</v>
      </c>
      <c r="H1219" s="1">
        <f t="shared" si="69"/>
        <v>1</v>
      </c>
      <c r="I1219" s="1">
        <f t="shared" si="69"/>
        <v>1</v>
      </c>
      <c r="J1219" s="1">
        <f t="shared" si="69"/>
        <v>1</v>
      </c>
    </row>
    <row r="1220" spans="1:10" x14ac:dyDescent="0.25">
      <c r="A1220" s="1">
        <v>0</v>
      </c>
      <c r="B1220" s="1">
        <v>55</v>
      </c>
      <c r="C1220" s="1">
        <v>22.21</v>
      </c>
      <c r="D1220" s="1">
        <v>670</v>
      </c>
      <c r="E1220" s="1">
        <v>1</v>
      </c>
      <c r="F1220">
        <f t="shared" si="67"/>
        <v>0.66100000000000003</v>
      </c>
      <c r="G1220">
        <f t="shared" si="68"/>
        <v>-0.41400143913045073</v>
      </c>
      <c r="H1220" s="1">
        <f t="shared" si="69"/>
        <v>0</v>
      </c>
      <c r="I1220" s="1">
        <f t="shared" si="69"/>
        <v>0</v>
      </c>
      <c r="J1220" s="1">
        <f t="shared" si="69"/>
        <v>0</v>
      </c>
    </row>
    <row r="1221" spans="1:10" x14ac:dyDescent="0.25">
      <c r="A1221" s="1">
        <v>1</v>
      </c>
      <c r="B1221" s="1">
        <v>156.4</v>
      </c>
      <c r="C1221" s="1">
        <v>10.86</v>
      </c>
      <c r="D1221" s="1">
        <v>705</v>
      </c>
      <c r="E1221" s="1">
        <v>0</v>
      </c>
      <c r="F1221">
        <f t="shared" si="67"/>
        <v>0.82099999999999995</v>
      </c>
      <c r="G1221">
        <f t="shared" si="68"/>
        <v>-1.7203694731413819</v>
      </c>
      <c r="H1221" s="1">
        <f t="shared" si="69"/>
        <v>1</v>
      </c>
      <c r="I1221" s="1">
        <f t="shared" si="69"/>
        <v>1</v>
      </c>
      <c r="J1221" s="1">
        <f t="shared" si="69"/>
        <v>0</v>
      </c>
    </row>
    <row r="1222" spans="1:10" x14ac:dyDescent="0.25">
      <c r="A1222" s="1">
        <v>1</v>
      </c>
      <c r="B1222" s="1">
        <v>48</v>
      </c>
      <c r="C1222" s="1">
        <v>2.58</v>
      </c>
      <c r="D1222" s="1">
        <v>675</v>
      </c>
      <c r="E1222" s="1">
        <v>1</v>
      </c>
      <c r="F1222">
        <f t="shared" si="67"/>
        <v>0.80600000000000005</v>
      </c>
      <c r="G1222">
        <f t="shared" si="68"/>
        <v>-0.21567153647550871</v>
      </c>
      <c r="H1222" s="1">
        <f t="shared" si="69"/>
        <v>1</v>
      </c>
      <c r="I1222" s="1">
        <f t="shared" si="69"/>
        <v>1</v>
      </c>
      <c r="J1222" s="1">
        <f t="shared" si="69"/>
        <v>0</v>
      </c>
    </row>
    <row r="1223" spans="1:10" x14ac:dyDescent="0.25">
      <c r="A1223" s="1">
        <v>1</v>
      </c>
      <c r="B1223" s="1">
        <v>120</v>
      </c>
      <c r="C1223" s="1">
        <v>19.64</v>
      </c>
      <c r="D1223" s="1">
        <v>695</v>
      </c>
      <c r="E1223" s="1">
        <v>1</v>
      </c>
      <c r="F1223">
        <f t="shared" si="67"/>
        <v>0.82099999999999995</v>
      </c>
      <c r="G1223">
        <f t="shared" si="68"/>
        <v>-0.1972321695297089</v>
      </c>
      <c r="H1223" s="1">
        <f t="shared" si="69"/>
        <v>1</v>
      </c>
      <c r="I1223" s="1">
        <f t="shared" si="69"/>
        <v>1</v>
      </c>
      <c r="J1223" s="1">
        <f t="shared" si="69"/>
        <v>0</v>
      </c>
    </row>
    <row r="1224" spans="1:10" x14ac:dyDescent="0.25">
      <c r="A1224" s="1">
        <v>1</v>
      </c>
      <c r="B1224" s="1">
        <v>45</v>
      </c>
      <c r="C1224" s="1">
        <v>3.07</v>
      </c>
      <c r="D1224" s="1">
        <v>675</v>
      </c>
      <c r="E1224" s="1">
        <v>0</v>
      </c>
      <c r="F1224">
        <f t="shared" ref="F1224:F1287" si="70">IF(C1224&lt;=19.85,IF(D1224&lt;=722.5,IF(B1224&lt;=60.41,IF(D1224&lt;=667.5,0.729,0.806),IF(C1224&lt;=9.905,0.878,0.821)),0.92),IF(D1224&lt;=687.5,IF(C1224&lt;=31.375,IF(A1224&lt;=0.5,0.661,0.717),0.546),IF(D1224&lt;=727.5,IF(C1224&lt;=29.88,0.79,0.693),0.855)))</f>
        <v>0.80600000000000005</v>
      </c>
      <c r="G1224">
        <f t="shared" ref="G1224:G1287" si="71">IF(E1224=1,LN(F1224),LN(1-F1224))</f>
        <v>-1.6398971199188093</v>
      </c>
      <c r="H1224" s="1">
        <f t="shared" ref="H1224:J1287" si="72">IF($F1224&gt;H$2,1,0)</f>
        <v>1</v>
      </c>
      <c r="I1224" s="1">
        <f t="shared" si="72"/>
        <v>1</v>
      </c>
      <c r="J1224" s="1">
        <f t="shared" si="72"/>
        <v>0</v>
      </c>
    </row>
    <row r="1225" spans="1:10" x14ac:dyDescent="0.25">
      <c r="A1225" s="1">
        <v>0</v>
      </c>
      <c r="B1225" s="1">
        <v>75</v>
      </c>
      <c r="C1225" s="1">
        <v>20.21</v>
      </c>
      <c r="D1225" s="1">
        <v>660</v>
      </c>
      <c r="E1225" s="1">
        <v>1</v>
      </c>
      <c r="F1225">
        <f t="shared" si="70"/>
        <v>0.66100000000000003</v>
      </c>
      <c r="G1225">
        <f t="shared" si="71"/>
        <v>-0.41400143913045073</v>
      </c>
      <c r="H1225" s="1">
        <f t="shared" si="72"/>
        <v>0</v>
      </c>
      <c r="I1225" s="1">
        <f t="shared" si="72"/>
        <v>0</v>
      </c>
      <c r="J1225" s="1">
        <f t="shared" si="72"/>
        <v>0</v>
      </c>
    </row>
    <row r="1226" spans="1:10" x14ac:dyDescent="0.25">
      <c r="A1226" s="1">
        <v>0</v>
      </c>
      <c r="B1226" s="1">
        <v>72</v>
      </c>
      <c r="C1226" s="1">
        <v>24.1</v>
      </c>
      <c r="D1226" s="1">
        <v>695</v>
      </c>
      <c r="E1226" s="1">
        <v>1</v>
      </c>
      <c r="F1226">
        <f t="shared" si="70"/>
        <v>0.79</v>
      </c>
      <c r="G1226">
        <f t="shared" si="71"/>
        <v>-0.23572233352106983</v>
      </c>
      <c r="H1226" s="1">
        <f t="shared" si="72"/>
        <v>1</v>
      </c>
      <c r="I1226" s="1">
        <f t="shared" si="72"/>
        <v>0</v>
      </c>
      <c r="J1226" s="1">
        <f t="shared" si="72"/>
        <v>0</v>
      </c>
    </row>
    <row r="1227" spans="1:10" x14ac:dyDescent="0.25">
      <c r="A1227" s="1">
        <v>1</v>
      </c>
      <c r="B1227" s="1">
        <v>91</v>
      </c>
      <c r="C1227" s="1">
        <v>32.31</v>
      </c>
      <c r="D1227" s="1">
        <v>690</v>
      </c>
      <c r="E1227" s="1">
        <v>1</v>
      </c>
      <c r="F1227">
        <f t="shared" si="70"/>
        <v>0.69299999999999995</v>
      </c>
      <c r="G1227">
        <f t="shared" si="71"/>
        <v>-0.3667252797922339</v>
      </c>
      <c r="H1227" s="1">
        <f t="shared" si="72"/>
        <v>0</v>
      </c>
      <c r="I1227" s="1">
        <f t="shared" si="72"/>
        <v>0</v>
      </c>
      <c r="J1227" s="1">
        <f t="shared" si="72"/>
        <v>0</v>
      </c>
    </row>
    <row r="1228" spans="1:10" x14ac:dyDescent="0.25">
      <c r="A1228" s="1">
        <v>1</v>
      </c>
      <c r="B1228" s="1">
        <v>44.2</v>
      </c>
      <c r="C1228" s="1">
        <v>4.83</v>
      </c>
      <c r="D1228" s="1">
        <v>685</v>
      </c>
      <c r="E1228" s="1">
        <v>1</v>
      </c>
      <c r="F1228">
        <f t="shared" si="70"/>
        <v>0.80600000000000005</v>
      </c>
      <c r="G1228">
        <f t="shared" si="71"/>
        <v>-0.21567153647550871</v>
      </c>
      <c r="H1228" s="1">
        <f t="shared" si="72"/>
        <v>1</v>
      </c>
      <c r="I1228" s="1">
        <f t="shared" si="72"/>
        <v>1</v>
      </c>
      <c r="J1228" s="1">
        <f t="shared" si="72"/>
        <v>0</v>
      </c>
    </row>
    <row r="1229" spans="1:10" x14ac:dyDescent="0.25">
      <c r="A1229" s="1">
        <v>0</v>
      </c>
      <c r="B1229" s="1">
        <v>47</v>
      </c>
      <c r="C1229" s="1">
        <v>26.38</v>
      </c>
      <c r="D1229" s="1">
        <v>670</v>
      </c>
      <c r="E1229" s="1">
        <v>1</v>
      </c>
      <c r="F1229">
        <f t="shared" si="70"/>
        <v>0.66100000000000003</v>
      </c>
      <c r="G1229">
        <f t="shared" si="71"/>
        <v>-0.41400143913045073</v>
      </c>
      <c r="H1229" s="1">
        <f t="shared" si="72"/>
        <v>0</v>
      </c>
      <c r="I1229" s="1">
        <f t="shared" si="72"/>
        <v>0</v>
      </c>
      <c r="J1229" s="1">
        <f t="shared" si="72"/>
        <v>0</v>
      </c>
    </row>
    <row r="1230" spans="1:10" x14ac:dyDescent="0.25">
      <c r="A1230" s="1">
        <v>0</v>
      </c>
      <c r="B1230" s="1">
        <v>51</v>
      </c>
      <c r="C1230" s="1">
        <v>14.8</v>
      </c>
      <c r="D1230" s="1">
        <v>670</v>
      </c>
      <c r="E1230" s="1">
        <v>1</v>
      </c>
      <c r="F1230">
        <f t="shared" si="70"/>
        <v>0.80600000000000005</v>
      </c>
      <c r="G1230">
        <f t="shared" si="71"/>
        <v>-0.21567153647550871</v>
      </c>
      <c r="H1230" s="1">
        <f t="shared" si="72"/>
        <v>1</v>
      </c>
      <c r="I1230" s="1">
        <f t="shared" si="72"/>
        <v>1</v>
      </c>
      <c r="J1230" s="1">
        <f t="shared" si="72"/>
        <v>0</v>
      </c>
    </row>
    <row r="1231" spans="1:10" x14ac:dyDescent="0.25">
      <c r="A1231" s="1">
        <v>0</v>
      </c>
      <c r="B1231" s="1">
        <v>38</v>
      </c>
      <c r="C1231" s="1">
        <v>33.67</v>
      </c>
      <c r="D1231" s="1">
        <v>670</v>
      </c>
      <c r="E1231" s="1">
        <v>0</v>
      </c>
      <c r="F1231">
        <f t="shared" si="70"/>
        <v>0.54600000000000004</v>
      </c>
      <c r="G1231">
        <f t="shared" si="71"/>
        <v>-0.78965808094078915</v>
      </c>
      <c r="H1231" s="1">
        <f t="shared" si="72"/>
        <v>0</v>
      </c>
      <c r="I1231" s="1">
        <f t="shared" si="72"/>
        <v>0</v>
      </c>
      <c r="J1231" s="1">
        <f t="shared" si="72"/>
        <v>0</v>
      </c>
    </row>
    <row r="1232" spans="1:10" x14ac:dyDescent="0.25">
      <c r="A1232" s="1">
        <v>0</v>
      </c>
      <c r="B1232" s="1">
        <v>31.2</v>
      </c>
      <c r="C1232" s="1">
        <v>19.420000000000002</v>
      </c>
      <c r="D1232" s="1">
        <v>675</v>
      </c>
      <c r="E1232" s="1">
        <v>1</v>
      </c>
      <c r="F1232">
        <f t="shared" si="70"/>
        <v>0.80600000000000005</v>
      </c>
      <c r="G1232">
        <f t="shared" si="71"/>
        <v>-0.21567153647550871</v>
      </c>
      <c r="H1232" s="1">
        <f t="shared" si="72"/>
        <v>1</v>
      </c>
      <c r="I1232" s="1">
        <f t="shared" si="72"/>
        <v>1</v>
      </c>
      <c r="J1232" s="1">
        <f t="shared" si="72"/>
        <v>0</v>
      </c>
    </row>
    <row r="1233" spans="1:10" x14ac:dyDescent="0.25">
      <c r="A1233" s="1">
        <v>1</v>
      </c>
      <c r="B1233" s="1">
        <v>45</v>
      </c>
      <c r="C1233" s="1">
        <v>32.19</v>
      </c>
      <c r="D1233" s="1">
        <v>685</v>
      </c>
      <c r="E1233" s="1">
        <v>0</v>
      </c>
      <c r="F1233">
        <f t="shared" si="70"/>
        <v>0.54600000000000004</v>
      </c>
      <c r="G1233">
        <f t="shared" si="71"/>
        <v>-0.78965808094078915</v>
      </c>
      <c r="H1233" s="1">
        <f t="shared" si="72"/>
        <v>0</v>
      </c>
      <c r="I1233" s="1">
        <f t="shared" si="72"/>
        <v>0</v>
      </c>
      <c r="J1233" s="1">
        <f t="shared" si="72"/>
        <v>0</v>
      </c>
    </row>
    <row r="1234" spans="1:10" x14ac:dyDescent="0.25">
      <c r="A1234" s="1">
        <v>0</v>
      </c>
      <c r="B1234" s="1">
        <v>40</v>
      </c>
      <c r="C1234" s="1">
        <v>32.25</v>
      </c>
      <c r="D1234" s="1">
        <v>660</v>
      </c>
      <c r="E1234" s="1">
        <v>1</v>
      </c>
      <c r="F1234">
        <f t="shared" si="70"/>
        <v>0.54600000000000004</v>
      </c>
      <c r="G1234">
        <f t="shared" si="71"/>
        <v>-0.60513630323723189</v>
      </c>
      <c r="H1234" s="1">
        <f t="shared" si="72"/>
        <v>0</v>
      </c>
      <c r="I1234" s="1">
        <f t="shared" si="72"/>
        <v>0</v>
      </c>
      <c r="J1234" s="1">
        <f t="shared" si="72"/>
        <v>0</v>
      </c>
    </row>
    <row r="1235" spans="1:10" x14ac:dyDescent="0.25">
      <c r="A1235" s="1">
        <v>1</v>
      </c>
      <c r="B1235" s="1">
        <v>104</v>
      </c>
      <c r="C1235" s="1">
        <v>22.41</v>
      </c>
      <c r="D1235" s="1">
        <v>695</v>
      </c>
      <c r="E1235" s="1">
        <v>1</v>
      </c>
      <c r="F1235">
        <f t="shared" si="70"/>
        <v>0.79</v>
      </c>
      <c r="G1235">
        <f t="shared" si="71"/>
        <v>-0.23572233352106983</v>
      </c>
      <c r="H1235" s="1">
        <f t="shared" si="72"/>
        <v>1</v>
      </c>
      <c r="I1235" s="1">
        <f t="shared" si="72"/>
        <v>0</v>
      </c>
      <c r="J1235" s="1">
        <f t="shared" si="72"/>
        <v>0</v>
      </c>
    </row>
    <row r="1236" spans="1:10" x14ac:dyDescent="0.25">
      <c r="A1236" s="1">
        <v>0</v>
      </c>
      <c r="B1236" s="1">
        <v>38</v>
      </c>
      <c r="C1236" s="1">
        <v>11.69</v>
      </c>
      <c r="D1236" s="1">
        <v>680</v>
      </c>
      <c r="E1236" s="1">
        <v>1</v>
      </c>
      <c r="F1236">
        <f t="shared" si="70"/>
        <v>0.80600000000000005</v>
      </c>
      <c r="G1236">
        <f t="shared" si="71"/>
        <v>-0.21567153647550871</v>
      </c>
      <c r="H1236" s="1">
        <f t="shared" si="72"/>
        <v>1</v>
      </c>
      <c r="I1236" s="1">
        <f t="shared" si="72"/>
        <v>1</v>
      </c>
      <c r="J1236" s="1">
        <f t="shared" si="72"/>
        <v>0</v>
      </c>
    </row>
    <row r="1237" spans="1:10" x14ac:dyDescent="0.25">
      <c r="A1237" s="1">
        <v>1</v>
      </c>
      <c r="B1237" s="1">
        <v>53</v>
      </c>
      <c r="C1237" s="1">
        <v>17.62</v>
      </c>
      <c r="D1237" s="1">
        <v>660</v>
      </c>
      <c r="E1237" s="1">
        <v>1</v>
      </c>
      <c r="F1237">
        <f t="shared" si="70"/>
        <v>0.72899999999999998</v>
      </c>
      <c r="G1237">
        <f t="shared" si="71"/>
        <v>-0.31608154697347896</v>
      </c>
      <c r="H1237" s="1">
        <f t="shared" si="72"/>
        <v>0</v>
      </c>
      <c r="I1237" s="1">
        <f t="shared" si="72"/>
        <v>0</v>
      </c>
      <c r="J1237" s="1">
        <f t="shared" si="72"/>
        <v>0</v>
      </c>
    </row>
    <row r="1238" spans="1:10" x14ac:dyDescent="0.25">
      <c r="A1238" s="1">
        <v>1</v>
      </c>
      <c r="B1238" s="1">
        <v>45.244999999999997</v>
      </c>
      <c r="C1238" s="1">
        <v>14.27</v>
      </c>
      <c r="D1238" s="1">
        <v>690</v>
      </c>
      <c r="E1238" s="1">
        <v>1</v>
      </c>
      <c r="F1238">
        <f t="shared" si="70"/>
        <v>0.80600000000000005</v>
      </c>
      <c r="G1238">
        <f t="shared" si="71"/>
        <v>-0.21567153647550871</v>
      </c>
      <c r="H1238" s="1">
        <f t="shared" si="72"/>
        <v>1</v>
      </c>
      <c r="I1238" s="1">
        <f t="shared" si="72"/>
        <v>1</v>
      </c>
      <c r="J1238" s="1">
        <f t="shared" si="72"/>
        <v>0</v>
      </c>
    </row>
    <row r="1239" spans="1:10" x14ac:dyDescent="0.25">
      <c r="A1239" s="1">
        <v>1</v>
      </c>
      <c r="B1239" s="1">
        <v>150</v>
      </c>
      <c r="C1239" s="1">
        <v>28.57</v>
      </c>
      <c r="D1239" s="1">
        <v>695</v>
      </c>
      <c r="E1239" s="1">
        <v>1</v>
      </c>
      <c r="F1239">
        <f t="shared" si="70"/>
        <v>0.79</v>
      </c>
      <c r="G1239">
        <f t="shared" si="71"/>
        <v>-0.23572233352106983</v>
      </c>
      <c r="H1239" s="1">
        <f t="shared" si="72"/>
        <v>1</v>
      </c>
      <c r="I1239" s="1">
        <f t="shared" si="72"/>
        <v>0</v>
      </c>
      <c r="J1239" s="1">
        <f t="shared" si="72"/>
        <v>0</v>
      </c>
    </row>
    <row r="1240" spans="1:10" x14ac:dyDescent="0.25">
      <c r="A1240" s="1">
        <v>0</v>
      </c>
      <c r="B1240" s="1">
        <v>40</v>
      </c>
      <c r="C1240" s="1">
        <v>14.19</v>
      </c>
      <c r="D1240" s="1">
        <v>725</v>
      </c>
      <c r="E1240" s="1">
        <v>1</v>
      </c>
      <c r="F1240">
        <f t="shared" si="70"/>
        <v>0.92</v>
      </c>
      <c r="G1240">
        <f t="shared" si="71"/>
        <v>-8.3381608939051013E-2</v>
      </c>
      <c r="H1240" s="1">
        <f t="shared" si="72"/>
        <v>1</v>
      </c>
      <c r="I1240" s="1">
        <f t="shared" si="72"/>
        <v>1</v>
      </c>
      <c r="J1240" s="1">
        <f t="shared" si="72"/>
        <v>1</v>
      </c>
    </row>
    <row r="1241" spans="1:10" x14ac:dyDescent="0.25">
      <c r="A1241" s="1">
        <v>1</v>
      </c>
      <c r="B1241" s="1">
        <v>95</v>
      </c>
      <c r="C1241" s="1">
        <v>7.68</v>
      </c>
      <c r="D1241" s="1">
        <v>660</v>
      </c>
      <c r="E1241" s="1">
        <v>1</v>
      </c>
      <c r="F1241">
        <f t="shared" si="70"/>
        <v>0.878</v>
      </c>
      <c r="G1241">
        <f t="shared" si="71"/>
        <v>-0.13010868534702039</v>
      </c>
      <c r="H1241" s="1">
        <f t="shared" si="72"/>
        <v>1</v>
      </c>
      <c r="I1241" s="1">
        <f t="shared" si="72"/>
        <v>1</v>
      </c>
      <c r="J1241" s="1">
        <f t="shared" si="72"/>
        <v>1</v>
      </c>
    </row>
    <row r="1242" spans="1:10" x14ac:dyDescent="0.25">
      <c r="A1242" s="1">
        <v>1</v>
      </c>
      <c r="B1242" s="1">
        <v>15</v>
      </c>
      <c r="C1242" s="1">
        <v>11.28</v>
      </c>
      <c r="D1242" s="1">
        <v>715</v>
      </c>
      <c r="E1242" s="1">
        <v>1</v>
      </c>
      <c r="F1242">
        <f t="shared" si="70"/>
        <v>0.80600000000000005</v>
      </c>
      <c r="G1242">
        <f t="shared" si="71"/>
        <v>-0.21567153647550871</v>
      </c>
      <c r="H1242" s="1">
        <f t="shared" si="72"/>
        <v>1</v>
      </c>
      <c r="I1242" s="1">
        <f t="shared" si="72"/>
        <v>1</v>
      </c>
      <c r="J1242" s="1">
        <f t="shared" si="72"/>
        <v>0</v>
      </c>
    </row>
    <row r="1243" spans="1:10" x14ac:dyDescent="0.25">
      <c r="A1243" s="1">
        <v>1</v>
      </c>
      <c r="B1243" s="1">
        <v>50</v>
      </c>
      <c r="C1243" s="1">
        <v>16.829999999999998</v>
      </c>
      <c r="D1243" s="1">
        <v>700</v>
      </c>
      <c r="E1243" s="1">
        <v>0</v>
      </c>
      <c r="F1243">
        <f t="shared" si="70"/>
        <v>0.80600000000000005</v>
      </c>
      <c r="G1243">
        <f t="shared" si="71"/>
        <v>-1.6398971199188093</v>
      </c>
      <c r="H1243" s="1">
        <f t="shared" si="72"/>
        <v>1</v>
      </c>
      <c r="I1243" s="1">
        <f t="shared" si="72"/>
        <v>1</v>
      </c>
      <c r="J1243" s="1">
        <f t="shared" si="72"/>
        <v>0</v>
      </c>
    </row>
    <row r="1244" spans="1:10" x14ac:dyDescent="0.25">
      <c r="A1244" s="1">
        <v>0</v>
      </c>
      <c r="B1244" s="1">
        <v>150</v>
      </c>
      <c r="C1244" s="1">
        <v>24.63</v>
      </c>
      <c r="D1244" s="1">
        <v>725</v>
      </c>
      <c r="E1244" s="1">
        <v>1</v>
      </c>
      <c r="F1244">
        <f t="shared" si="70"/>
        <v>0.79</v>
      </c>
      <c r="G1244">
        <f t="shared" si="71"/>
        <v>-0.23572233352106983</v>
      </c>
      <c r="H1244" s="1">
        <f t="shared" si="72"/>
        <v>1</v>
      </c>
      <c r="I1244" s="1">
        <f t="shared" si="72"/>
        <v>0</v>
      </c>
      <c r="J1244" s="1">
        <f t="shared" si="72"/>
        <v>0</v>
      </c>
    </row>
    <row r="1245" spans="1:10" x14ac:dyDescent="0.25">
      <c r="A1245" s="1">
        <v>0</v>
      </c>
      <c r="B1245" s="1">
        <v>86</v>
      </c>
      <c r="C1245" s="1">
        <v>26.35</v>
      </c>
      <c r="D1245" s="1">
        <v>710</v>
      </c>
      <c r="E1245" s="1">
        <v>0</v>
      </c>
      <c r="F1245">
        <f t="shared" si="70"/>
        <v>0.79</v>
      </c>
      <c r="G1245">
        <f t="shared" si="71"/>
        <v>-1.5606477482646686</v>
      </c>
      <c r="H1245" s="1">
        <f t="shared" si="72"/>
        <v>1</v>
      </c>
      <c r="I1245" s="1">
        <f t="shared" si="72"/>
        <v>0</v>
      </c>
      <c r="J1245" s="1">
        <f t="shared" si="72"/>
        <v>0</v>
      </c>
    </row>
    <row r="1246" spans="1:10" x14ac:dyDescent="0.25">
      <c r="A1246" s="1">
        <v>0</v>
      </c>
      <c r="B1246" s="1">
        <v>45</v>
      </c>
      <c r="C1246" s="1">
        <v>30.43</v>
      </c>
      <c r="D1246" s="1">
        <v>660</v>
      </c>
      <c r="E1246" s="1">
        <v>0</v>
      </c>
      <c r="F1246">
        <f t="shared" si="70"/>
        <v>0.66100000000000003</v>
      </c>
      <c r="G1246">
        <f t="shared" si="71"/>
        <v>-1.0817551716016869</v>
      </c>
      <c r="H1246" s="1">
        <f t="shared" si="72"/>
        <v>0</v>
      </c>
      <c r="I1246" s="1">
        <f t="shared" si="72"/>
        <v>0</v>
      </c>
      <c r="J1246" s="1">
        <f t="shared" si="72"/>
        <v>0</v>
      </c>
    </row>
    <row r="1247" spans="1:10" x14ac:dyDescent="0.25">
      <c r="A1247" s="1">
        <v>1</v>
      </c>
      <c r="B1247" s="1">
        <v>105</v>
      </c>
      <c r="C1247" s="1">
        <v>18.45</v>
      </c>
      <c r="D1247" s="1">
        <v>705</v>
      </c>
      <c r="E1247" s="1">
        <v>1</v>
      </c>
      <c r="F1247">
        <f t="shared" si="70"/>
        <v>0.82099999999999995</v>
      </c>
      <c r="G1247">
        <f t="shared" si="71"/>
        <v>-0.1972321695297089</v>
      </c>
      <c r="H1247" s="1">
        <f t="shared" si="72"/>
        <v>1</v>
      </c>
      <c r="I1247" s="1">
        <f t="shared" si="72"/>
        <v>1</v>
      </c>
      <c r="J1247" s="1">
        <f t="shared" si="72"/>
        <v>0</v>
      </c>
    </row>
    <row r="1248" spans="1:10" x14ac:dyDescent="0.25">
      <c r="A1248" s="1">
        <v>1</v>
      </c>
      <c r="B1248" s="1">
        <v>120</v>
      </c>
      <c r="C1248" s="1">
        <v>16.87</v>
      </c>
      <c r="D1248" s="1">
        <v>720</v>
      </c>
      <c r="E1248" s="1">
        <v>1</v>
      </c>
      <c r="F1248">
        <f t="shared" si="70"/>
        <v>0.82099999999999995</v>
      </c>
      <c r="G1248">
        <f t="shared" si="71"/>
        <v>-0.1972321695297089</v>
      </c>
      <c r="H1248" s="1">
        <f t="shared" si="72"/>
        <v>1</v>
      </c>
      <c r="I1248" s="1">
        <f t="shared" si="72"/>
        <v>1</v>
      </c>
      <c r="J1248" s="1">
        <f t="shared" si="72"/>
        <v>0</v>
      </c>
    </row>
    <row r="1249" spans="1:10" x14ac:dyDescent="0.25">
      <c r="A1249" s="1">
        <v>0</v>
      </c>
      <c r="B1249" s="1">
        <v>52</v>
      </c>
      <c r="C1249" s="1">
        <v>17.059999999999999</v>
      </c>
      <c r="D1249" s="1">
        <v>695</v>
      </c>
      <c r="E1249" s="1">
        <v>1</v>
      </c>
      <c r="F1249">
        <f t="shared" si="70"/>
        <v>0.80600000000000005</v>
      </c>
      <c r="G1249">
        <f t="shared" si="71"/>
        <v>-0.21567153647550871</v>
      </c>
      <c r="H1249" s="1">
        <f t="shared" si="72"/>
        <v>1</v>
      </c>
      <c r="I1249" s="1">
        <f t="shared" si="72"/>
        <v>1</v>
      </c>
      <c r="J1249" s="1">
        <f t="shared" si="72"/>
        <v>0</v>
      </c>
    </row>
    <row r="1250" spans="1:10" x14ac:dyDescent="0.25">
      <c r="A1250" s="1">
        <v>1</v>
      </c>
      <c r="B1250" s="1">
        <v>39</v>
      </c>
      <c r="C1250" s="1">
        <v>27.23</v>
      </c>
      <c r="D1250" s="1">
        <v>700</v>
      </c>
      <c r="E1250" s="1">
        <v>1</v>
      </c>
      <c r="F1250">
        <f t="shared" si="70"/>
        <v>0.79</v>
      </c>
      <c r="G1250">
        <f t="shared" si="71"/>
        <v>-0.23572233352106983</v>
      </c>
      <c r="H1250" s="1">
        <f t="shared" si="72"/>
        <v>1</v>
      </c>
      <c r="I1250" s="1">
        <f t="shared" si="72"/>
        <v>0</v>
      </c>
      <c r="J1250" s="1">
        <f t="shared" si="72"/>
        <v>0</v>
      </c>
    </row>
    <row r="1251" spans="1:10" x14ac:dyDescent="0.25">
      <c r="A1251" s="1">
        <v>0</v>
      </c>
      <c r="B1251" s="1">
        <v>40</v>
      </c>
      <c r="C1251" s="1">
        <v>17.670000000000002</v>
      </c>
      <c r="D1251" s="1">
        <v>675</v>
      </c>
      <c r="E1251" s="1">
        <v>1</v>
      </c>
      <c r="F1251">
        <f t="shared" si="70"/>
        <v>0.80600000000000005</v>
      </c>
      <c r="G1251">
        <f t="shared" si="71"/>
        <v>-0.21567153647550871</v>
      </c>
      <c r="H1251" s="1">
        <f t="shared" si="72"/>
        <v>1</v>
      </c>
      <c r="I1251" s="1">
        <f t="shared" si="72"/>
        <v>1</v>
      </c>
      <c r="J1251" s="1">
        <f t="shared" si="72"/>
        <v>0</v>
      </c>
    </row>
    <row r="1252" spans="1:10" x14ac:dyDescent="0.25">
      <c r="A1252" s="1">
        <v>0</v>
      </c>
      <c r="B1252" s="1">
        <v>42</v>
      </c>
      <c r="C1252" s="1">
        <v>11.87</v>
      </c>
      <c r="D1252" s="1">
        <v>670</v>
      </c>
      <c r="E1252" s="1">
        <v>1</v>
      </c>
      <c r="F1252">
        <f t="shared" si="70"/>
        <v>0.80600000000000005</v>
      </c>
      <c r="G1252">
        <f t="shared" si="71"/>
        <v>-0.21567153647550871</v>
      </c>
      <c r="H1252" s="1">
        <f t="shared" si="72"/>
        <v>1</v>
      </c>
      <c r="I1252" s="1">
        <f t="shared" si="72"/>
        <v>1</v>
      </c>
      <c r="J1252" s="1">
        <f t="shared" si="72"/>
        <v>0</v>
      </c>
    </row>
    <row r="1253" spans="1:10" x14ac:dyDescent="0.25">
      <c r="A1253" s="1">
        <v>0</v>
      </c>
      <c r="B1253" s="1">
        <v>54.9</v>
      </c>
      <c r="C1253" s="1">
        <v>26.8</v>
      </c>
      <c r="D1253" s="1">
        <v>715</v>
      </c>
      <c r="E1253" s="1">
        <v>1</v>
      </c>
      <c r="F1253">
        <f t="shared" si="70"/>
        <v>0.79</v>
      </c>
      <c r="G1253">
        <f t="shared" si="71"/>
        <v>-0.23572233352106983</v>
      </c>
      <c r="H1253" s="1">
        <f t="shared" si="72"/>
        <v>1</v>
      </c>
      <c r="I1253" s="1">
        <f t="shared" si="72"/>
        <v>0</v>
      </c>
      <c r="J1253" s="1">
        <f t="shared" si="72"/>
        <v>0</v>
      </c>
    </row>
    <row r="1254" spans="1:10" x14ac:dyDescent="0.25">
      <c r="A1254" s="1">
        <v>1</v>
      </c>
      <c r="B1254" s="1">
        <v>76</v>
      </c>
      <c r="C1254" s="1">
        <v>26.61</v>
      </c>
      <c r="D1254" s="1">
        <v>740</v>
      </c>
      <c r="E1254" s="1">
        <v>1</v>
      </c>
      <c r="F1254">
        <f t="shared" si="70"/>
        <v>0.85499999999999998</v>
      </c>
      <c r="G1254">
        <f t="shared" si="71"/>
        <v>-0.15665381004537685</v>
      </c>
      <c r="H1254" s="1">
        <f t="shared" si="72"/>
        <v>1</v>
      </c>
      <c r="I1254" s="1">
        <f t="shared" si="72"/>
        <v>1</v>
      </c>
      <c r="J1254" s="1">
        <f t="shared" si="72"/>
        <v>1</v>
      </c>
    </row>
    <row r="1255" spans="1:10" x14ac:dyDescent="0.25">
      <c r="A1255" s="1">
        <v>0</v>
      </c>
      <c r="B1255" s="1">
        <v>52</v>
      </c>
      <c r="C1255" s="1">
        <v>32.659999999999997</v>
      </c>
      <c r="D1255" s="1">
        <v>725</v>
      </c>
      <c r="E1255" s="1">
        <v>0</v>
      </c>
      <c r="F1255">
        <f t="shared" si="70"/>
        <v>0.69299999999999995</v>
      </c>
      <c r="G1255">
        <f t="shared" si="71"/>
        <v>-1.1809075313949398</v>
      </c>
      <c r="H1255" s="1">
        <f t="shared" si="72"/>
        <v>0</v>
      </c>
      <c r="I1255" s="1">
        <f t="shared" si="72"/>
        <v>0</v>
      </c>
      <c r="J1255" s="1">
        <f t="shared" si="72"/>
        <v>0</v>
      </c>
    </row>
    <row r="1256" spans="1:10" x14ac:dyDescent="0.25">
      <c r="A1256" s="1">
        <v>1</v>
      </c>
      <c r="B1256" s="1">
        <v>62</v>
      </c>
      <c r="C1256" s="1">
        <v>27.05</v>
      </c>
      <c r="D1256" s="1">
        <v>710</v>
      </c>
      <c r="E1256" s="1">
        <v>1</v>
      </c>
      <c r="F1256">
        <f t="shared" si="70"/>
        <v>0.79</v>
      </c>
      <c r="G1256">
        <f t="shared" si="71"/>
        <v>-0.23572233352106983</v>
      </c>
      <c r="H1256" s="1">
        <f t="shared" si="72"/>
        <v>1</v>
      </c>
      <c r="I1256" s="1">
        <f t="shared" si="72"/>
        <v>0</v>
      </c>
      <c r="J1256" s="1">
        <f t="shared" si="72"/>
        <v>0</v>
      </c>
    </row>
    <row r="1257" spans="1:10" x14ac:dyDescent="0.25">
      <c r="A1257" s="1">
        <v>1</v>
      </c>
      <c r="B1257" s="1">
        <v>75</v>
      </c>
      <c r="C1257" s="1">
        <v>14.7</v>
      </c>
      <c r="D1257" s="1">
        <v>750</v>
      </c>
      <c r="E1257" s="1">
        <v>1</v>
      </c>
      <c r="F1257">
        <f t="shared" si="70"/>
        <v>0.92</v>
      </c>
      <c r="G1257">
        <f t="shared" si="71"/>
        <v>-8.3381608939051013E-2</v>
      </c>
      <c r="H1257" s="1">
        <f t="shared" si="72"/>
        <v>1</v>
      </c>
      <c r="I1257" s="1">
        <f t="shared" si="72"/>
        <v>1</v>
      </c>
      <c r="J1257" s="1">
        <f t="shared" si="72"/>
        <v>1</v>
      </c>
    </row>
    <row r="1258" spans="1:10" x14ac:dyDescent="0.25">
      <c r="A1258" s="1">
        <v>1</v>
      </c>
      <c r="B1258" s="1">
        <v>63</v>
      </c>
      <c r="C1258" s="1">
        <v>10.47</v>
      </c>
      <c r="D1258" s="1">
        <v>715</v>
      </c>
      <c r="E1258" s="1">
        <v>1</v>
      </c>
      <c r="F1258">
        <f t="shared" si="70"/>
        <v>0.82099999999999995</v>
      </c>
      <c r="G1258">
        <f t="shared" si="71"/>
        <v>-0.1972321695297089</v>
      </c>
      <c r="H1258" s="1">
        <f t="shared" si="72"/>
        <v>1</v>
      </c>
      <c r="I1258" s="1">
        <f t="shared" si="72"/>
        <v>1</v>
      </c>
      <c r="J1258" s="1">
        <f t="shared" si="72"/>
        <v>0</v>
      </c>
    </row>
    <row r="1259" spans="1:10" x14ac:dyDescent="0.25">
      <c r="A1259" s="1">
        <v>0</v>
      </c>
      <c r="B1259" s="1">
        <v>56.38935</v>
      </c>
      <c r="C1259" s="1">
        <v>17.579999999999998</v>
      </c>
      <c r="D1259" s="1">
        <v>670</v>
      </c>
      <c r="E1259" s="1">
        <v>0</v>
      </c>
      <c r="F1259">
        <f t="shared" si="70"/>
        <v>0.80600000000000005</v>
      </c>
      <c r="G1259">
        <f t="shared" si="71"/>
        <v>-1.6398971199188093</v>
      </c>
      <c r="H1259" s="1">
        <f t="shared" si="72"/>
        <v>1</v>
      </c>
      <c r="I1259" s="1">
        <f t="shared" si="72"/>
        <v>1</v>
      </c>
      <c r="J1259" s="1">
        <f t="shared" si="72"/>
        <v>0</v>
      </c>
    </row>
    <row r="1260" spans="1:10" x14ac:dyDescent="0.25">
      <c r="A1260" s="1">
        <v>1</v>
      </c>
      <c r="B1260" s="1">
        <v>425</v>
      </c>
      <c r="C1260" s="1">
        <v>5.14</v>
      </c>
      <c r="D1260" s="1">
        <v>715</v>
      </c>
      <c r="E1260" s="1">
        <v>1</v>
      </c>
      <c r="F1260">
        <f t="shared" si="70"/>
        <v>0.878</v>
      </c>
      <c r="G1260">
        <f t="shared" si="71"/>
        <v>-0.13010868534702039</v>
      </c>
      <c r="H1260" s="1">
        <f t="shared" si="72"/>
        <v>1</v>
      </c>
      <c r="I1260" s="1">
        <f t="shared" si="72"/>
        <v>1</v>
      </c>
      <c r="J1260" s="1">
        <f t="shared" si="72"/>
        <v>1</v>
      </c>
    </row>
    <row r="1261" spans="1:10" x14ac:dyDescent="0.25">
      <c r="A1261" s="1">
        <v>1</v>
      </c>
      <c r="B1261" s="1">
        <v>33.936</v>
      </c>
      <c r="C1261" s="1">
        <v>30.11</v>
      </c>
      <c r="D1261" s="1">
        <v>725</v>
      </c>
      <c r="E1261" s="1">
        <v>1</v>
      </c>
      <c r="F1261">
        <f t="shared" si="70"/>
        <v>0.69299999999999995</v>
      </c>
      <c r="G1261">
        <f t="shared" si="71"/>
        <v>-0.3667252797922339</v>
      </c>
      <c r="H1261" s="1">
        <f t="shared" si="72"/>
        <v>0</v>
      </c>
      <c r="I1261" s="1">
        <f t="shared" si="72"/>
        <v>0</v>
      </c>
      <c r="J1261" s="1">
        <f t="shared" si="72"/>
        <v>0</v>
      </c>
    </row>
    <row r="1262" spans="1:10" x14ac:dyDescent="0.25">
      <c r="A1262" s="1">
        <v>0</v>
      </c>
      <c r="B1262" s="1">
        <v>40</v>
      </c>
      <c r="C1262" s="1">
        <v>20.07</v>
      </c>
      <c r="D1262" s="1">
        <v>715</v>
      </c>
      <c r="E1262" s="1">
        <v>0</v>
      </c>
      <c r="F1262">
        <f t="shared" si="70"/>
        <v>0.79</v>
      </c>
      <c r="G1262">
        <f t="shared" si="71"/>
        <v>-1.5606477482646686</v>
      </c>
      <c r="H1262" s="1">
        <f t="shared" si="72"/>
        <v>1</v>
      </c>
      <c r="I1262" s="1">
        <f t="shared" si="72"/>
        <v>0</v>
      </c>
      <c r="J1262" s="1">
        <f t="shared" si="72"/>
        <v>0</v>
      </c>
    </row>
    <row r="1263" spans="1:10" x14ac:dyDescent="0.25">
      <c r="A1263" s="1">
        <v>1</v>
      </c>
      <c r="B1263" s="1">
        <v>150</v>
      </c>
      <c r="C1263" s="1">
        <v>7.1</v>
      </c>
      <c r="D1263" s="1">
        <v>735</v>
      </c>
      <c r="E1263" s="1">
        <v>1</v>
      </c>
      <c r="F1263">
        <f t="shared" si="70"/>
        <v>0.92</v>
      </c>
      <c r="G1263">
        <f t="shared" si="71"/>
        <v>-8.3381608939051013E-2</v>
      </c>
      <c r="H1263" s="1">
        <f t="shared" si="72"/>
        <v>1</v>
      </c>
      <c r="I1263" s="1">
        <f t="shared" si="72"/>
        <v>1</v>
      </c>
      <c r="J1263" s="1">
        <f t="shared" si="72"/>
        <v>1</v>
      </c>
    </row>
    <row r="1264" spans="1:10" x14ac:dyDescent="0.25">
      <c r="A1264" s="1">
        <v>1</v>
      </c>
      <c r="B1264" s="1">
        <v>45</v>
      </c>
      <c r="C1264" s="1">
        <v>22.83</v>
      </c>
      <c r="D1264" s="1">
        <v>695</v>
      </c>
      <c r="E1264" s="1">
        <v>1</v>
      </c>
      <c r="F1264">
        <f t="shared" si="70"/>
        <v>0.79</v>
      </c>
      <c r="G1264">
        <f t="shared" si="71"/>
        <v>-0.23572233352106983</v>
      </c>
      <c r="H1264" s="1">
        <f t="shared" si="72"/>
        <v>1</v>
      </c>
      <c r="I1264" s="1">
        <f t="shared" si="72"/>
        <v>0</v>
      </c>
      <c r="J1264" s="1">
        <f t="shared" si="72"/>
        <v>0</v>
      </c>
    </row>
    <row r="1265" spans="1:10" x14ac:dyDescent="0.25">
      <c r="A1265" s="1">
        <v>1</v>
      </c>
      <c r="B1265" s="1">
        <v>60</v>
      </c>
      <c r="C1265" s="1">
        <v>23.26</v>
      </c>
      <c r="D1265" s="1">
        <v>720</v>
      </c>
      <c r="E1265" s="1">
        <v>1</v>
      </c>
      <c r="F1265">
        <f t="shared" si="70"/>
        <v>0.79</v>
      </c>
      <c r="G1265">
        <f t="shared" si="71"/>
        <v>-0.23572233352106983</v>
      </c>
      <c r="H1265" s="1">
        <f t="shared" si="72"/>
        <v>1</v>
      </c>
      <c r="I1265" s="1">
        <f t="shared" si="72"/>
        <v>0</v>
      </c>
      <c r="J1265" s="1">
        <f t="shared" si="72"/>
        <v>0</v>
      </c>
    </row>
    <row r="1266" spans="1:10" x14ac:dyDescent="0.25">
      <c r="A1266" s="1">
        <v>1</v>
      </c>
      <c r="B1266" s="1">
        <v>29</v>
      </c>
      <c r="C1266" s="1">
        <v>27.56</v>
      </c>
      <c r="D1266" s="1">
        <v>680</v>
      </c>
      <c r="E1266" s="1">
        <v>0</v>
      </c>
      <c r="F1266">
        <f t="shared" si="70"/>
        <v>0.71699999999999997</v>
      </c>
      <c r="G1266">
        <f t="shared" si="71"/>
        <v>-1.2623083813388993</v>
      </c>
      <c r="H1266" s="1">
        <f t="shared" si="72"/>
        <v>0</v>
      </c>
      <c r="I1266" s="1">
        <f t="shared" si="72"/>
        <v>0</v>
      </c>
      <c r="J1266" s="1">
        <f t="shared" si="72"/>
        <v>0</v>
      </c>
    </row>
    <row r="1267" spans="1:10" x14ac:dyDescent="0.25">
      <c r="A1267" s="1">
        <v>0</v>
      </c>
      <c r="B1267" s="1">
        <v>46</v>
      </c>
      <c r="C1267" s="1">
        <v>29.4</v>
      </c>
      <c r="D1267" s="1">
        <v>660</v>
      </c>
      <c r="E1267" s="1">
        <v>0</v>
      </c>
      <c r="F1267">
        <f t="shared" si="70"/>
        <v>0.66100000000000003</v>
      </c>
      <c r="G1267">
        <f t="shared" si="71"/>
        <v>-1.0817551716016869</v>
      </c>
      <c r="H1267" s="1">
        <f t="shared" si="72"/>
        <v>0</v>
      </c>
      <c r="I1267" s="1">
        <f t="shared" si="72"/>
        <v>0</v>
      </c>
      <c r="J1267" s="1">
        <f t="shared" si="72"/>
        <v>0</v>
      </c>
    </row>
    <row r="1268" spans="1:10" x14ac:dyDescent="0.25">
      <c r="A1268" s="1">
        <v>1</v>
      </c>
      <c r="B1268" s="1">
        <v>100.68600000000001</v>
      </c>
      <c r="C1268" s="1">
        <v>22.79</v>
      </c>
      <c r="D1268" s="1">
        <v>715</v>
      </c>
      <c r="E1268" s="1">
        <v>1</v>
      </c>
      <c r="F1268">
        <f t="shared" si="70"/>
        <v>0.79</v>
      </c>
      <c r="G1268">
        <f t="shared" si="71"/>
        <v>-0.23572233352106983</v>
      </c>
      <c r="H1268" s="1">
        <f t="shared" si="72"/>
        <v>1</v>
      </c>
      <c r="I1268" s="1">
        <f t="shared" si="72"/>
        <v>0</v>
      </c>
      <c r="J1268" s="1">
        <f t="shared" si="72"/>
        <v>0</v>
      </c>
    </row>
    <row r="1269" spans="1:10" x14ac:dyDescent="0.25">
      <c r="A1269" s="1">
        <v>1</v>
      </c>
      <c r="B1269" s="1">
        <v>83.894999999999996</v>
      </c>
      <c r="C1269" s="1">
        <v>19.600000000000001</v>
      </c>
      <c r="D1269" s="1">
        <v>740</v>
      </c>
      <c r="E1269" s="1">
        <v>0</v>
      </c>
      <c r="F1269">
        <f t="shared" si="70"/>
        <v>0.92</v>
      </c>
      <c r="G1269">
        <f t="shared" si="71"/>
        <v>-2.5257286443082561</v>
      </c>
      <c r="H1269" s="1">
        <f t="shared" si="72"/>
        <v>1</v>
      </c>
      <c r="I1269" s="1">
        <f t="shared" si="72"/>
        <v>1</v>
      </c>
      <c r="J1269" s="1">
        <f t="shared" si="72"/>
        <v>1</v>
      </c>
    </row>
    <row r="1270" spans="1:10" x14ac:dyDescent="0.25">
      <c r="A1270" s="1">
        <v>1</v>
      </c>
      <c r="B1270" s="1">
        <v>63</v>
      </c>
      <c r="C1270" s="1">
        <v>9.94</v>
      </c>
      <c r="D1270" s="1">
        <v>725</v>
      </c>
      <c r="E1270" s="1">
        <v>0</v>
      </c>
      <c r="F1270">
        <f t="shared" si="70"/>
        <v>0.92</v>
      </c>
      <c r="G1270">
        <f t="shared" si="71"/>
        <v>-2.5257286443082561</v>
      </c>
      <c r="H1270" s="1">
        <f t="shared" si="72"/>
        <v>1</v>
      </c>
      <c r="I1270" s="1">
        <f t="shared" si="72"/>
        <v>1</v>
      </c>
      <c r="J1270" s="1">
        <f t="shared" si="72"/>
        <v>1</v>
      </c>
    </row>
    <row r="1271" spans="1:10" x14ac:dyDescent="0.25">
      <c r="A1271" s="1">
        <v>0</v>
      </c>
      <c r="B1271" s="1">
        <v>29</v>
      </c>
      <c r="C1271" s="1">
        <v>20.36</v>
      </c>
      <c r="D1271" s="1">
        <v>660</v>
      </c>
      <c r="E1271" s="1">
        <v>0</v>
      </c>
      <c r="F1271">
        <f t="shared" si="70"/>
        <v>0.66100000000000003</v>
      </c>
      <c r="G1271">
        <f t="shared" si="71"/>
        <v>-1.0817551716016869</v>
      </c>
      <c r="H1271" s="1">
        <f t="shared" si="72"/>
        <v>0</v>
      </c>
      <c r="I1271" s="1">
        <f t="shared" si="72"/>
        <v>0</v>
      </c>
      <c r="J1271" s="1">
        <f t="shared" si="72"/>
        <v>0</v>
      </c>
    </row>
    <row r="1272" spans="1:10" x14ac:dyDescent="0.25">
      <c r="A1272" s="1">
        <v>1</v>
      </c>
      <c r="B1272" s="1">
        <v>69</v>
      </c>
      <c r="C1272" s="1">
        <v>22.73</v>
      </c>
      <c r="D1272" s="1">
        <v>690</v>
      </c>
      <c r="E1272" s="1">
        <v>0</v>
      </c>
      <c r="F1272">
        <f t="shared" si="70"/>
        <v>0.79</v>
      </c>
      <c r="G1272">
        <f t="shared" si="71"/>
        <v>-1.5606477482646686</v>
      </c>
      <c r="H1272" s="1">
        <f t="shared" si="72"/>
        <v>1</v>
      </c>
      <c r="I1272" s="1">
        <f t="shared" si="72"/>
        <v>0</v>
      </c>
      <c r="J1272" s="1">
        <f t="shared" si="72"/>
        <v>0</v>
      </c>
    </row>
    <row r="1273" spans="1:10" x14ac:dyDescent="0.25">
      <c r="A1273" s="1">
        <v>1</v>
      </c>
      <c r="B1273" s="1">
        <v>120</v>
      </c>
      <c r="C1273" s="1">
        <v>11.23</v>
      </c>
      <c r="D1273" s="1">
        <v>690</v>
      </c>
      <c r="E1273" s="1">
        <v>1</v>
      </c>
      <c r="F1273">
        <f t="shared" si="70"/>
        <v>0.82099999999999995</v>
      </c>
      <c r="G1273">
        <f t="shared" si="71"/>
        <v>-0.1972321695297089</v>
      </c>
      <c r="H1273" s="1">
        <f t="shared" si="72"/>
        <v>1</v>
      </c>
      <c r="I1273" s="1">
        <f t="shared" si="72"/>
        <v>1</v>
      </c>
      <c r="J1273" s="1">
        <f t="shared" si="72"/>
        <v>0</v>
      </c>
    </row>
    <row r="1274" spans="1:10" x14ac:dyDescent="0.25">
      <c r="A1274" s="1">
        <v>0</v>
      </c>
      <c r="B1274" s="1">
        <v>69</v>
      </c>
      <c r="C1274" s="1">
        <v>14.52</v>
      </c>
      <c r="D1274" s="1">
        <v>670</v>
      </c>
      <c r="E1274" s="1">
        <v>0</v>
      </c>
      <c r="F1274">
        <f t="shared" si="70"/>
        <v>0.82099999999999995</v>
      </c>
      <c r="G1274">
        <f t="shared" si="71"/>
        <v>-1.7203694731413819</v>
      </c>
      <c r="H1274" s="1">
        <f t="shared" si="72"/>
        <v>1</v>
      </c>
      <c r="I1274" s="1">
        <f t="shared" si="72"/>
        <v>1</v>
      </c>
      <c r="J1274" s="1">
        <f t="shared" si="72"/>
        <v>0</v>
      </c>
    </row>
    <row r="1275" spans="1:10" x14ac:dyDescent="0.25">
      <c r="A1275" s="1">
        <v>0</v>
      </c>
      <c r="B1275" s="1">
        <v>66.42</v>
      </c>
      <c r="C1275" s="1">
        <v>21.77</v>
      </c>
      <c r="D1275" s="1">
        <v>660</v>
      </c>
      <c r="E1275" s="1">
        <v>1</v>
      </c>
      <c r="F1275">
        <f t="shared" si="70"/>
        <v>0.66100000000000003</v>
      </c>
      <c r="G1275">
        <f t="shared" si="71"/>
        <v>-0.41400143913045073</v>
      </c>
      <c r="H1275" s="1">
        <f t="shared" si="72"/>
        <v>0</v>
      </c>
      <c r="I1275" s="1">
        <f t="shared" si="72"/>
        <v>0</v>
      </c>
      <c r="J1275" s="1">
        <f t="shared" si="72"/>
        <v>0</v>
      </c>
    </row>
    <row r="1276" spans="1:10" x14ac:dyDescent="0.25">
      <c r="A1276" s="1">
        <v>0</v>
      </c>
      <c r="B1276" s="1">
        <v>80</v>
      </c>
      <c r="C1276" s="1">
        <v>5.46</v>
      </c>
      <c r="D1276" s="1">
        <v>685</v>
      </c>
      <c r="E1276" s="1">
        <v>1</v>
      </c>
      <c r="F1276">
        <f t="shared" si="70"/>
        <v>0.878</v>
      </c>
      <c r="G1276">
        <f t="shared" si="71"/>
        <v>-0.13010868534702039</v>
      </c>
      <c r="H1276" s="1">
        <f t="shared" si="72"/>
        <v>1</v>
      </c>
      <c r="I1276" s="1">
        <f t="shared" si="72"/>
        <v>1</v>
      </c>
      <c r="J1276" s="1">
        <f t="shared" si="72"/>
        <v>1</v>
      </c>
    </row>
    <row r="1277" spans="1:10" x14ac:dyDescent="0.25">
      <c r="A1277" s="1">
        <v>0</v>
      </c>
      <c r="B1277" s="1">
        <v>50</v>
      </c>
      <c r="C1277" s="1">
        <v>15.31</v>
      </c>
      <c r="D1277" s="1">
        <v>675</v>
      </c>
      <c r="E1277" s="1">
        <v>1</v>
      </c>
      <c r="F1277">
        <f t="shared" si="70"/>
        <v>0.80600000000000005</v>
      </c>
      <c r="G1277">
        <f t="shared" si="71"/>
        <v>-0.21567153647550871</v>
      </c>
      <c r="H1277" s="1">
        <f t="shared" si="72"/>
        <v>1</v>
      </c>
      <c r="I1277" s="1">
        <f t="shared" si="72"/>
        <v>1</v>
      </c>
      <c r="J1277" s="1">
        <f t="shared" si="72"/>
        <v>0</v>
      </c>
    </row>
    <row r="1278" spans="1:10" x14ac:dyDescent="0.25">
      <c r="A1278" s="1">
        <v>1</v>
      </c>
      <c r="B1278" s="1">
        <v>24.5</v>
      </c>
      <c r="C1278" s="1">
        <v>17.53</v>
      </c>
      <c r="D1278" s="1">
        <v>705</v>
      </c>
      <c r="E1278" s="1">
        <v>0</v>
      </c>
      <c r="F1278">
        <f t="shared" si="70"/>
        <v>0.80600000000000005</v>
      </c>
      <c r="G1278">
        <f t="shared" si="71"/>
        <v>-1.6398971199188093</v>
      </c>
      <c r="H1278" s="1">
        <f t="shared" si="72"/>
        <v>1</v>
      </c>
      <c r="I1278" s="1">
        <f t="shared" si="72"/>
        <v>1</v>
      </c>
      <c r="J1278" s="1">
        <f t="shared" si="72"/>
        <v>0</v>
      </c>
    </row>
    <row r="1279" spans="1:10" x14ac:dyDescent="0.25">
      <c r="A1279" s="1">
        <v>1</v>
      </c>
      <c r="B1279" s="1">
        <v>51</v>
      </c>
      <c r="C1279" s="1">
        <v>20.18</v>
      </c>
      <c r="D1279" s="1">
        <v>715</v>
      </c>
      <c r="E1279" s="1">
        <v>1</v>
      </c>
      <c r="F1279">
        <f t="shared" si="70"/>
        <v>0.79</v>
      </c>
      <c r="G1279">
        <f t="shared" si="71"/>
        <v>-0.23572233352106983</v>
      </c>
      <c r="H1279" s="1">
        <f t="shared" si="72"/>
        <v>1</v>
      </c>
      <c r="I1279" s="1">
        <f t="shared" si="72"/>
        <v>0</v>
      </c>
      <c r="J1279" s="1">
        <f t="shared" si="72"/>
        <v>0</v>
      </c>
    </row>
    <row r="1280" spans="1:10" x14ac:dyDescent="0.25">
      <c r="A1280" s="1">
        <v>1</v>
      </c>
      <c r="B1280" s="1">
        <v>49</v>
      </c>
      <c r="C1280" s="1">
        <v>18.09</v>
      </c>
      <c r="D1280" s="1">
        <v>670</v>
      </c>
      <c r="E1280" s="1">
        <v>1</v>
      </c>
      <c r="F1280">
        <f t="shared" si="70"/>
        <v>0.80600000000000005</v>
      </c>
      <c r="G1280">
        <f t="shared" si="71"/>
        <v>-0.21567153647550871</v>
      </c>
      <c r="H1280" s="1">
        <f t="shared" si="72"/>
        <v>1</v>
      </c>
      <c r="I1280" s="1">
        <f t="shared" si="72"/>
        <v>1</v>
      </c>
      <c r="J1280" s="1">
        <f t="shared" si="72"/>
        <v>0</v>
      </c>
    </row>
    <row r="1281" spans="1:10" x14ac:dyDescent="0.25">
      <c r="A1281" s="1">
        <v>1</v>
      </c>
      <c r="B1281" s="1">
        <v>121</v>
      </c>
      <c r="C1281" s="1">
        <v>16.12</v>
      </c>
      <c r="D1281" s="1">
        <v>670</v>
      </c>
      <c r="E1281" s="1">
        <v>1</v>
      </c>
      <c r="F1281">
        <f t="shared" si="70"/>
        <v>0.82099999999999995</v>
      </c>
      <c r="G1281">
        <f t="shared" si="71"/>
        <v>-0.1972321695297089</v>
      </c>
      <c r="H1281" s="1">
        <f t="shared" si="72"/>
        <v>1</v>
      </c>
      <c r="I1281" s="1">
        <f t="shared" si="72"/>
        <v>1</v>
      </c>
      <c r="J1281" s="1">
        <f t="shared" si="72"/>
        <v>0</v>
      </c>
    </row>
    <row r="1282" spans="1:10" x14ac:dyDescent="0.25">
      <c r="A1282" s="1">
        <v>1</v>
      </c>
      <c r="B1282" s="1">
        <v>80</v>
      </c>
      <c r="C1282" s="1">
        <v>26</v>
      </c>
      <c r="D1282" s="1">
        <v>705</v>
      </c>
      <c r="E1282" s="1">
        <v>1</v>
      </c>
      <c r="F1282">
        <f t="shared" si="70"/>
        <v>0.79</v>
      </c>
      <c r="G1282">
        <f t="shared" si="71"/>
        <v>-0.23572233352106983</v>
      </c>
      <c r="H1282" s="1">
        <f t="shared" si="72"/>
        <v>1</v>
      </c>
      <c r="I1282" s="1">
        <f t="shared" si="72"/>
        <v>0</v>
      </c>
      <c r="J1282" s="1">
        <f t="shared" si="72"/>
        <v>0</v>
      </c>
    </row>
    <row r="1283" spans="1:10" x14ac:dyDescent="0.25">
      <c r="A1283" s="1">
        <v>0</v>
      </c>
      <c r="B1283" s="1">
        <v>72</v>
      </c>
      <c r="C1283" s="1">
        <v>11.08</v>
      </c>
      <c r="D1283" s="1">
        <v>705</v>
      </c>
      <c r="E1283" s="1">
        <v>1</v>
      </c>
      <c r="F1283">
        <f t="shared" si="70"/>
        <v>0.82099999999999995</v>
      </c>
      <c r="G1283">
        <f t="shared" si="71"/>
        <v>-0.1972321695297089</v>
      </c>
      <c r="H1283" s="1">
        <f t="shared" si="72"/>
        <v>1</v>
      </c>
      <c r="I1283" s="1">
        <f t="shared" si="72"/>
        <v>1</v>
      </c>
      <c r="J1283" s="1">
        <f t="shared" si="72"/>
        <v>0</v>
      </c>
    </row>
    <row r="1284" spans="1:10" x14ac:dyDescent="0.25">
      <c r="A1284" s="1">
        <v>0</v>
      </c>
      <c r="B1284" s="1">
        <v>70.787000000000006</v>
      </c>
      <c r="C1284" s="1">
        <v>30.98</v>
      </c>
      <c r="D1284" s="1">
        <v>680</v>
      </c>
      <c r="E1284" s="1">
        <v>1</v>
      </c>
      <c r="F1284">
        <f t="shared" si="70"/>
        <v>0.66100000000000003</v>
      </c>
      <c r="G1284">
        <f t="shared" si="71"/>
        <v>-0.41400143913045073</v>
      </c>
      <c r="H1284" s="1">
        <f t="shared" si="72"/>
        <v>0</v>
      </c>
      <c r="I1284" s="1">
        <f t="shared" si="72"/>
        <v>0</v>
      </c>
      <c r="J1284" s="1">
        <f t="shared" si="72"/>
        <v>0</v>
      </c>
    </row>
    <row r="1285" spans="1:10" x14ac:dyDescent="0.25">
      <c r="A1285" s="1">
        <v>1</v>
      </c>
      <c r="B1285" s="1">
        <v>42</v>
      </c>
      <c r="C1285" s="1">
        <v>30.74</v>
      </c>
      <c r="D1285" s="1">
        <v>770</v>
      </c>
      <c r="E1285" s="1">
        <v>1</v>
      </c>
      <c r="F1285">
        <f t="shared" si="70"/>
        <v>0.85499999999999998</v>
      </c>
      <c r="G1285">
        <f t="shared" si="71"/>
        <v>-0.15665381004537685</v>
      </c>
      <c r="H1285" s="1">
        <f t="shared" si="72"/>
        <v>1</v>
      </c>
      <c r="I1285" s="1">
        <f t="shared" si="72"/>
        <v>1</v>
      </c>
      <c r="J1285" s="1">
        <f t="shared" si="72"/>
        <v>1</v>
      </c>
    </row>
    <row r="1286" spans="1:10" x14ac:dyDescent="0.25">
      <c r="A1286" s="1">
        <v>1</v>
      </c>
      <c r="B1286" s="1">
        <v>40</v>
      </c>
      <c r="C1286" s="1">
        <v>23.55</v>
      </c>
      <c r="D1286" s="1">
        <v>680</v>
      </c>
      <c r="E1286" s="1">
        <v>1</v>
      </c>
      <c r="F1286">
        <f t="shared" si="70"/>
        <v>0.71699999999999997</v>
      </c>
      <c r="G1286">
        <f t="shared" si="71"/>
        <v>-0.33267943838251673</v>
      </c>
      <c r="H1286" s="1">
        <f t="shared" si="72"/>
        <v>0</v>
      </c>
      <c r="I1286" s="1">
        <f t="shared" si="72"/>
        <v>0</v>
      </c>
      <c r="J1286" s="1">
        <f t="shared" si="72"/>
        <v>0</v>
      </c>
    </row>
    <row r="1287" spans="1:10" x14ac:dyDescent="0.25">
      <c r="A1287" s="1">
        <v>1</v>
      </c>
      <c r="B1287" s="1">
        <v>56</v>
      </c>
      <c r="C1287" s="1">
        <v>19.22</v>
      </c>
      <c r="D1287" s="1">
        <v>725</v>
      </c>
      <c r="E1287" s="1">
        <v>1</v>
      </c>
      <c r="F1287">
        <f t="shared" si="70"/>
        <v>0.92</v>
      </c>
      <c r="G1287">
        <f t="shared" si="71"/>
        <v>-8.3381608939051013E-2</v>
      </c>
      <c r="H1287" s="1">
        <f t="shared" si="72"/>
        <v>1</v>
      </c>
      <c r="I1287" s="1">
        <f t="shared" si="72"/>
        <v>1</v>
      </c>
      <c r="J1287" s="1">
        <f t="shared" si="72"/>
        <v>1</v>
      </c>
    </row>
    <row r="1288" spans="1:10" x14ac:dyDescent="0.25">
      <c r="A1288" s="1">
        <v>1</v>
      </c>
      <c r="B1288" s="1">
        <v>92</v>
      </c>
      <c r="C1288" s="1">
        <v>13.71</v>
      </c>
      <c r="D1288" s="1">
        <v>765</v>
      </c>
      <c r="E1288" s="1">
        <v>1</v>
      </c>
      <c r="F1288">
        <f t="shared" ref="F1288:F1351" si="73">IF(C1288&lt;=19.85,IF(D1288&lt;=722.5,IF(B1288&lt;=60.41,IF(D1288&lt;=667.5,0.729,0.806),IF(C1288&lt;=9.905,0.878,0.821)),0.92),IF(D1288&lt;=687.5,IF(C1288&lt;=31.375,IF(A1288&lt;=0.5,0.661,0.717),0.546),IF(D1288&lt;=727.5,IF(C1288&lt;=29.88,0.79,0.693),0.855)))</f>
        <v>0.92</v>
      </c>
      <c r="G1288">
        <f t="shared" ref="G1288:G1351" si="74">IF(E1288=1,LN(F1288),LN(1-F1288))</f>
        <v>-8.3381608939051013E-2</v>
      </c>
      <c r="H1288" s="1">
        <f t="shared" ref="H1288:J1351" si="75">IF($F1288&gt;H$2,1,0)</f>
        <v>1</v>
      </c>
      <c r="I1288" s="1">
        <f t="shared" si="75"/>
        <v>1</v>
      </c>
      <c r="J1288" s="1">
        <f t="shared" si="75"/>
        <v>1</v>
      </c>
    </row>
    <row r="1289" spans="1:10" x14ac:dyDescent="0.25">
      <c r="A1289" s="1">
        <v>1</v>
      </c>
      <c r="B1289" s="1">
        <v>74</v>
      </c>
      <c r="C1289" s="1">
        <v>10.1</v>
      </c>
      <c r="D1289" s="1">
        <v>690</v>
      </c>
      <c r="E1289" s="1">
        <v>1</v>
      </c>
      <c r="F1289">
        <f t="shared" si="73"/>
        <v>0.82099999999999995</v>
      </c>
      <c r="G1289">
        <f t="shared" si="74"/>
        <v>-0.1972321695297089</v>
      </c>
      <c r="H1289" s="1">
        <f t="shared" si="75"/>
        <v>1</v>
      </c>
      <c r="I1289" s="1">
        <f t="shared" si="75"/>
        <v>1</v>
      </c>
      <c r="J1289" s="1">
        <f t="shared" si="75"/>
        <v>0</v>
      </c>
    </row>
    <row r="1290" spans="1:10" x14ac:dyDescent="0.25">
      <c r="A1290" s="1">
        <v>1</v>
      </c>
      <c r="B1290" s="1">
        <v>80</v>
      </c>
      <c r="C1290" s="1">
        <v>18.079999999999998</v>
      </c>
      <c r="D1290" s="1">
        <v>720</v>
      </c>
      <c r="E1290" s="1">
        <v>1</v>
      </c>
      <c r="F1290">
        <f t="shared" si="73"/>
        <v>0.82099999999999995</v>
      </c>
      <c r="G1290">
        <f t="shared" si="74"/>
        <v>-0.1972321695297089</v>
      </c>
      <c r="H1290" s="1">
        <f t="shared" si="75"/>
        <v>1</v>
      </c>
      <c r="I1290" s="1">
        <f t="shared" si="75"/>
        <v>1</v>
      </c>
      <c r="J1290" s="1">
        <f t="shared" si="75"/>
        <v>0</v>
      </c>
    </row>
    <row r="1291" spans="1:10" x14ac:dyDescent="0.25">
      <c r="A1291" s="1">
        <v>1</v>
      </c>
      <c r="B1291" s="1">
        <v>112</v>
      </c>
      <c r="C1291" s="1">
        <v>10.210000000000001</v>
      </c>
      <c r="D1291" s="1">
        <v>730</v>
      </c>
      <c r="E1291" s="1">
        <v>1</v>
      </c>
      <c r="F1291">
        <f t="shared" si="73"/>
        <v>0.92</v>
      </c>
      <c r="G1291">
        <f t="shared" si="74"/>
        <v>-8.3381608939051013E-2</v>
      </c>
      <c r="H1291" s="1">
        <f t="shared" si="75"/>
        <v>1</v>
      </c>
      <c r="I1291" s="1">
        <f t="shared" si="75"/>
        <v>1</v>
      </c>
      <c r="J1291" s="1">
        <f t="shared" si="75"/>
        <v>1</v>
      </c>
    </row>
    <row r="1292" spans="1:10" x14ac:dyDescent="0.25">
      <c r="A1292" s="1">
        <v>0</v>
      </c>
      <c r="B1292" s="1">
        <v>24</v>
      </c>
      <c r="C1292" s="1">
        <v>19</v>
      </c>
      <c r="D1292" s="1">
        <v>710</v>
      </c>
      <c r="E1292" s="1">
        <v>1</v>
      </c>
      <c r="F1292">
        <f t="shared" si="73"/>
        <v>0.80600000000000005</v>
      </c>
      <c r="G1292">
        <f t="shared" si="74"/>
        <v>-0.21567153647550871</v>
      </c>
      <c r="H1292" s="1">
        <f t="shared" si="75"/>
        <v>1</v>
      </c>
      <c r="I1292" s="1">
        <f t="shared" si="75"/>
        <v>1</v>
      </c>
      <c r="J1292" s="1">
        <f t="shared" si="75"/>
        <v>0</v>
      </c>
    </row>
    <row r="1293" spans="1:10" x14ac:dyDescent="0.25">
      <c r="A1293" s="1">
        <v>1</v>
      </c>
      <c r="B1293" s="1">
        <v>42</v>
      </c>
      <c r="C1293" s="1">
        <v>36.54</v>
      </c>
      <c r="D1293" s="1">
        <v>680</v>
      </c>
      <c r="E1293" s="1">
        <v>1</v>
      </c>
      <c r="F1293">
        <f t="shared" si="73"/>
        <v>0.54600000000000004</v>
      </c>
      <c r="G1293">
        <f t="shared" si="74"/>
        <v>-0.60513630323723189</v>
      </c>
      <c r="H1293" s="1">
        <f t="shared" si="75"/>
        <v>0</v>
      </c>
      <c r="I1293" s="1">
        <f t="shared" si="75"/>
        <v>0</v>
      </c>
      <c r="J1293" s="1">
        <f t="shared" si="75"/>
        <v>0</v>
      </c>
    </row>
    <row r="1294" spans="1:10" x14ac:dyDescent="0.25">
      <c r="A1294" s="1">
        <v>0</v>
      </c>
      <c r="B1294" s="1">
        <v>90</v>
      </c>
      <c r="C1294" s="1">
        <v>9.23</v>
      </c>
      <c r="D1294" s="1">
        <v>685</v>
      </c>
      <c r="E1294" s="1">
        <v>0</v>
      </c>
      <c r="F1294">
        <f t="shared" si="73"/>
        <v>0.878</v>
      </c>
      <c r="G1294">
        <f t="shared" si="74"/>
        <v>-2.1037342342488805</v>
      </c>
      <c r="H1294" s="1">
        <f t="shared" si="75"/>
        <v>1</v>
      </c>
      <c r="I1294" s="1">
        <f t="shared" si="75"/>
        <v>1</v>
      </c>
      <c r="J1294" s="1">
        <f t="shared" si="75"/>
        <v>1</v>
      </c>
    </row>
    <row r="1295" spans="1:10" x14ac:dyDescent="0.25">
      <c r="A1295" s="1">
        <v>1</v>
      </c>
      <c r="B1295" s="1">
        <v>125</v>
      </c>
      <c r="C1295" s="1">
        <v>7.96</v>
      </c>
      <c r="D1295" s="1">
        <v>680</v>
      </c>
      <c r="E1295" s="1">
        <v>1</v>
      </c>
      <c r="F1295">
        <f t="shared" si="73"/>
        <v>0.878</v>
      </c>
      <c r="G1295">
        <f t="shared" si="74"/>
        <v>-0.13010868534702039</v>
      </c>
      <c r="H1295" s="1">
        <f t="shared" si="75"/>
        <v>1</v>
      </c>
      <c r="I1295" s="1">
        <f t="shared" si="75"/>
        <v>1</v>
      </c>
      <c r="J1295" s="1">
        <f t="shared" si="75"/>
        <v>1</v>
      </c>
    </row>
    <row r="1296" spans="1:10" x14ac:dyDescent="0.25">
      <c r="A1296" s="1">
        <v>1</v>
      </c>
      <c r="B1296" s="1">
        <v>22</v>
      </c>
      <c r="C1296" s="1">
        <v>8.2899999999999991</v>
      </c>
      <c r="D1296" s="1">
        <v>680</v>
      </c>
      <c r="E1296" s="1">
        <v>0</v>
      </c>
      <c r="F1296">
        <f t="shared" si="73"/>
        <v>0.80600000000000005</v>
      </c>
      <c r="G1296">
        <f t="shared" si="74"/>
        <v>-1.6398971199188093</v>
      </c>
      <c r="H1296" s="1">
        <f t="shared" si="75"/>
        <v>1</v>
      </c>
      <c r="I1296" s="1">
        <f t="shared" si="75"/>
        <v>1</v>
      </c>
      <c r="J1296" s="1">
        <f t="shared" si="75"/>
        <v>0</v>
      </c>
    </row>
    <row r="1297" spans="1:10" x14ac:dyDescent="0.25">
      <c r="A1297" s="1">
        <v>1</v>
      </c>
      <c r="B1297" s="1">
        <v>100</v>
      </c>
      <c r="C1297" s="1">
        <v>10.72</v>
      </c>
      <c r="D1297" s="1">
        <v>730</v>
      </c>
      <c r="E1297" s="1">
        <v>1</v>
      </c>
      <c r="F1297">
        <f t="shared" si="73"/>
        <v>0.92</v>
      </c>
      <c r="G1297">
        <f t="shared" si="74"/>
        <v>-8.3381608939051013E-2</v>
      </c>
      <c r="H1297" s="1">
        <f t="shared" si="75"/>
        <v>1</v>
      </c>
      <c r="I1297" s="1">
        <f t="shared" si="75"/>
        <v>1</v>
      </c>
      <c r="J1297" s="1">
        <f t="shared" si="75"/>
        <v>1</v>
      </c>
    </row>
    <row r="1298" spans="1:10" x14ac:dyDescent="0.25">
      <c r="A1298" s="1">
        <v>0</v>
      </c>
      <c r="B1298" s="1">
        <v>45</v>
      </c>
      <c r="C1298" s="1">
        <v>14.19</v>
      </c>
      <c r="D1298" s="1">
        <v>660</v>
      </c>
      <c r="E1298" s="1">
        <v>1</v>
      </c>
      <c r="F1298">
        <f t="shared" si="73"/>
        <v>0.72899999999999998</v>
      </c>
      <c r="G1298">
        <f t="shared" si="74"/>
        <v>-0.31608154697347896</v>
      </c>
      <c r="H1298" s="1">
        <f t="shared" si="75"/>
        <v>0</v>
      </c>
      <c r="I1298" s="1">
        <f t="shared" si="75"/>
        <v>0</v>
      </c>
      <c r="J1298" s="1">
        <f t="shared" si="75"/>
        <v>0</v>
      </c>
    </row>
    <row r="1299" spans="1:10" x14ac:dyDescent="0.25">
      <c r="A1299" s="1">
        <v>1</v>
      </c>
      <c r="B1299" s="1">
        <v>44</v>
      </c>
      <c r="C1299" s="1">
        <v>11.54</v>
      </c>
      <c r="D1299" s="1">
        <v>760</v>
      </c>
      <c r="E1299" s="1">
        <v>1</v>
      </c>
      <c r="F1299">
        <f t="shared" si="73"/>
        <v>0.92</v>
      </c>
      <c r="G1299">
        <f t="shared" si="74"/>
        <v>-8.3381608939051013E-2</v>
      </c>
      <c r="H1299" s="1">
        <f t="shared" si="75"/>
        <v>1</v>
      </c>
      <c r="I1299" s="1">
        <f t="shared" si="75"/>
        <v>1</v>
      </c>
      <c r="J1299" s="1">
        <f t="shared" si="75"/>
        <v>1</v>
      </c>
    </row>
    <row r="1300" spans="1:10" x14ac:dyDescent="0.25">
      <c r="A1300" s="1">
        <v>1</v>
      </c>
      <c r="B1300" s="1">
        <v>160</v>
      </c>
      <c r="C1300" s="1">
        <v>13.45</v>
      </c>
      <c r="D1300" s="1">
        <v>750</v>
      </c>
      <c r="E1300" s="1">
        <v>1</v>
      </c>
      <c r="F1300">
        <f t="shared" si="73"/>
        <v>0.92</v>
      </c>
      <c r="G1300">
        <f t="shared" si="74"/>
        <v>-8.3381608939051013E-2</v>
      </c>
      <c r="H1300" s="1">
        <f t="shared" si="75"/>
        <v>1</v>
      </c>
      <c r="I1300" s="1">
        <f t="shared" si="75"/>
        <v>1</v>
      </c>
      <c r="J1300" s="1">
        <f t="shared" si="75"/>
        <v>1</v>
      </c>
    </row>
    <row r="1301" spans="1:10" x14ac:dyDescent="0.25">
      <c r="A1301" s="1">
        <v>1</v>
      </c>
      <c r="B1301" s="1">
        <v>40</v>
      </c>
      <c r="C1301" s="1">
        <v>12.6</v>
      </c>
      <c r="D1301" s="1">
        <v>715</v>
      </c>
      <c r="E1301" s="1">
        <v>1</v>
      </c>
      <c r="F1301">
        <f t="shared" si="73"/>
        <v>0.80600000000000005</v>
      </c>
      <c r="G1301">
        <f t="shared" si="74"/>
        <v>-0.21567153647550871</v>
      </c>
      <c r="H1301" s="1">
        <f t="shared" si="75"/>
        <v>1</v>
      </c>
      <c r="I1301" s="1">
        <f t="shared" si="75"/>
        <v>1</v>
      </c>
      <c r="J1301" s="1">
        <f t="shared" si="75"/>
        <v>0</v>
      </c>
    </row>
    <row r="1302" spans="1:10" x14ac:dyDescent="0.25">
      <c r="A1302" s="1">
        <v>1</v>
      </c>
      <c r="B1302" s="1">
        <v>180</v>
      </c>
      <c r="C1302" s="1">
        <v>10.52</v>
      </c>
      <c r="D1302" s="1">
        <v>715</v>
      </c>
      <c r="E1302" s="1">
        <v>1</v>
      </c>
      <c r="F1302">
        <f t="shared" si="73"/>
        <v>0.82099999999999995</v>
      </c>
      <c r="G1302">
        <f t="shared" si="74"/>
        <v>-0.1972321695297089</v>
      </c>
      <c r="H1302" s="1">
        <f t="shared" si="75"/>
        <v>1</v>
      </c>
      <c r="I1302" s="1">
        <f t="shared" si="75"/>
        <v>1</v>
      </c>
      <c r="J1302" s="1">
        <f t="shared" si="75"/>
        <v>0</v>
      </c>
    </row>
    <row r="1303" spans="1:10" x14ac:dyDescent="0.25">
      <c r="A1303" s="1">
        <v>1</v>
      </c>
      <c r="B1303" s="1">
        <v>75</v>
      </c>
      <c r="C1303" s="1">
        <v>8.77</v>
      </c>
      <c r="D1303" s="1">
        <v>670</v>
      </c>
      <c r="E1303" s="1">
        <v>1</v>
      </c>
      <c r="F1303">
        <f t="shared" si="73"/>
        <v>0.878</v>
      </c>
      <c r="G1303">
        <f t="shared" si="74"/>
        <v>-0.13010868534702039</v>
      </c>
      <c r="H1303" s="1">
        <f t="shared" si="75"/>
        <v>1</v>
      </c>
      <c r="I1303" s="1">
        <f t="shared" si="75"/>
        <v>1</v>
      </c>
      <c r="J1303" s="1">
        <f t="shared" si="75"/>
        <v>1</v>
      </c>
    </row>
    <row r="1304" spans="1:10" x14ac:dyDescent="0.25">
      <c r="A1304" s="1">
        <v>0</v>
      </c>
      <c r="B1304" s="1">
        <v>225</v>
      </c>
      <c r="C1304" s="1">
        <v>12.35</v>
      </c>
      <c r="D1304" s="1">
        <v>670</v>
      </c>
      <c r="E1304" s="1">
        <v>1</v>
      </c>
      <c r="F1304">
        <f t="shared" si="73"/>
        <v>0.82099999999999995</v>
      </c>
      <c r="G1304">
        <f t="shared" si="74"/>
        <v>-0.1972321695297089</v>
      </c>
      <c r="H1304" s="1">
        <f t="shared" si="75"/>
        <v>1</v>
      </c>
      <c r="I1304" s="1">
        <f t="shared" si="75"/>
        <v>1</v>
      </c>
      <c r="J1304" s="1">
        <f t="shared" si="75"/>
        <v>0</v>
      </c>
    </row>
    <row r="1305" spans="1:10" x14ac:dyDescent="0.25">
      <c r="A1305" s="1">
        <v>1</v>
      </c>
      <c r="B1305" s="1">
        <v>65</v>
      </c>
      <c r="C1305" s="1">
        <v>13.65</v>
      </c>
      <c r="D1305" s="1">
        <v>690</v>
      </c>
      <c r="E1305" s="1">
        <v>1</v>
      </c>
      <c r="F1305">
        <f t="shared" si="73"/>
        <v>0.82099999999999995</v>
      </c>
      <c r="G1305">
        <f t="shared" si="74"/>
        <v>-0.1972321695297089</v>
      </c>
      <c r="H1305" s="1">
        <f t="shared" si="75"/>
        <v>1</v>
      </c>
      <c r="I1305" s="1">
        <f t="shared" si="75"/>
        <v>1</v>
      </c>
      <c r="J1305" s="1">
        <f t="shared" si="75"/>
        <v>0</v>
      </c>
    </row>
    <row r="1306" spans="1:10" x14ac:dyDescent="0.25">
      <c r="A1306" s="1">
        <v>1</v>
      </c>
      <c r="B1306" s="1">
        <v>95</v>
      </c>
      <c r="C1306" s="1">
        <v>14.12</v>
      </c>
      <c r="D1306" s="1">
        <v>680</v>
      </c>
      <c r="E1306" s="1">
        <v>1</v>
      </c>
      <c r="F1306">
        <f t="shared" si="73"/>
        <v>0.82099999999999995</v>
      </c>
      <c r="G1306">
        <f t="shared" si="74"/>
        <v>-0.1972321695297089</v>
      </c>
      <c r="H1306" s="1">
        <f t="shared" si="75"/>
        <v>1</v>
      </c>
      <c r="I1306" s="1">
        <f t="shared" si="75"/>
        <v>1</v>
      </c>
      <c r="J1306" s="1">
        <f t="shared" si="75"/>
        <v>0</v>
      </c>
    </row>
    <row r="1307" spans="1:10" x14ac:dyDescent="0.25">
      <c r="A1307" s="1">
        <v>1</v>
      </c>
      <c r="B1307" s="1">
        <v>191.2</v>
      </c>
      <c r="C1307" s="1">
        <v>28.37</v>
      </c>
      <c r="D1307" s="1">
        <v>690</v>
      </c>
      <c r="E1307" s="1">
        <v>0</v>
      </c>
      <c r="F1307">
        <f t="shared" si="73"/>
        <v>0.79</v>
      </c>
      <c r="G1307">
        <f t="shared" si="74"/>
        <v>-1.5606477482646686</v>
      </c>
      <c r="H1307" s="1">
        <f t="shared" si="75"/>
        <v>1</v>
      </c>
      <c r="I1307" s="1">
        <f t="shared" si="75"/>
        <v>0</v>
      </c>
      <c r="J1307" s="1">
        <f t="shared" si="75"/>
        <v>0</v>
      </c>
    </row>
    <row r="1308" spans="1:10" x14ac:dyDescent="0.25">
      <c r="A1308" s="1">
        <v>0</v>
      </c>
      <c r="B1308" s="1">
        <v>90</v>
      </c>
      <c r="C1308" s="1">
        <v>9.67</v>
      </c>
      <c r="D1308" s="1">
        <v>680</v>
      </c>
      <c r="E1308" s="1">
        <v>0</v>
      </c>
      <c r="F1308">
        <f t="shared" si="73"/>
        <v>0.878</v>
      </c>
      <c r="G1308">
        <f t="shared" si="74"/>
        <v>-2.1037342342488805</v>
      </c>
      <c r="H1308" s="1">
        <f t="shared" si="75"/>
        <v>1</v>
      </c>
      <c r="I1308" s="1">
        <f t="shared" si="75"/>
        <v>1</v>
      </c>
      <c r="J1308" s="1">
        <f t="shared" si="75"/>
        <v>1</v>
      </c>
    </row>
    <row r="1309" spans="1:10" x14ac:dyDescent="0.25">
      <c r="A1309" s="1">
        <v>1</v>
      </c>
      <c r="B1309" s="1">
        <v>33.6</v>
      </c>
      <c r="C1309" s="1">
        <v>20.39</v>
      </c>
      <c r="D1309" s="1">
        <v>695</v>
      </c>
      <c r="E1309" s="1">
        <v>1</v>
      </c>
      <c r="F1309">
        <f t="shared" si="73"/>
        <v>0.79</v>
      </c>
      <c r="G1309">
        <f t="shared" si="74"/>
        <v>-0.23572233352106983</v>
      </c>
      <c r="H1309" s="1">
        <f t="shared" si="75"/>
        <v>1</v>
      </c>
      <c r="I1309" s="1">
        <f t="shared" si="75"/>
        <v>0</v>
      </c>
      <c r="J1309" s="1">
        <f t="shared" si="75"/>
        <v>0</v>
      </c>
    </row>
    <row r="1310" spans="1:10" x14ac:dyDescent="0.25">
      <c r="A1310" s="1">
        <v>1</v>
      </c>
      <c r="B1310" s="1">
        <v>98</v>
      </c>
      <c r="C1310" s="1">
        <v>20.66</v>
      </c>
      <c r="D1310" s="1">
        <v>690</v>
      </c>
      <c r="E1310" s="1">
        <v>0</v>
      </c>
      <c r="F1310">
        <f t="shared" si="73"/>
        <v>0.79</v>
      </c>
      <c r="G1310">
        <f t="shared" si="74"/>
        <v>-1.5606477482646686</v>
      </c>
      <c r="H1310" s="1">
        <f t="shared" si="75"/>
        <v>1</v>
      </c>
      <c r="I1310" s="1">
        <f t="shared" si="75"/>
        <v>0</v>
      </c>
      <c r="J1310" s="1">
        <f t="shared" si="75"/>
        <v>0</v>
      </c>
    </row>
    <row r="1311" spans="1:10" x14ac:dyDescent="0.25">
      <c r="A1311" s="1">
        <v>1</v>
      </c>
      <c r="B1311" s="1">
        <v>50</v>
      </c>
      <c r="C1311" s="1">
        <v>14.74</v>
      </c>
      <c r="D1311" s="1">
        <v>670</v>
      </c>
      <c r="E1311" s="1">
        <v>1</v>
      </c>
      <c r="F1311">
        <f t="shared" si="73"/>
        <v>0.80600000000000005</v>
      </c>
      <c r="G1311">
        <f t="shared" si="74"/>
        <v>-0.21567153647550871</v>
      </c>
      <c r="H1311" s="1">
        <f t="shared" si="75"/>
        <v>1</v>
      </c>
      <c r="I1311" s="1">
        <f t="shared" si="75"/>
        <v>1</v>
      </c>
      <c r="J1311" s="1">
        <f t="shared" si="75"/>
        <v>0</v>
      </c>
    </row>
    <row r="1312" spans="1:10" x14ac:dyDescent="0.25">
      <c r="A1312" s="1">
        <v>0</v>
      </c>
      <c r="B1312" s="1">
        <v>35.700000000000003</v>
      </c>
      <c r="C1312" s="1">
        <v>28.74</v>
      </c>
      <c r="D1312" s="1">
        <v>665</v>
      </c>
      <c r="E1312" s="1">
        <v>1</v>
      </c>
      <c r="F1312">
        <f t="shared" si="73"/>
        <v>0.66100000000000003</v>
      </c>
      <c r="G1312">
        <f t="shared" si="74"/>
        <v>-0.41400143913045073</v>
      </c>
      <c r="H1312" s="1">
        <f t="shared" si="75"/>
        <v>0</v>
      </c>
      <c r="I1312" s="1">
        <f t="shared" si="75"/>
        <v>0</v>
      </c>
      <c r="J1312" s="1">
        <f t="shared" si="75"/>
        <v>0</v>
      </c>
    </row>
    <row r="1313" spans="1:10" x14ac:dyDescent="0.25">
      <c r="A1313" s="1">
        <v>1</v>
      </c>
      <c r="B1313" s="1">
        <v>65</v>
      </c>
      <c r="C1313" s="1">
        <v>18.760000000000002</v>
      </c>
      <c r="D1313" s="1">
        <v>695</v>
      </c>
      <c r="E1313" s="1">
        <v>1</v>
      </c>
      <c r="F1313">
        <f t="shared" si="73"/>
        <v>0.82099999999999995</v>
      </c>
      <c r="G1313">
        <f t="shared" si="74"/>
        <v>-0.1972321695297089</v>
      </c>
      <c r="H1313" s="1">
        <f t="shared" si="75"/>
        <v>1</v>
      </c>
      <c r="I1313" s="1">
        <f t="shared" si="75"/>
        <v>1</v>
      </c>
      <c r="J1313" s="1">
        <f t="shared" si="75"/>
        <v>0</v>
      </c>
    </row>
    <row r="1314" spans="1:10" x14ac:dyDescent="0.25">
      <c r="A1314" s="1">
        <v>1</v>
      </c>
      <c r="B1314" s="1">
        <v>180</v>
      </c>
      <c r="C1314" s="1">
        <v>16.690000000000001</v>
      </c>
      <c r="D1314" s="1">
        <v>685</v>
      </c>
      <c r="E1314" s="1">
        <v>1</v>
      </c>
      <c r="F1314">
        <f t="shared" si="73"/>
        <v>0.82099999999999995</v>
      </c>
      <c r="G1314">
        <f t="shared" si="74"/>
        <v>-0.1972321695297089</v>
      </c>
      <c r="H1314" s="1">
        <f t="shared" si="75"/>
        <v>1</v>
      </c>
      <c r="I1314" s="1">
        <f t="shared" si="75"/>
        <v>1</v>
      </c>
      <c r="J1314" s="1">
        <f t="shared" si="75"/>
        <v>0</v>
      </c>
    </row>
    <row r="1315" spans="1:10" x14ac:dyDescent="0.25">
      <c r="A1315" s="1">
        <v>0</v>
      </c>
      <c r="B1315" s="1">
        <v>55</v>
      </c>
      <c r="C1315" s="1">
        <v>12.87</v>
      </c>
      <c r="D1315" s="1">
        <v>695</v>
      </c>
      <c r="E1315" s="1">
        <v>1</v>
      </c>
      <c r="F1315">
        <f t="shared" si="73"/>
        <v>0.80600000000000005</v>
      </c>
      <c r="G1315">
        <f t="shared" si="74"/>
        <v>-0.21567153647550871</v>
      </c>
      <c r="H1315" s="1">
        <f t="shared" si="75"/>
        <v>1</v>
      </c>
      <c r="I1315" s="1">
        <f t="shared" si="75"/>
        <v>1</v>
      </c>
      <c r="J1315" s="1">
        <f t="shared" si="75"/>
        <v>0</v>
      </c>
    </row>
    <row r="1316" spans="1:10" x14ac:dyDescent="0.25">
      <c r="A1316" s="1">
        <v>1</v>
      </c>
      <c r="B1316" s="1">
        <v>56</v>
      </c>
      <c r="C1316" s="1">
        <v>14.94</v>
      </c>
      <c r="D1316" s="1">
        <v>695</v>
      </c>
      <c r="E1316" s="1">
        <v>1</v>
      </c>
      <c r="F1316">
        <f t="shared" si="73"/>
        <v>0.80600000000000005</v>
      </c>
      <c r="G1316">
        <f t="shared" si="74"/>
        <v>-0.21567153647550871</v>
      </c>
      <c r="H1316" s="1">
        <f t="shared" si="75"/>
        <v>1</v>
      </c>
      <c r="I1316" s="1">
        <f t="shared" si="75"/>
        <v>1</v>
      </c>
      <c r="J1316" s="1">
        <f t="shared" si="75"/>
        <v>0</v>
      </c>
    </row>
    <row r="1317" spans="1:10" x14ac:dyDescent="0.25">
      <c r="A1317" s="1">
        <v>0</v>
      </c>
      <c r="B1317" s="1">
        <v>99</v>
      </c>
      <c r="C1317" s="1">
        <v>15.27</v>
      </c>
      <c r="D1317" s="1">
        <v>670</v>
      </c>
      <c r="E1317" s="1">
        <v>1</v>
      </c>
      <c r="F1317">
        <f t="shared" si="73"/>
        <v>0.82099999999999995</v>
      </c>
      <c r="G1317">
        <f t="shared" si="74"/>
        <v>-0.1972321695297089</v>
      </c>
      <c r="H1317" s="1">
        <f t="shared" si="75"/>
        <v>1</v>
      </c>
      <c r="I1317" s="1">
        <f t="shared" si="75"/>
        <v>1</v>
      </c>
      <c r="J1317" s="1">
        <f t="shared" si="75"/>
        <v>0</v>
      </c>
    </row>
    <row r="1318" spans="1:10" x14ac:dyDescent="0.25">
      <c r="A1318" s="1">
        <v>1</v>
      </c>
      <c r="B1318" s="1">
        <v>108</v>
      </c>
      <c r="C1318" s="1">
        <v>7.06</v>
      </c>
      <c r="D1318" s="1">
        <v>685</v>
      </c>
      <c r="E1318" s="1">
        <v>1</v>
      </c>
      <c r="F1318">
        <f t="shared" si="73"/>
        <v>0.878</v>
      </c>
      <c r="G1318">
        <f t="shared" si="74"/>
        <v>-0.13010868534702039</v>
      </c>
      <c r="H1318" s="1">
        <f t="shared" si="75"/>
        <v>1</v>
      </c>
      <c r="I1318" s="1">
        <f t="shared" si="75"/>
        <v>1</v>
      </c>
      <c r="J1318" s="1">
        <f t="shared" si="75"/>
        <v>1</v>
      </c>
    </row>
    <row r="1319" spans="1:10" x14ac:dyDescent="0.25">
      <c r="A1319" s="1">
        <v>1</v>
      </c>
      <c r="B1319" s="1">
        <v>150</v>
      </c>
      <c r="C1319" s="1">
        <v>1.6</v>
      </c>
      <c r="D1319" s="1">
        <v>725</v>
      </c>
      <c r="E1319" s="1">
        <v>1</v>
      </c>
      <c r="F1319">
        <f t="shared" si="73"/>
        <v>0.92</v>
      </c>
      <c r="G1319">
        <f t="shared" si="74"/>
        <v>-8.3381608939051013E-2</v>
      </c>
      <c r="H1319" s="1">
        <f t="shared" si="75"/>
        <v>1</v>
      </c>
      <c r="I1319" s="1">
        <f t="shared" si="75"/>
        <v>1</v>
      </c>
      <c r="J1319" s="1">
        <f t="shared" si="75"/>
        <v>1</v>
      </c>
    </row>
    <row r="1320" spans="1:10" x14ac:dyDescent="0.25">
      <c r="A1320" s="1">
        <v>1</v>
      </c>
      <c r="B1320" s="1">
        <v>117</v>
      </c>
      <c r="C1320" s="1">
        <v>14.06</v>
      </c>
      <c r="D1320" s="1">
        <v>705</v>
      </c>
      <c r="E1320" s="1">
        <v>1</v>
      </c>
      <c r="F1320">
        <f t="shared" si="73"/>
        <v>0.82099999999999995</v>
      </c>
      <c r="G1320">
        <f t="shared" si="74"/>
        <v>-0.1972321695297089</v>
      </c>
      <c r="H1320" s="1">
        <f t="shared" si="75"/>
        <v>1</v>
      </c>
      <c r="I1320" s="1">
        <f t="shared" si="75"/>
        <v>1</v>
      </c>
      <c r="J1320" s="1">
        <f t="shared" si="75"/>
        <v>0</v>
      </c>
    </row>
    <row r="1321" spans="1:10" x14ac:dyDescent="0.25">
      <c r="A1321" s="1">
        <v>0</v>
      </c>
      <c r="B1321" s="1">
        <v>106</v>
      </c>
      <c r="C1321" s="1">
        <v>12.2</v>
      </c>
      <c r="D1321" s="1">
        <v>745</v>
      </c>
      <c r="E1321" s="1">
        <v>0</v>
      </c>
      <c r="F1321">
        <f t="shared" si="73"/>
        <v>0.92</v>
      </c>
      <c r="G1321">
        <f t="shared" si="74"/>
        <v>-2.5257286443082561</v>
      </c>
      <c r="H1321" s="1">
        <f t="shared" si="75"/>
        <v>1</v>
      </c>
      <c r="I1321" s="1">
        <f t="shared" si="75"/>
        <v>1</v>
      </c>
      <c r="J1321" s="1">
        <f t="shared" si="75"/>
        <v>1</v>
      </c>
    </row>
    <row r="1322" spans="1:10" x14ac:dyDescent="0.25">
      <c r="A1322" s="1">
        <v>1</v>
      </c>
      <c r="B1322" s="1">
        <v>70</v>
      </c>
      <c r="C1322" s="1">
        <v>18.940000000000001</v>
      </c>
      <c r="D1322" s="1">
        <v>670</v>
      </c>
      <c r="E1322" s="1">
        <v>1</v>
      </c>
      <c r="F1322">
        <f t="shared" si="73"/>
        <v>0.82099999999999995</v>
      </c>
      <c r="G1322">
        <f t="shared" si="74"/>
        <v>-0.1972321695297089</v>
      </c>
      <c r="H1322" s="1">
        <f t="shared" si="75"/>
        <v>1</v>
      </c>
      <c r="I1322" s="1">
        <f t="shared" si="75"/>
        <v>1</v>
      </c>
      <c r="J1322" s="1">
        <f t="shared" si="75"/>
        <v>0</v>
      </c>
    </row>
    <row r="1323" spans="1:10" x14ac:dyDescent="0.25">
      <c r="A1323" s="1">
        <v>0</v>
      </c>
      <c r="B1323" s="1">
        <v>69</v>
      </c>
      <c r="C1323" s="1">
        <v>18.23</v>
      </c>
      <c r="D1323" s="1">
        <v>670</v>
      </c>
      <c r="E1323" s="1">
        <v>0</v>
      </c>
      <c r="F1323">
        <f t="shared" si="73"/>
        <v>0.82099999999999995</v>
      </c>
      <c r="G1323">
        <f t="shared" si="74"/>
        <v>-1.7203694731413819</v>
      </c>
      <c r="H1323" s="1">
        <f t="shared" si="75"/>
        <v>1</v>
      </c>
      <c r="I1323" s="1">
        <f t="shared" si="75"/>
        <v>1</v>
      </c>
      <c r="J1323" s="1">
        <f t="shared" si="75"/>
        <v>0</v>
      </c>
    </row>
    <row r="1324" spans="1:10" x14ac:dyDescent="0.25">
      <c r="A1324" s="1">
        <v>1</v>
      </c>
      <c r="B1324" s="1">
        <v>30</v>
      </c>
      <c r="C1324" s="1">
        <v>20.84</v>
      </c>
      <c r="D1324" s="1">
        <v>670</v>
      </c>
      <c r="E1324" s="1">
        <v>0</v>
      </c>
      <c r="F1324">
        <f t="shared" si="73"/>
        <v>0.71699999999999997</v>
      </c>
      <c r="G1324">
        <f t="shared" si="74"/>
        <v>-1.2623083813388993</v>
      </c>
      <c r="H1324" s="1">
        <f t="shared" si="75"/>
        <v>0</v>
      </c>
      <c r="I1324" s="1">
        <f t="shared" si="75"/>
        <v>0</v>
      </c>
      <c r="J1324" s="1">
        <f t="shared" si="75"/>
        <v>0</v>
      </c>
    </row>
    <row r="1325" spans="1:10" x14ac:dyDescent="0.25">
      <c r="A1325" s="1">
        <v>0</v>
      </c>
      <c r="B1325" s="1">
        <v>45</v>
      </c>
      <c r="C1325" s="1">
        <v>13.87</v>
      </c>
      <c r="D1325" s="1">
        <v>685</v>
      </c>
      <c r="E1325" s="1">
        <v>0</v>
      </c>
      <c r="F1325">
        <f t="shared" si="73"/>
        <v>0.80600000000000005</v>
      </c>
      <c r="G1325">
        <f t="shared" si="74"/>
        <v>-1.6398971199188093</v>
      </c>
      <c r="H1325" s="1">
        <f t="shared" si="75"/>
        <v>1</v>
      </c>
      <c r="I1325" s="1">
        <f t="shared" si="75"/>
        <v>1</v>
      </c>
      <c r="J1325" s="1">
        <f t="shared" si="75"/>
        <v>0</v>
      </c>
    </row>
    <row r="1326" spans="1:10" x14ac:dyDescent="0.25">
      <c r="A1326" s="1">
        <v>1</v>
      </c>
      <c r="B1326" s="1">
        <v>29.98</v>
      </c>
      <c r="C1326" s="1">
        <v>26.38</v>
      </c>
      <c r="D1326" s="1">
        <v>685</v>
      </c>
      <c r="E1326" s="1">
        <v>1</v>
      </c>
      <c r="F1326">
        <f t="shared" si="73"/>
        <v>0.71699999999999997</v>
      </c>
      <c r="G1326">
        <f t="shared" si="74"/>
        <v>-0.33267943838251673</v>
      </c>
      <c r="H1326" s="1">
        <f t="shared" si="75"/>
        <v>0</v>
      </c>
      <c r="I1326" s="1">
        <f t="shared" si="75"/>
        <v>0</v>
      </c>
      <c r="J1326" s="1">
        <f t="shared" si="75"/>
        <v>0</v>
      </c>
    </row>
    <row r="1327" spans="1:10" x14ac:dyDescent="0.25">
      <c r="A1327" s="1">
        <v>1</v>
      </c>
      <c r="B1327" s="1">
        <v>304</v>
      </c>
      <c r="C1327" s="1">
        <v>3.13</v>
      </c>
      <c r="D1327" s="1">
        <v>715</v>
      </c>
      <c r="E1327" s="1">
        <v>1</v>
      </c>
      <c r="F1327">
        <f t="shared" si="73"/>
        <v>0.878</v>
      </c>
      <c r="G1327">
        <f t="shared" si="74"/>
        <v>-0.13010868534702039</v>
      </c>
      <c r="H1327" s="1">
        <f t="shared" si="75"/>
        <v>1</v>
      </c>
      <c r="I1327" s="1">
        <f t="shared" si="75"/>
        <v>1</v>
      </c>
      <c r="J1327" s="1">
        <f t="shared" si="75"/>
        <v>1</v>
      </c>
    </row>
    <row r="1328" spans="1:10" x14ac:dyDescent="0.25">
      <c r="A1328" s="1">
        <v>1</v>
      </c>
      <c r="B1328" s="1">
        <v>68</v>
      </c>
      <c r="C1328" s="1">
        <v>11.14</v>
      </c>
      <c r="D1328" s="1">
        <v>730</v>
      </c>
      <c r="E1328" s="1">
        <v>1</v>
      </c>
      <c r="F1328">
        <f t="shared" si="73"/>
        <v>0.92</v>
      </c>
      <c r="G1328">
        <f t="shared" si="74"/>
        <v>-8.3381608939051013E-2</v>
      </c>
      <c r="H1328" s="1">
        <f t="shared" si="75"/>
        <v>1</v>
      </c>
      <c r="I1328" s="1">
        <f t="shared" si="75"/>
        <v>1</v>
      </c>
      <c r="J1328" s="1">
        <f t="shared" si="75"/>
        <v>1</v>
      </c>
    </row>
    <row r="1329" spans="1:10" x14ac:dyDescent="0.25">
      <c r="A1329" s="1">
        <v>0</v>
      </c>
      <c r="B1329" s="1">
        <v>34</v>
      </c>
      <c r="C1329" s="1">
        <v>9.99</v>
      </c>
      <c r="D1329" s="1">
        <v>670</v>
      </c>
      <c r="E1329" s="1">
        <v>1</v>
      </c>
      <c r="F1329">
        <f t="shared" si="73"/>
        <v>0.80600000000000005</v>
      </c>
      <c r="G1329">
        <f t="shared" si="74"/>
        <v>-0.21567153647550871</v>
      </c>
      <c r="H1329" s="1">
        <f t="shared" si="75"/>
        <v>1</v>
      </c>
      <c r="I1329" s="1">
        <f t="shared" si="75"/>
        <v>1</v>
      </c>
      <c r="J1329" s="1">
        <f t="shared" si="75"/>
        <v>0</v>
      </c>
    </row>
    <row r="1330" spans="1:10" x14ac:dyDescent="0.25">
      <c r="A1330" s="1">
        <v>1</v>
      </c>
      <c r="B1330" s="1">
        <v>75.599999999999994</v>
      </c>
      <c r="C1330" s="1">
        <v>12.63</v>
      </c>
      <c r="D1330" s="1">
        <v>730</v>
      </c>
      <c r="E1330" s="1">
        <v>1</v>
      </c>
      <c r="F1330">
        <f t="shared" si="73"/>
        <v>0.92</v>
      </c>
      <c r="G1330">
        <f t="shared" si="74"/>
        <v>-8.3381608939051013E-2</v>
      </c>
      <c r="H1330" s="1">
        <f t="shared" si="75"/>
        <v>1</v>
      </c>
      <c r="I1330" s="1">
        <f t="shared" si="75"/>
        <v>1</v>
      </c>
      <c r="J1330" s="1">
        <f t="shared" si="75"/>
        <v>1</v>
      </c>
    </row>
    <row r="1331" spans="1:10" x14ac:dyDescent="0.25">
      <c r="A1331" s="1">
        <v>1</v>
      </c>
      <c r="B1331" s="1">
        <v>180</v>
      </c>
      <c r="C1331" s="1">
        <v>17.13</v>
      </c>
      <c r="D1331" s="1">
        <v>715</v>
      </c>
      <c r="E1331" s="1">
        <v>1</v>
      </c>
      <c r="F1331">
        <f t="shared" si="73"/>
        <v>0.82099999999999995</v>
      </c>
      <c r="G1331">
        <f t="shared" si="74"/>
        <v>-0.1972321695297089</v>
      </c>
      <c r="H1331" s="1">
        <f t="shared" si="75"/>
        <v>1</v>
      </c>
      <c r="I1331" s="1">
        <f t="shared" si="75"/>
        <v>1</v>
      </c>
      <c r="J1331" s="1">
        <f t="shared" si="75"/>
        <v>0</v>
      </c>
    </row>
    <row r="1332" spans="1:10" x14ac:dyDescent="0.25">
      <c r="A1332" s="1">
        <v>1</v>
      </c>
      <c r="B1332" s="1">
        <v>50</v>
      </c>
      <c r="C1332" s="1">
        <v>31.13</v>
      </c>
      <c r="D1332" s="1">
        <v>680</v>
      </c>
      <c r="E1332" s="1">
        <v>1</v>
      </c>
      <c r="F1332">
        <f t="shared" si="73"/>
        <v>0.71699999999999997</v>
      </c>
      <c r="G1332">
        <f t="shared" si="74"/>
        <v>-0.33267943838251673</v>
      </c>
      <c r="H1332" s="1">
        <f t="shared" si="75"/>
        <v>0</v>
      </c>
      <c r="I1332" s="1">
        <f t="shared" si="75"/>
        <v>0</v>
      </c>
      <c r="J1332" s="1">
        <f t="shared" si="75"/>
        <v>0</v>
      </c>
    </row>
    <row r="1333" spans="1:10" x14ac:dyDescent="0.25">
      <c r="A1333" s="1">
        <v>1</v>
      </c>
      <c r="B1333" s="1">
        <v>75</v>
      </c>
      <c r="C1333" s="1">
        <v>15.78</v>
      </c>
      <c r="D1333" s="1">
        <v>660</v>
      </c>
      <c r="E1333" s="1">
        <v>0</v>
      </c>
      <c r="F1333">
        <f t="shared" si="73"/>
        <v>0.82099999999999995</v>
      </c>
      <c r="G1333">
        <f t="shared" si="74"/>
        <v>-1.7203694731413819</v>
      </c>
      <c r="H1333" s="1">
        <f t="shared" si="75"/>
        <v>1</v>
      </c>
      <c r="I1333" s="1">
        <f t="shared" si="75"/>
        <v>1</v>
      </c>
      <c r="J1333" s="1">
        <f t="shared" si="75"/>
        <v>0</v>
      </c>
    </row>
    <row r="1334" spans="1:10" x14ac:dyDescent="0.25">
      <c r="A1334" s="1">
        <v>0</v>
      </c>
      <c r="B1334" s="1">
        <v>40</v>
      </c>
      <c r="C1334" s="1">
        <v>16.53</v>
      </c>
      <c r="D1334" s="1">
        <v>725</v>
      </c>
      <c r="E1334" s="1">
        <v>1</v>
      </c>
      <c r="F1334">
        <f t="shared" si="73"/>
        <v>0.92</v>
      </c>
      <c r="G1334">
        <f t="shared" si="74"/>
        <v>-8.3381608939051013E-2</v>
      </c>
      <c r="H1334" s="1">
        <f t="shared" si="75"/>
        <v>1</v>
      </c>
      <c r="I1334" s="1">
        <f t="shared" si="75"/>
        <v>1</v>
      </c>
      <c r="J1334" s="1">
        <f t="shared" si="75"/>
        <v>1</v>
      </c>
    </row>
    <row r="1335" spans="1:10" x14ac:dyDescent="0.25">
      <c r="A1335" s="1">
        <v>1</v>
      </c>
      <c r="B1335" s="1">
        <v>58</v>
      </c>
      <c r="C1335" s="1">
        <v>12.64</v>
      </c>
      <c r="D1335" s="1">
        <v>750</v>
      </c>
      <c r="E1335" s="1">
        <v>1</v>
      </c>
      <c r="F1335">
        <f t="shared" si="73"/>
        <v>0.92</v>
      </c>
      <c r="G1335">
        <f t="shared" si="74"/>
        <v>-8.3381608939051013E-2</v>
      </c>
      <c r="H1335" s="1">
        <f t="shared" si="75"/>
        <v>1</v>
      </c>
      <c r="I1335" s="1">
        <f t="shared" si="75"/>
        <v>1</v>
      </c>
      <c r="J1335" s="1">
        <f t="shared" si="75"/>
        <v>1</v>
      </c>
    </row>
    <row r="1336" spans="1:10" x14ac:dyDescent="0.25">
      <c r="A1336" s="1">
        <v>1</v>
      </c>
      <c r="B1336" s="1">
        <v>33.6</v>
      </c>
      <c r="C1336" s="1">
        <v>4.1399999999999997</v>
      </c>
      <c r="D1336" s="1">
        <v>670</v>
      </c>
      <c r="E1336" s="1">
        <v>1</v>
      </c>
      <c r="F1336">
        <f t="shared" si="73"/>
        <v>0.80600000000000005</v>
      </c>
      <c r="G1336">
        <f t="shared" si="74"/>
        <v>-0.21567153647550871</v>
      </c>
      <c r="H1336" s="1">
        <f t="shared" si="75"/>
        <v>1</v>
      </c>
      <c r="I1336" s="1">
        <f t="shared" si="75"/>
        <v>1</v>
      </c>
      <c r="J1336" s="1">
        <f t="shared" si="75"/>
        <v>0</v>
      </c>
    </row>
    <row r="1337" spans="1:10" x14ac:dyDescent="0.25">
      <c r="A1337" s="1">
        <v>1</v>
      </c>
      <c r="B1337" s="1">
        <v>60</v>
      </c>
      <c r="C1337" s="1">
        <v>8.1199999999999992</v>
      </c>
      <c r="D1337" s="1">
        <v>660</v>
      </c>
      <c r="E1337" s="1">
        <v>1</v>
      </c>
      <c r="F1337">
        <f t="shared" si="73"/>
        <v>0.72899999999999998</v>
      </c>
      <c r="G1337">
        <f t="shared" si="74"/>
        <v>-0.31608154697347896</v>
      </c>
      <c r="H1337" s="1">
        <f t="shared" si="75"/>
        <v>0</v>
      </c>
      <c r="I1337" s="1">
        <f t="shared" si="75"/>
        <v>0</v>
      </c>
      <c r="J1337" s="1">
        <f t="shared" si="75"/>
        <v>0</v>
      </c>
    </row>
    <row r="1338" spans="1:10" x14ac:dyDescent="0.25">
      <c r="A1338" s="1">
        <v>1</v>
      </c>
      <c r="B1338" s="1">
        <v>138</v>
      </c>
      <c r="C1338" s="1">
        <v>20.6</v>
      </c>
      <c r="D1338" s="1">
        <v>740</v>
      </c>
      <c r="E1338" s="1">
        <v>1</v>
      </c>
      <c r="F1338">
        <f t="shared" si="73"/>
        <v>0.85499999999999998</v>
      </c>
      <c r="G1338">
        <f t="shared" si="74"/>
        <v>-0.15665381004537685</v>
      </c>
      <c r="H1338" s="1">
        <f t="shared" si="75"/>
        <v>1</v>
      </c>
      <c r="I1338" s="1">
        <f t="shared" si="75"/>
        <v>1</v>
      </c>
      <c r="J1338" s="1">
        <f t="shared" si="75"/>
        <v>1</v>
      </c>
    </row>
    <row r="1339" spans="1:10" x14ac:dyDescent="0.25">
      <c r="A1339" s="1">
        <v>0</v>
      </c>
      <c r="B1339" s="1">
        <v>70</v>
      </c>
      <c r="C1339" s="1">
        <v>17.920000000000002</v>
      </c>
      <c r="D1339" s="1">
        <v>685</v>
      </c>
      <c r="E1339" s="1">
        <v>1</v>
      </c>
      <c r="F1339">
        <f t="shared" si="73"/>
        <v>0.82099999999999995</v>
      </c>
      <c r="G1339">
        <f t="shared" si="74"/>
        <v>-0.1972321695297089</v>
      </c>
      <c r="H1339" s="1">
        <f t="shared" si="75"/>
        <v>1</v>
      </c>
      <c r="I1339" s="1">
        <f t="shared" si="75"/>
        <v>1</v>
      </c>
      <c r="J1339" s="1">
        <f t="shared" si="75"/>
        <v>0</v>
      </c>
    </row>
    <row r="1340" spans="1:10" x14ac:dyDescent="0.25">
      <c r="A1340" s="1">
        <v>0</v>
      </c>
      <c r="B1340" s="1">
        <v>33</v>
      </c>
      <c r="C1340" s="1">
        <v>24.18</v>
      </c>
      <c r="D1340" s="1">
        <v>740</v>
      </c>
      <c r="E1340" s="1">
        <v>1</v>
      </c>
      <c r="F1340">
        <f t="shared" si="73"/>
        <v>0.85499999999999998</v>
      </c>
      <c r="G1340">
        <f t="shared" si="74"/>
        <v>-0.15665381004537685</v>
      </c>
      <c r="H1340" s="1">
        <f t="shared" si="75"/>
        <v>1</v>
      </c>
      <c r="I1340" s="1">
        <f t="shared" si="75"/>
        <v>1</v>
      </c>
      <c r="J1340" s="1">
        <f t="shared" si="75"/>
        <v>1</v>
      </c>
    </row>
    <row r="1341" spans="1:10" x14ac:dyDescent="0.25">
      <c r="A1341" s="1">
        <v>0</v>
      </c>
      <c r="B1341" s="1">
        <v>59.8</v>
      </c>
      <c r="C1341" s="1">
        <v>20.07</v>
      </c>
      <c r="D1341" s="1">
        <v>675</v>
      </c>
      <c r="E1341" s="1">
        <v>1</v>
      </c>
      <c r="F1341">
        <f t="shared" si="73"/>
        <v>0.66100000000000003</v>
      </c>
      <c r="G1341">
        <f t="shared" si="74"/>
        <v>-0.41400143913045073</v>
      </c>
      <c r="H1341" s="1">
        <f t="shared" si="75"/>
        <v>0</v>
      </c>
      <c r="I1341" s="1">
        <f t="shared" si="75"/>
        <v>0</v>
      </c>
      <c r="J1341" s="1">
        <f t="shared" si="75"/>
        <v>0</v>
      </c>
    </row>
    <row r="1342" spans="1:10" x14ac:dyDescent="0.25">
      <c r="A1342" s="1">
        <v>1</v>
      </c>
      <c r="B1342" s="1">
        <v>28</v>
      </c>
      <c r="C1342" s="1">
        <v>6.13</v>
      </c>
      <c r="D1342" s="1">
        <v>670</v>
      </c>
      <c r="E1342" s="1">
        <v>0</v>
      </c>
      <c r="F1342">
        <f t="shared" si="73"/>
        <v>0.80600000000000005</v>
      </c>
      <c r="G1342">
        <f t="shared" si="74"/>
        <v>-1.6398971199188093</v>
      </c>
      <c r="H1342" s="1">
        <f t="shared" si="75"/>
        <v>1</v>
      </c>
      <c r="I1342" s="1">
        <f t="shared" si="75"/>
        <v>1</v>
      </c>
      <c r="J1342" s="1">
        <f t="shared" si="75"/>
        <v>0</v>
      </c>
    </row>
    <row r="1343" spans="1:10" x14ac:dyDescent="0.25">
      <c r="A1343" s="1">
        <v>0</v>
      </c>
      <c r="B1343" s="1">
        <v>105</v>
      </c>
      <c r="C1343" s="1">
        <v>15.31</v>
      </c>
      <c r="D1343" s="1">
        <v>660</v>
      </c>
      <c r="E1343" s="1">
        <v>1</v>
      </c>
      <c r="F1343">
        <f t="shared" si="73"/>
        <v>0.82099999999999995</v>
      </c>
      <c r="G1343">
        <f t="shared" si="74"/>
        <v>-0.1972321695297089</v>
      </c>
      <c r="H1343" s="1">
        <f t="shared" si="75"/>
        <v>1</v>
      </c>
      <c r="I1343" s="1">
        <f t="shared" si="75"/>
        <v>1</v>
      </c>
      <c r="J1343" s="1">
        <f t="shared" si="75"/>
        <v>0</v>
      </c>
    </row>
    <row r="1344" spans="1:10" x14ac:dyDescent="0.25">
      <c r="A1344" s="1">
        <v>0</v>
      </c>
      <c r="B1344" s="1">
        <v>61.5</v>
      </c>
      <c r="C1344" s="1">
        <v>6.11</v>
      </c>
      <c r="D1344" s="1">
        <v>660</v>
      </c>
      <c r="E1344" s="1">
        <v>1</v>
      </c>
      <c r="F1344">
        <f t="shared" si="73"/>
        <v>0.878</v>
      </c>
      <c r="G1344">
        <f t="shared" si="74"/>
        <v>-0.13010868534702039</v>
      </c>
      <c r="H1344" s="1">
        <f t="shared" si="75"/>
        <v>1</v>
      </c>
      <c r="I1344" s="1">
        <f t="shared" si="75"/>
        <v>1</v>
      </c>
      <c r="J1344" s="1">
        <f t="shared" si="75"/>
        <v>1</v>
      </c>
    </row>
    <row r="1345" spans="1:10" x14ac:dyDescent="0.25">
      <c r="A1345" s="1">
        <v>0</v>
      </c>
      <c r="B1345" s="1">
        <v>45</v>
      </c>
      <c r="C1345" s="1">
        <v>8.77</v>
      </c>
      <c r="D1345" s="1">
        <v>660</v>
      </c>
      <c r="E1345" s="1">
        <v>0</v>
      </c>
      <c r="F1345">
        <f t="shared" si="73"/>
        <v>0.72899999999999998</v>
      </c>
      <c r="G1345">
        <f t="shared" si="74"/>
        <v>-1.305636458102436</v>
      </c>
      <c r="H1345" s="1">
        <f t="shared" si="75"/>
        <v>0</v>
      </c>
      <c r="I1345" s="1">
        <f t="shared" si="75"/>
        <v>0</v>
      </c>
      <c r="J1345" s="1">
        <f t="shared" si="75"/>
        <v>0</v>
      </c>
    </row>
    <row r="1346" spans="1:10" x14ac:dyDescent="0.25">
      <c r="A1346" s="1">
        <v>0</v>
      </c>
      <c r="B1346" s="1">
        <v>34</v>
      </c>
      <c r="C1346" s="1">
        <v>24.85</v>
      </c>
      <c r="D1346" s="1">
        <v>705</v>
      </c>
      <c r="E1346" s="1">
        <v>0</v>
      </c>
      <c r="F1346">
        <f t="shared" si="73"/>
        <v>0.79</v>
      </c>
      <c r="G1346">
        <f t="shared" si="74"/>
        <v>-1.5606477482646686</v>
      </c>
      <c r="H1346" s="1">
        <f t="shared" si="75"/>
        <v>1</v>
      </c>
      <c r="I1346" s="1">
        <f t="shared" si="75"/>
        <v>0</v>
      </c>
      <c r="J1346" s="1">
        <f t="shared" si="75"/>
        <v>0</v>
      </c>
    </row>
    <row r="1347" spans="1:10" x14ac:dyDescent="0.25">
      <c r="A1347" s="1">
        <v>0</v>
      </c>
      <c r="B1347" s="1">
        <v>48.956000000000003</v>
      </c>
      <c r="C1347" s="1">
        <v>37.31</v>
      </c>
      <c r="D1347" s="1">
        <v>710</v>
      </c>
      <c r="E1347" s="1">
        <v>1</v>
      </c>
      <c r="F1347">
        <f t="shared" si="73"/>
        <v>0.69299999999999995</v>
      </c>
      <c r="G1347">
        <f t="shared" si="74"/>
        <v>-0.3667252797922339</v>
      </c>
      <c r="H1347" s="1">
        <f t="shared" si="75"/>
        <v>0</v>
      </c>
      <c r="I1347" s="1">
        <f t="shared" si="75"/>
        <v>0</v>
      </c>
      <c r="J1347" s="1">
        <f t="shared" si="75"/>
        <v>0</v>
      </c>
    </row>
    <row r="1348" spans="1:10" x14ac:dyDescent="0.25">
      <c r="A1348" s="1">
        <v>1</v>
      </c>
      <c r="B1348" s="1">
        <v>31.669</v>
      </c>
      <c r="C1348" s="1">
        <v>10.95</v>
      </c>
      <c r="D1348" s="1">
        <v>695</v>
      </c>
      <c r="E1348" s="1">
        <v>1</v>
      </c>
      <c r="F1348">
        <f t="shared" si="73"/>
        <v>0.80600000000000005</v>
      </c>
      <c r="G1348">
        <f t="shared" si="74"/>
        <v>-0.21567153647550871</v>
      </c>
      <c r="H1348" s="1">
        <f t="shared" si="75"/>
        <v>1</v>
      </c>
      <c r="I1348" s="1">
        <f t="shared" si="75"/>
        <v>1</v>
      </c>
      <c r="J1348" s="1">
        <f t="shared" si="75"/>
        <v>0</v>
      </c>
    </row>
    <row r="1349" spans="1:10" x14ac:dyDescent="0.25">
      <c r="A1349" s="1">
        <v>1</v>
      </c>
      <c r="B1349" s="1">
        <v>260</v>
      </c>
      <c r="C1349" s="1">
        <v>4.82</v>
      </c>
      <c r="D1349" s="1">
        <v>720</v>
      </c>
      <c r="E1349" s="1">
        <v>1</v>
      </c>
      <c r="F1349">
        <f t="shared" si="73"/>
        <v>0.878</v>
      </c>
      <c r="G1349">
        <f t="shared" si="74"/>
        <v>-0.13010868534702039</v>
      </c>
      <c r="H1349" s="1">
        <f t="shared" si="75"/>
        <v>1</v>
      </c>
      <c r="I1349" s="1">
        <f t="shared" si="75"/>
        <v>1</v>
      </c>
      <c r="J1349" s="1">
        <f t="shared" si="75"/>
        <v>1</v>
      </c>
    </row>
    <row r="1350" spans="1:10" x14ac:dyDescent="0.25">
      <c r="A1350" s="1">
        <v>1</v>
      </c>
      <c r="B1350" s="1">
        <v>50</v>
      </c>
      <c r="C1350" s="1">
        <v>6.99</v>
      </c>
      <c r="D1350" s="1">
        <v>675</v>
      </c>
      <c r="E1350" s="1">
        <v>1</v>
      </c>
      <c r="F1350">
        <f t="shared" si="73"/>
        <v>0.80600000000000005</v>
      </c>
      <c r="G1350">
        <f t="shared" si="74"/>
        <v>-0.21567153647550871</v>
      </c>
      <c r="H1350" s="1">
        <f t="shared" si="75"/>
        <v>1</v>
      </c>
      <c r="I1350" s="1">
        <f t="shared" si="75"/>
        <v>1</v>
      </c>
      <c r="J1350" s="1">
        <f t="shared" si="75"/>
        <v>0</v>
      </c>
    </row>
    <row r="1351" spans="1:10" x14ac:dyDescent="0.25">
      <c r="A1351" s="1">
        <v>1</v>
      </c>
      <c r="B1351" s="1">
        <v>83</v>
      </c>
      <c r="C1351" s="1">
        <v>24.99</v>
      </c>
      <c r="D1351" s="1">
        <v>675</v>
      </c>
      <c r="E1351" s="1">
        <v>0</v>
      </c>
      <c r="F1351">
        <f t="shared" si="73"/>
        <v>0.71699999999999997</v>
      </c>
      <c r="G1351">
        <f t="shared" si="74"/>
        <v>-1.2623083813388993</v>
      </c>
      <c r="H1351" s="1">
        <f t="shared" si="75"/>
        <v>0</v>
      </c>
      <c r="I1351" s="1">
        <f t="shared" si="75"/>
        <v>0</v>
      </c>
      <c r="J1351" s="1">
        <f t="shared" si="75"/>
        <v>0</v>
      </c>
    </row>
    <row r="1352" spans="1:10" x14ac:dyDescent="0.25">
      <c r="A1352" s="1">
        <v>1</v>
      </c>
      <c r="B1352" s="1">
        <v>50</v>
      </c>
      <c r="C1352" s="1">
        <v>28.85</v>
      </c>
      <c r="D1352" s="1">
        <v>740</v>
      </c>
      <c r="E1352" s="1">
        <v>1</v>
      </c>
      <c r="F1352">
        <f t="shared" ref="F1352:F1415" si="76">IF(C1352&lt;=19.85,IF(D1352&lt;=722.5,IF(B1352&lt;=60.41,IF(D1352&lt;=667.5,0.729,0.806),IF(C1352&lt;=9.905,0.878,0.821)),0.92),IF(D1352&lt;=687.5,IF(C1352&lt;=31.375,IF(A1352&lt;=0.5,0.661,0.717),0.546),IF(D1352&lt;=727.5,IF(C1352&lt;=29.88,0.79,0.693),0.855)))</f>
        <v>0.85499999999999998</v>
      </c>
      <c r="G1352">
        <f t="shared" ref="G1352:G1415" si="77">IF(E1352=1,LN(F1352),LN(1-F1352))</f>
        <v>-0.15665381004537685</v>
      </c>
      <c r="H1352" s="1">
        <f t="shared" ref="H1352:J1415" si="78">IF($F1352&gt;H$2,1,0)</f>
        <v>1</v>
      </c>
      <c r="I1352" s="1">
        <f t="shared" si="78"/>
        <v>1</v>
      </c>
      <c r="J1352" s="1">
        <f t="shared" si="78"/>
        <v>1</v>
      </c>
    </row>
    <row r="1353" spans="1:10" x14ac:dyDescent="0.25">
      <c r="A1353" s="1">
        <v>1</v>
      </c>
      <c r="B1353" s="1">
        <v>85</v>
      </c>
      <c r="C1353" s="1">
        <v>29.35</v>
      </c>
      <c r="D1353" s="1">
        <v>740</v>
      </c>
      <c r="E1353" s="1">
        <v>1</v>
      </c>
      <c r="F1353">
        <f t="shared" si="76"/>
        <v>0.85499999999999998</v>
      </c>
      <c r="G1353">
        <f t="shared" si="77"/>
        <v>-0.15665381004537685</v>
      </c>
      <c r="H1353" s="1">
        <f t="shared" si="78"/>
        <v>1</v>
      </c>
      <c r="I1353" s="1">
        <f t="shared" si="78"/>
        <v>1</v>
      </c>
      <c r="J1353" s="1">
        <f t="shared" si="78"/>
        <v>1</v>
      </c>
    </row>
    <row r="1354" spans="1:10" x14ac:dyDescent="0.25">
      <c r="A1354" s="1">
        <v>0</v>
      </c>
      <c r="B1354" s="1">
        <v>52</v>
      </c>
      <c r="C1354" s="1">
        <v>7.71</v>
      </c>
      <c r="D1354" s="1">
        <v>705</v>
      </c>
      <c r="E1354" s="1">
        <v>1</v>
      </c>
      <c r="F1354">
        <f t="shared" si="76"/>
        <v>0.80600000000000005</v>
      </c>
      <c r="G1354">
        <f t="shared" si="77"/>
        <v>-0.21567153647550871</v>
      </c>
      <c r="H1354" s="1">
        <f t="shared" si="78"/>
        <v>1</v>
      </c>
      <c r="I1354" s="1">
        <f t="shared" si="78"/>
        <v>1</v>
      </c>
      <c r="J1354" s="1">
        <f t="shared" si="78"/>
        <v>0</v>
      </c>
    </row>
    <row r="1355" spans="1:10" x14ac:dyDescent="0.25">
      <c r="A1355" s="1">
        <v>0</v>
      </c>
      <c r="B1355" s="1">
        <v>41</v>
      </c>
      <c r="C1355" s="1">
        <v>16.45</v>
      </c>
      <c r="D1355" s="1">
        <v>670</v>
      </c>
      <c r="E1355" s="1">
        <v>1</v>
      </c>
      <c r="F1355">
        <f t="shared" si="76"/>
        <v>0.80600000000000005</v>
      </c>
      <c r="G1355">
        <f t="shared" si="77"/>
        <v>-0.21567153647550871</v>
      </c>
      <c r="H1355" s="1">
        <f t="shared" si="78"/>
        <v>1</v>
      </c>
      <c r="I1355" s="1">
        <f t="shared" si="78"/>
        <v>1</v>
      </c>
      <c r="J1355" s="1">
        <f t="shared" si="78"/>
        <v>0</v>
      </c>
    </row>
    <row r="1356" spans="1:10" x14ac:dyDescent="0.25">
      <c r="A1356" s="1">
        <v>1</v>
      </c>
      <c r="B1356" s="1">
        <v>69.201999999999998</v>
      </c>
      <c r="C1356" s="1">
        <v>5.78</v>
      </c>
      <c r="D1356" s="1">
        <v>805</v>
      </c>
      <c r="E1356" s="1">
        <v>1</v>
      </c>
      <c r="F1356">
        <f t="shared" si="76"/>
        <v>0.92</v>
      </c>
      <c r="G1356">
        <f t="shared" si="77"/>
        <v>-8.3381608939051013E-2</v>
      </c>
      <c r="H1356" s="1">
        <f t="shared" si="78"/>
        <v>1</v>
      </c>
      <c r="I1356" s="1">
        <f t="shared" si="78"/>
        <v>1</v>
      </c>
      <c r="J1356" s="1">
        <f t="shared" si="78"/>
        <v>1</v>
      </c>
    </row>
    <row r="1357" spans="1:10" x14ac:dyDescent="0.25">
      <c r="A1357" s="1">
        <v>0</v>
      </c>
      <c r="B1357" s="1">
        <v>86</v>
      </c>
      <c r="C1357" s="1">
        <v>9.9499999999999993</v>
      </c>
      <c r="D1357" s="1">
        <v>675</v>
      </c>
      <c r="E1357" s="1">
        <v>1</v>
      </c>
      <c r="F1357">
        <f t="shared" si="76"/>
        <v>0.82099999999999995</v>
      </c>
      <c r="G1357">
        <f t="shared" si="77"/>
        <v>-0.1972321695297089</v>
      </c>
      <c r="H1357" s="1">
        <f t="shared" si="78"/>
        <v>1</v>
      </c>
      <c r="I1357" s="1">
        <f t="shared" si="78"/>
        <v>1</v>
      </c>
      <c r="J1357" s="1">
        <f t="shared" si="78"/>
        <v>0</v>
      </c>
    </row>
    <row r="1358" spans="1:10" x14ac:dyDescent="0.25">
      <c r="A1358" s="1">
        <v>1</v>
      </c>
      <c r="B1358" s="1">
        <v>60</v>
      </c>
      <c r="C1358" s="1">
        <v>25.06</v>
      </c>
      <c r="D1358" s="1">
        <v>720</v>
      </c>
      <c r="E1358" s="1">
        <v>1</v>
      </c>
      <c r="F1358">
        <f t="shared" si="76"/>
        <v>0.79</v>
      </c>
      <c r="G1358">
        <f t="shared" si="77"/>
        <v>-0.23572233352106983</v>
      </c>
      <c r="H1358" s="1">
        <f t="shared" si="78"/>
        <v>1</v>
      </c>
      <c r="I1358" s="1">
        <f t="shared" si="78"/>
        <v>0</v>
      </c>
      <c r="J1358" s="1">
        <f t="shared" si="78"/>
        <v>0</v>
      </c>
    </row>
    <row r="1359" spans="1:10" x14ac:dyDescent="0.25">
      <c r="A1359" s="1">
        <v>1</v>
      </c>
      <c r="B1359" s="1">
        <v>65</v>
      </c>
      <c r="C1359" s="1">
        <v>19.2</v>
      </c>
      <c r="D1359" s="1">
        <v>670</v>
      </c>
      <c r="E1359" s="1">
        <v>1</v>
      </c>
      <c r="F1359">
        <f t="shared" si="76"/>
        <v>0.82099999999999995</v>
      </c>
      <c r="G1359">
        <f t="shared" si="77"/>
        <v>-0.1972321695297089</v>
      </c>
      <c r="H1359" s="1">
        <f t="shared" si="78"/>
        <v>1</v>
      </c>
      <c r="I1359" s="1">
        <f t="shared" si="78"/>
        <v>1</v>
      </c>
      <c r="J1359" s="1">
        <f t="shared" si="78"/>
        <v>0</v>
      </c>
    </row>
    <row r="1360" spans="1:10" x14ac:dyDescent="0.25">
      <c r="A1360" s="1">
        <v>1</v>
      </c>
      <c r="B1360" s="1">
        <v>125</v>
      </c>
      <c r="C1360" s="1">
        <v>40.71</v>
      </c>
      <c r="D1360" s="1">
        <v>690</v>
      </c>
      <c r="E1360" s="1">
        <v>1</v>
      </c>
      <c r="F1360">
        <f t="shared" si="76"/>
        <v>0.69299999999999995</v>
      </c>
      <c r="G1360">
        <f t="shared" si="77"/>
        <v>-0.3667252797922339</v>
      </c>
      <c r="H1360" s="1">
        <f t="shared" si="78"/>
        <v>0</v>
      </c>
      <c r="I1360" s="1">
        <f t="shared" si="78"/>
        <v>0</v>
      </c>
      <c r="J1360" s="1">
        <f t="shared" si="78"/>
        <v>0</v>
      </c>
    </row>
    <row r="1361" spans="1:10" x14ac:dyDescent="0.25">
      <c r="A1361" s="1">
        <v>0</v>
      </c>
      <c r="B1361" s="1">
        <v>60</v>
      </c>
      <c r="C1361" s="1">
        <v>15.02</v>
      </c>
      <c r="D1361" s="1">
        <v>660</v>
      </c>
      <c r="E1361" s="1">
        <v>1</v>
      </c>
      <c r="F1361">
        <f t="shared" si="76"/>
        <v>0.72899999999999998</v>
      </c>
      <c r="G1361">
        <f t="shared" si="77"/>
        <v>-0.31608154697347896</v>
      </c>
      <c r="H1361" s="1">
        <f t="shared" si="78"/>
        <v>0</v>
      </c>
      <c r="I1361" s="1">
        <f t="shared" si="78"/>
        <v>0</v>
      </c>
      <c r="J1361" s="1">
        <f t="shared" si="78"/>
        <v>0</v>
      </c>
    </row>
    <row r="1362" spans="1:10" x14ac:dyDescent="0.25">
      <c r="A1362" s="1">
        <v>1</v>
      </c>
      <c r="B1362" s="1">
        <v>118.2</v>
      </c>
      <c r="C1362" s="1">
        <v>8.31</v>
      </c>
      <c r="D1362" s="1">
        <v>810</v>
      </c>
      <c r="E1362" s="1">
        <v>1</v>
      </c>
      <c r="F1362">
        <f t="shared" si="76"/>
        <v>0.92</v>
      </c>
      <c r="G1362">
        <f t="shared" si="77"/>
        <v>-8.3381608939051013E-2</v>
      </c>
      <c r="H1362" s="1">
        <f t="shared" si="78"/>
        <v>1</v>
      </c>
      <c r="I1362" s="1">
        <f t="shared" si="78"/>
        <v>1</v>
      </c>
      <c r="J1362" s="1">
        <f t="shared" si="78"/>
        <v>1</v>
      </c>
    </row>
    <row r="1363" spans="1:10" x14ac:dyDescent="0.25">
      <c r="A1363" s="1">
        <v>0</v>
      </c>
      <c r="B1363" s="1">
        <v>32</v>
      </c>
      <c r="C1363" s="1">
        <v>19.350000000000001</v>
      </c>
      <c r="D1363" s="1">
        <v>685</v>
      </c>
      <c r="E1363" s="1">
        <v>1</v>
      </c>
      <c r="F1363">
        <f t="shared" si="76"/>
        <v>0.80600000000000005</v>
      </c>
      <c r="G1363">
        <f t="shared" si="77"/>
        <v>-0.21567153647550871</v>
      </c>
      <c r="H1363" s="1">
        <f t="shared" si="78"/>
        <v>1</v>
      </c>
      <c r="I1363" s="1">
        <f t="shared" si="78"/>
        <v>1</v>
      </c>
      <c r="J1363" s="1">
        <f t="shared" si="78"/>
        <v>0</v>
      </c>
    </row>
    <row r="1364" spans="1:10" x14ac:dyDescent="0.25">
      <c r="A1364" s="1">
        <v>1</v>
      </c>
      <c r="B1364" s="1">
        <v>80</v>
      </c>
      <c r="C1364" s="1">
        <v>15.53</v>
      </c>
      <c r="D1364" s="1">
        <v>730</v>
      </c>
      <c r="E1364" s="1">
        <v>1</v>
      </c>
      <c r="F1364">
        <f t="shared" si="76"/>
        <v>0.92</v>
      </c>
      <c r="G1364">
        <f t="shared" si="77"/>
        <v>-8.3381608939051013E-2</v>
      </c>
      <c r="H1364" s="1">
        <f t="shared" si="78"/>
        <v>1</v>
      </c>
      <c r="I1364" s="1">
        <f t="shared" si="78"/>
        <v>1</v>
      </c>
      <c r="J1364" s="1">
        <f t="shared" si="78"/>
        <v>1</v>
      </c>
    </row>
    <row r="1365" spans="1:10" x14ac:dyDescent="0.25">
      <c r="A1365" s="1">
        <v>1</v>
      </c>
      <c r="B1365" s="1">
        <v>40.799999999999997</v>
      </c>
      <c r="C1365" s="1">
        <v>14.45</v>
      </c>
      <c r="D1365" s="1">
        <v>735</v>
      </c>
      <c r="E1365" s="1">
        <v>1</v>
      </c>
      <c r="F1365">
        <f t="shared" si="76"/>
        <v>0.92</v>
      </c>
      <c r="G1365">
        <f t="shared" si="77"/>
        <v>-8.3381608939051013E-2</v>
      </c>
      <c r="H1365" s="1">
        <f t="shared" si="78"/>
        <v>1</v>
      </c>
      <c r="I1365" s="1">
        <f t="shared" si="78"/>
        <v>1</v>
      </c>
      <c r="J1365" s="1">
        <f t="shared" si="78"/>
        <v>1</v>
      </c>
    </row>
    <row r="1366" spans="1:10" x14ac:dyDescent="0.25">
      <c r="A1366" s="1">
        <v>1</v>
      </c>
      <c r="B1366" s="1">
        <v>76</v>
      </c>
      <c r="C1366" s="1">
        <v>33.14</v>
      </c>
      <c r="D1366" s="1">
        <v>680</v>
      </c>
      <c r="E1366" s="1">
        <v>0</v>
      </c>
      <c r="F1366">
        <f t="shared" si="76"/>
        <v>0.54600000000000004</v>
      </c>
      <c r="G1366">
        <f t="shared" si="77"/>
        <v>-0.78965808094078915</v>
      </c>
      <c r="H1366" s="1">
        <f t="shared" si="78"/>
        <v>0</v>
      </c>
      <c r="I1366" s="1">
        <f t="shared" si="78"/>
        <v>0</v>
      </c>
      <c r="J1366" s="1">
        <f t="shared" si="78"/>
        <v>0</v>
      </c>
    </row>
    <row r="1367" spans="1:10" x14ac:dyDescent="0.25">
      <c r="A1367" s="1">
        <v>1</v>
      </c>
      <c r="B1367" s="1">
        <v>63</v>
      </c>
      <c r="C1367" s="1">
        <v>7.77</v>
      </c>
      <c r="D1367" s="1">
        <v>705</v>
      </c>
      <c r="E1367" s="1">
        <v>1</v>
      </c>
      <c r="F1367">
        <f t="shared" si="76"/>
        <v>0.878</v>
      </c>
      <c r="G1367">
        <f t="shared" si="77"/>
        <v>-0.13010868534702039</v>
      </c>
      <c r="H1367" s="1">
        <f t="shared" si="78"/>
        <v>1</v>
      </c>
      <c r="I1367" s="1">
        <f t="shared" si="78"/>
        <v>1</v>
      </c>
      <c r="J1367" s="1">
        <f t="shared" si="78"/>
        <v>1</v>
      </c>
    </row>
    <row r="1368" spans="1:10" x14ac:dyDescent="0.25">
      <c r="A1368" s="1">
        <v>0</v>
      </c>
      <c r="B1368" s="1">
        <v>83</v>
      </c>
      <c r="C1368" s="1">
        <v>18.420000000000002</v>
      </c>
      <c r="D1368" s="1">
        <v>690</v>
      </c>
      <c r="E1368" s="1">
        <v>1</v>
      </c>
      <c r="F1368">
        <f t="shared" si="76"/>
        <v>0.82099999999999995</v>
      </c>
      <c r="G1368">
        <f t="shared" si="77"/>
        <v>-0.1972321695297089</v>
      </c>
      <c r="H1368" s="1">
        <f t="shared" si="78"/>
        <v>1</v>
      </c>
      <c r="I1368" s="1">
        <f t="shared" si="78"/>
        <v>1</v>
      </c>
      <c r="J1368" s="1">
        <f t="shared" si="78"/>
        <v>0</v>
      </c>
    </row>
    <row r="1369" spans="1:10" x14ac:dyDescent="0.25">
      <c r="A1369" s="1">
        <v>1</v>
      </c>
      <c r="B1369" s="1">
        <v>27</v>
      </c>
      <c r="C1369" s="1">
        <v>18.22</v>
      </c>
      <c r="D1369" s="1">
        <v>675</v>
      </c>
      <c r="E1369" s="1">
        <v>1</v>
      </c>
      <c r="F1369">
        <f t="shared" si="76"/>
        <v>0.80600000000000005</v>
      </c>
      <c r="G1369">
        <f t="shared" si="77"/>
        <v>-0.21567153647550871</v>
      </c>
      <c r="H1369" s="1">
        <f t="shared" si="78"/>
        <v>1</v>
      </c>
      <c r="I1369" s="1">
        <f t="shared" si="78"/>
        <v>1</v>
      </c>
      <c r="J1369" s="1">
        <f t="shared" si="78"/>
        <v>0</v>
      </c>
    </row>
    <row r="1370" spans="1:10" x14ac:dyDescent="0.25">
      <c r="A1370" s="1">
        <v>1</v>
      </c>
      <c r="B1370" s="1">
        <v>65</v>
      </c>
      <c r="C1370" s="1">
        <v>5.91</v>
      </c>
      <c r="D1370" s="1">
        <v>660</v>
      </c>
      <c r="E1370" s="1">
        <v>1</v>
      </c>
      <c r="F1370">
        <f t="shared" si="76"/>
        <v>0.878</v>
      </c>
      <c r="G1370">
        <f t="shared" si="77"/>
        <v>-0.13010868534702039</v>
      </c>
      <c r="H1370" s="1">
        <f t="shared" si="78"/>
        <v>1</v>
      </c>
      <c r="I1370" s="1">
        <f t="shared" si="78"/>
        <v>1</v>
      </c>
      <c r="J1370" s="1">
        <f t="shared" si="78"/>
        <v>1</v>
      </c>
    </row>
    <row r="1371" spans="1:10" x14ac:dyDescent="0.25">
      <c r="A1371" s="1">
        <v>1</v>
      </c>
      <c r="B1371" s="1">
        <v>65</v>
      </c>
      <c r="C1371" s="1">
        <v>4.2300000000000004</v>
      </c>
      <c r="D1371" s="1">
        <v>675</v>
      </c>
      <c r="E1371" s="1">
        <v>1</v>
      </c>
      <c r="F1371">
        <f t="shared" si="76"/>
        <v>0.878</v>
      </c>
      <c r="G1371">
        <f t="shared" si="77"/>
        <v>-0.13010868534702039</v>
      </c>
      <c r="H1371" s="1">
        <f t="shared" si="78"/>
        <v>1</v>
      </c>
      <c r="I1371" s="1">
        <f t="shared" si="78"/>
        <v>1</v>
      </c>
      <c r="J1371" s="1">
        <f t="shared" si="78"/>
        <v>1</v>
      </c>
    </row>
    <row r="1372" spans="1:10" x14ac:dyDescent="0.25">
      <c r="A1372" s="1">
        <v>0</v>
      </c>
      <c r="B1372" s="1">
        <v>36</v>
      </c>
      <c r="C1372" s="1">
        <v>18.93</v>
      </c>
      <c r="D1372" s="1">
        <v>690</v>
      </c>
      <c r="E1372" s="1">
        <v>0</v>
      </c>
      <c r="F1372">
        <f t="shared" si="76"/>
        <v>0.80600000000000005</v>
      </c>
      <c r="G1372">
        <f t="shared" si="77"/>
        <v>-1.6398971199188093</v>
      </c>
      <c r="H1372" s="1">
        <f t="shared" si="78"/>
        <v>1</v>
      </c>
      <c r="I1372" s="1">
        <f t="shared" si="78"/>
        <v>1</v>
      </c>
      <c r="J1372" s="1">
        <f t="shared" si="78"/>
        <v>0</v>
      </c>
    </row>
    <row r="1373" spans="1:10" x14ac:dyDescent="0.25">
      <c r="A1373" s="1">
        <v>0</v>
      </c>
      <c r="B1373" s="1">
        <v>36</v>
      </c>
      <c r="C1373" s="1">
        <v>14.73</v>
      </c>
      <c r="D1373" s="1">
        <v>705</v>
      </c>
      <c r="E1373" s="1">
        <v>1</v>
      </c>
      <c r="F1373">
        <f t="shared" si="76"/>
        <v>0.80600000000000005</v>
      </c>
      <c r="G1373">
        <f t="shared" si="77"/>
        <v>-0.21567153647550871</v>
      </c>
      <c r="H1373" s="1">
        <f t="shared" si="78"/>
        <v>1</v>
      </c>
      <c r="I1373" s="1">
        <f t="shared" si="78"/>
        <v>1</v>
      </c>
      <c r="J1373" s="1">
        <f t="shared" si="78"/>
        <v>0</v>
      </c>
    </row>
    <row r="1374" spans="1:10" x14ac:dyDescent="0.25">
      <c r="A1374" s="1">
        <v>0</v>
      </c>
      <c r="B1374" s="1">
        <v>57.2</v>
      </c>
      <c r="C1374" s="1">
        <v>38.25</v>
      </c>
      <c r="D1374" s="1">
        <v>665</v>
      </c>
      <c r="E1374" s="1">
        <v>0</v>
      </c>
      <c r="F1374">
        <f t="shared" si="76"/>
        <v>0.54600000000000004</v>
      </c>
      <c r="G1374">
        <f t="shared" si="77"/>
        <v>-0.78965808094078915</v>
      </c>
      <c r="H1374" s="1">
        <f t="shared" si="78"/>
        <v>0</v>
      </c>
      <c r="I1374" s="1">
        <f t="shared" si="78"/>
        <v>0</v>
      </c>
      <c r="J1374" s="1">
        <f t="shared" si="78"/>
        <v>0</v>
      </c>
    </row>
    <row r="1375" spans="1:10" x14ac:dyDescent="0.25">
      <c r="A1375" s="1">
        <v>0</v>
      </c>
      <c r="B1375" s="1">
        <v>52</v>
      </c>
      <c r="C1375" s="1">
        <v>38.86</v>
      </c>
      <c r="D1375" s="1">
        <v>710</v>
      </c>
      <c r="E1375" s="1">
        <v>0</v>
      </c>
      <c r="F1375">
        <f t="shared" si="76"/>
        <v>0.69299999999999995</v>
      </c>
      <c r="G1375">
        <f t="shared" si="77"/>
        <v>-1.1809075313949398</v>
      </c>
      <c r="H1375" s="1">
        <f t="shared" si="78"/>
        <v>0</v>
      </c>
      <c r="I1375" s="1">
        <f t="shared" si="78"/>
        <v>0</v>
      </c>
      <c r="J1375" s="1">
        <f t="shared" si="78"/>
        <v>0</v>
      </c>
    </row>
    <row r="1376" spans="1:10" x14ac:dyDescent="0.25">
      <c r="A1376" s="1">
        <v>1</v>
      </c>
      <c r="B1376" s="1">
        <v>80</v>
      </c>
      <c r="C1376" s="1">
        <v>8.34</v>
      </c>
      <c r="D1376" s="1">
        <v>695</v>
      </c>
      <c r="E1376" s="1">
        <v>0</v>
      </c>
      <c r="F1376">
        <f t="shared" si="76"/>
        <v>0.878</v>
      </c>
      <c r="G1376">
        <f t="shared" si="77"/>
        <v>-2.1037342342488805</v>
      </c>
      <c r="H1376" s="1">
        <f t="shared" si="78"/>
        <v>1</v>
      </c>
      <c r="I1376" s="1">
        <f t="shared" si="78"/>
        <v>1</v>
      </c>
      <c r="J1376" s="1">
        <f t="shared" si="78"/>
        <v>1</v>
      </c>
    </row>
    <row r="1377" spans="1:10" x14ac:dyDescent="0.25">
      <c r="A1377" s="1">
        <v>1</v>
      </c>
      <c r="B1377" s="1">
        <v>165</v>
      </c>
      <c r="C1377" s="1">
        <v>21.86</v>
      </c>
      <c r="D1377" s="1">
        <v>660</v>
      </c>
      <c r="E1377" s="1">
        <v>1</v>
      </c>
      <c r="F1377">
        <f t="shared" si="76"/>
        <v>0.71699999999999997</v>
      </c>
      <c r="G1377">
        <f t="shared" si="77"/>
        <v>-0.33267943838251673</v>
      </c>
      <c r="H1377" s="1">
        <f t="shared" si="78"/>
        <v>0</v>
      </c>
      <c r="I1377" s="1">
        <f t="shared" si="78"/>
        <v>0</v>
      </c>
      <c r="J1377" s="1">
        <f t="shared" si="78"/>
        <v>0</v>
      </c>
    </row>
    <row r="1378" spans="1:10" x14ac:dyDescent="0.25">
      <c r="A1378" s="1">
        <v>0</v>
      </c>
      <c r="B1378" s="1">
        <v>14.94</v>
      </c>
      <c r="C1378" s="1">
        <v>7.71</v>
      </c>
      <c r="D1378" s="1">
        <v>660</v>
      </c>
      <c r="E1378" s="1">
        <v>1</v>
      </c>
      <c r="F1378">
        <f t="shared" si="76"/>
        <v>0.72899999999999998</v>
      </c>
      <c r="G1378">
        <f t="shared" si="77"/>
        <v>-0.31608154697347896</v>
      </c>
      <c r="H1378" s="1">
        <f t="shared" si="78"/>
        <v>0</v>
      </c>
      <c r="I1378" s="1">
        <f t="shared" si="78"/>
        <v>0</v>
      </c>
      <c r="J1378" s="1">
        <f t="shared" si="78"/>
        <v>0</v>
      </c>
    </row>
    <row r="1379" spans="1:10" x14ac:dyDescent="0.25">
      <c r="A1379" s="1">
        <v>0</v>
      </c>
      <c r="B1379" s="1">
        <v>41.5</v>
      </c>
      <c r="C1379" s="1">
        <v>22.55</v>
      </c>
      <c r="D1379" s="1">
        <v>675</v>
      </c>
      <c r="E1379" s="1">
        <v>1</v>
      </c>
      <c r="F1379">
        <f t="shared" si="76"/>
        <v>0.66100000000000003</v>
      </c>
      <c r="G1379">
        <f t="shared" si="77"/>
        <v>-0.41400143913045073</v>
      </c>
      <c r="H1379" s="1">
        <f t="shared" si="78"/>
        <v>0</v>
      </c>
      <c r="I1379" s="1">
        <f t="shared" si="78"/>
        <v>0</v>
      </c>
      <c r="J1379" s="1">
        <f t="shared" si="78"/>
        <v>0</v>
      </c>
    </row>
    <row r="1380" spans="1:10" x14ac:dyDescent="0.25">
      <c r="A1380" s="1">
        <v>1</v>
      </c>
      <c r="B1380" s="1">
        <v>117.5</v>
      </c>
      <c r="C1380" s="1">
        <v>9.4600000000000009</v>
      </c>
      <c r="D1380" s="1">
        <v>695</v>
      </c>
      <c r="E1380" s="1">
        <v>1</v>
      </c>
      <c r="F1380">
        <f t="shared" si="76"/>
        <v>0.878</v>
      </c>
      <c r="G1380">
        <f t="shared" si="77"/>
        <v>-0.13010868534702039</v>
      </c>
      <c r="H1380" s="1">
        <f t="shared" si="78"/>
        <v>1</v>
      </c>
      <c r="I1380" s="1">
        <f t="shared" si="78"/>
        <v>1</v>
      </c>
      <c r="J1380" s="1">
        <f t="shared" si="78"/>
        <v>1</v>
      </c>
    </row>
    <row r="1381" spans="1:10" x14ac:dyDescent="0.25">
      <c r="A1381" s="1">
        <v>1</v>
      </c>
      <c r="B1381" s="1">
        <v>58</v>
      </c>
      <c r="C1381" s="1">
        <v>16.760000000000002</v>
      </c>
      <c r="D1381" s="1">
        <v>685</v>
      </c>
      <c r="E1381" s="1">
        <v>0</v>
      </c>
      <c r="F1381">
        <f t="shared" si="76"/>
        <v>0.80600000000000005</v>
      </c>
      <c r="G1381">
        <f t="shared" si="77"/>
        <v>-1.6398971199188093</v>
      </c>
      <c r="H1381" s="1">
        <f t="shared" si="78"/>
        <v>1</v>
      </c>
      <c r="I1381" s="1">
        <f t="shared" si="78"/>
        <v>1</v>
      </c>
      <c r="J1381" s="1">
        <f t="shared" si="78"/>
        <v>0</v>
      </c>
    </row>
    <row r="1382" spans="1:10" x14ac:dyDescent="0.25">
      <c r="A1382" s="1">
        <v>1</v>
      </c>
      <c r="B1382" s="1">
        <v>200</v>
      </c>
      <c r="C1382" s="1">
        <v>24.1</v>
      </c>
      <c r="D1382" s="1">
        <v>665</v>
      </c>
      <c r="E1382" s="1">
        <v>1</v>
      </c>
      <c r="F1382">
        <f t="shared" si="76"/>
        <v>0.71699999999999997</v>
      </c>
      <c r="G1382">
        <f t="shared" si="77"/>
        <v>-0.33267943838251673</v>
      </c>
      <c r="H1382" s="1">
        <f t="shared" si="78"/>
        <v>0</v>
      </c>
      <c r="I1382" s="1">
        <f t="shared" si="78"/>
        <v>0</v>
      </c>
      <c r="J1382" s="1">
        <f t="shared" si="78"/>
        <v>0</v>
      </c>
    </row>
    <row r="1383" spans="1:10" x14ac:dyDescent="0.25">
      <c r="A1383" s="1">
        <v>1</v>
      </c>
      <c r="B1383" s="1">
        <v>45</v>
      </c>
      <c r="C1383" s="1">
        <v>21.41</v>
      </c>
      <c r="D1383" s="1">
        <v>680</v>
      </c>
      <c r="E1383" s="1">
        <v>0</v>
      </c>
      <c r="F1383">
        <f t="shared" si="76"/>
        <v>0.71699999999999997</v>
      </c>
      <c r="G1383">
        <f t="shared" si="77"/>
        <v>-1.2623083813388993</v>
      </c>
      <c r="H1383" s="1">
        <f t="shared" si="78"/>
        <v>0</v>
      </c>
      <c r="I1383" s="1">
        <f t="shared" si="78"/>
        <v>0</v>
      </c>
      <c r="J1383" s="1">
        <f t="shared" si="78"/>
        <v>0</v>
      </c>
    </row>
    <row r="1384" spans="1:10" x14ac:dyDescent="0.25">
      <c r="A1384" s="1">
        <v>1</v>
      </c>
      <c r="B1384" s="1">
        <v>88</v>
      </c>
      <c r="C1384" s="1">
        <v>18.100000000000001</v>
      </c>
      <c r="D1384" s="1">
        <v>710</v>
      </c>
      <c r="E1384" s="1">
        <v>1</v>
      </c>
      <c r="F1384">
        <f t="shared" si="76"/>
        <v>0.82099999999999995</v>
      </c>
      <c r="G1384">
        <f t="shared" si="77"/>
        <v>-0.1972321695297089</v>
      </c>
      <c r="H1384" s="1">
        <f t="shared" si="78"/>
        <v>1</v>
      </c>
      <c r="I1384" s="1">
        <f t="shared" si="78"/>
        <v>1</v>
      </c>
      <c r="J1384" s="1">
        <f t="shared" si="78"/>
        <v>0</v>
      </c>
    </row>
    <row r="1385" spans="1:10" x14ac:dyDescent="0.25">
      <c r="A1385" s="1">
        <v>0</v>
      </c>
      <c r="B1385" s="1">
        <v>65</v>
      </c>
      <c r="C1385" s="1">
        <v>17.73</v>
      </c>
      <c r="D1385" s="1">
        <v>675</v>
      </c>
      <c r="E1385" s="1">
        <v>0</v>
      </c>
      <c r="F1385">
        <f t="shared" si="76"/>
        <v>0.82099999999999995</v>
      </c>
      <c r="G1385">
        <f t="shared" si="77"/>
        <v>-1.7203694731413819</v>
      </c>
      <c r="H1385" s="1">
        <f t="shared" si="78"/>
        <v>1</v>
      </c>
      <c r="I1385" s="1">
        <f t="shared" si="78"/>
        <v>1</v>
      </c>
      <c r="J1385" s="1">
        <f t="shared" si="78"/>
        <v>0</v>
      </c>
    </row>
    <row r="1386" spans="1:10" x14ac:dyDescent="0.25">
      <c r="A1386" s="1">
        <v>0</v>
      </c>
      <c r="B1386" s="1">
        <v>50</v>
      </c>
      <c r="C1386" s="1">
        <v>25.78</v>
      </c>
      <c r="D1386" s="1">
        <v>665</v>
      </c>
      <c r="E1386" s="1">
        <v>1</v>
      </c>
      <c r="F1386">
        <f t="shared" si="76"/>
        <v>0.66100000000000003</v>
      </c>
      <c r="G1386">
        <f t="shared" si="77"/>
        <v>-0.41400143913045073</v>
      </c>
      <c r="H1386" s="1">
        <f t="shared" si="78"/>
        <v>0</v>
      </c>
      <c r="I1386" s="1">
        <f t="shared" si="78"/>
        <v>0</v>
      </c>
      <c r="J1386" s="1">
        <f t="shared" si="78"/>
        <v>0</v>
      </c>
    </row>
    <row r="1387" spans="1:10" x14ac:dyDescent="0.25">
      <c r="A1387" s="1">
        <v>0</v>
      </c>
      <c r="B1387" s="1">
        <v>30.16</v>
      </c>
      <c r="C1387" s="1">
        <v>8.4</v>
      </c>
      <c r="D1387" s="1">
        <v>675</v>
      </c>
      <c r="E1387" s="1">
        <v>1</v>
      </c>
      <c r="F1387">
        <f t="shared" si="76"/>
        <v>0.80600000000000005</v>
      </c>
      <c r="G1387">
        <f t="shared" si="77"/>
        <v>-0.21567153647550871</v>
      </c>
      <c r="H1387" s="1">
        <f t="shared" si="78"/>
        <v>1</v>
      </c>
      <c r="I1387" s="1">
        <f t="shared" si="78"/>
        <v>1</v>
      </c>
      <c r="J1387" s="1">
        <f t="shared" si="78"/>
        <v>0</v>
      </c>
    </row>
    <row r="1388" spans="1:10" x14ac:dyDescent="0.25">
      <c r="A1388" s="1">
        <v>0</v>
      </c>
      <c r="B1388" s="1">
        <v>45</v>
      </c>
      <c r="C1388" s="1">
        <v>28.55</v>
      </c>
      <c r="D1388" s="1">
        <v>805</v>
      </c>
      <c r="E1388" s="1">
        <v>1</v>
      </c>
      <c r="F1388">
        <f t="shared" si="76"/>
        <v>0.85499999999999998</v>
      </c>
      <c r="G1388">
        <f t="shared" si="77"/>
        <v>-0.15665381004537685</v>
      </c>
      <c r="H1388" s="1">
        <f t="shared" si="78"/>
        <v>1</v>
      </c>
      <c r="I1388" s="1">
        <f t="shared" si="78"/>
        <v>1</v>
      </c>
      <c r="J1388" s="1">
        <f t="shared" si="78"/>
        <v>1</v>
      </c>
    </row>
    <row r="1389" spans="1:10" x14ac:dyDescent="0.25">
      <c r="A1389" s="1">
        <v>0</v>
      </c>
      <c r="B1389" s="1">
        <v>85</v>
      </c>
      <c r="C1389" s="1">
        <v>4.6900000000000004</v>
      </c>
      <c r="D1389" s="1">
        <v>680</v>
      </c>
      <c r="E1389" s="1">
        <v>1</v>
      </c>
      <c r="F1389">
        <f t="shared" si="76"/>
        <v>0.878</v>
      </c>
      <c r="G1389">
        <f t="shared" si="77"/>
        <v>-0.13010868534702039</v>
      </c>
      <c r="H1389" s="1">
        <f t="shared" si="78"/>
        <v>1</v>
      </c>
      <c r="I1389" s="1">
        <f t="shared" si="78"/>
        <v>1</v>
      </c>
      <c r="J1389" s="1">
        <f t="shared" si="78"/>
        <v>1</v>
      </c>
    </row>
    <row r="1390" spans="1:10" x14ac:dyDescent="0.25">
      <c r="A1390" s="1">
        <v>1</v>
      </c>
      <c r="B1390" s="1">
        <v>40</v>
      </c>
      <c r="C1390" s="1">
        <v>18.57</v>
      </c>
      <c r="D1390" s="1">
        <v>660</v>
      </c>
      <c r="E1390" s="1">
        <v>1</v>
      </c>
      <c r="F1390">
        <f t="shared" si="76"/>
        <v>0.72899999999999998</v>
      </c>
      <c r="G1390">
        <f t="shared" si="77"/>
        <v>-0.31608154697347896</v>
      </c>
      <c r="H1390" s="1">
        <f t="shared" si="78"/>
        <v>0</v>
      </c>
      <c r="I1390" s="1">
        <f t="shared" si="78"/>
        <v>0</v>
      </c>
      <c r="J1390" s="1">
        <f t="shared" si="78"/>
        <v>0</v>
      </c>
    </row>
    <row r="1391" spans="1:10" x14ac:dyDescent="0.25">
      <c r="A1391" s="1">
        <v>1</v>
      </c>
      <c r="B1391" s="1">
        <v>223</v>
      </c>
      <c r="C1391" s="1">
        <v>10.08</v>
      </c>
      <c r="D1391" s="1">
        <v>745</v>
      </c>
      <c r="E1391" s="1">
        <v>1</v>
      </c>
      <c r="F1391">
        <f t="shared" si="76"/>
        <v>0.92</v>
      </c>
      <c r="G1391">
        <f t="shared" si="77"/>
        <v>-8.3381608939051013E-2</v>
      </c>
      <c r="H1391" s="1">
        <f t="shared" si="78"/>
        <v>1</v>
      </c>
      <c r="I1391" s="1">
        <f t="shared" si="78"/>
        <v>1</v>
      </c>
      <c r="J1391" s="1">
        <f t="shared" si="78"/>
        <v>1</v>
      </c>
    </row>
    <row r="1392" spans="1:10" x14ac:dyDescent="0.25">
      <c r="A1392" s="1">
        <v>0</v>
      </c>
      <c r="B1392" s="1">
        <v>32</v>
      </c>
      <c r="C1392" s="1">
        <v>23.92</v>
      </c>
      <c r="D1392" s="1">
        <v>695</v>
      </c>
      <c r="E1392" s="1">
        <v>1</v>
      </c>
      <c r="F1392">
        <f t="shared" si="76"/>
        <v>0.79</v>
      </c>
      <c r="G1392">
        <f t="shared" si="77"/>
        <v>-0.23572233352106983</v>
      </c>
      <c r="H1392" s="1">
        <f t="shared" si="78"/>
        <v>1</v>
      </c>
      <c r="I1392" s="1">
        <f t="shared" si="78"/>
        <v>0</v>
      </c>
      <c r="J1392" s="1">
        <f t="shared" si="78"/>
        <v>0</v>
      </c>
    </row>
    <row r="1393" spans="1:10" x14ac:dyDescent="0.25">
      <c r="A1393" s="1">
        <v>0</v>
      </c>
      <c r="B1393" s="1">
        <v>53</v>
      </c>
      <c r="C1393" s="1">
        <v>31.52</v>
      </c>
      <c r="D1393" s="1">
        <v>690</v>
      </c>
      <c r="E1393" s="1">
        <v>1</v>
      </c>
      <c r="F1393">
        <f t="shared" si="76"/>
        <v>0.69299999999999995</v>
      </c>
      <c r="G1393">
        <f t="shared" si="77"/>
        <v>-0.3667252797922339</v>
      </c>
      <c r="H1393" s="1">
        <f t="shared" si="78"/>
        <v>0</v>
      </c>
      <c r="I1393" s="1">
        <f t="shared" si="78"/>
        <v>0</v>
      </c>
      <c r="J1393" s="1">
        <f t="shared" si="78"/>
        <v>0</v>
      </c>
    </row>
    <row r="1394" spans="1:10" x14ac:dyDescent="0.25">
      <c r="A1394" s="1">
        <v>1</v>
      </c>
      <c r="B1394" s="1">
        <v>48</v>
      </c>
      <c r="C1394" s="1">
        <v>20.37</v>
      </c>
      <c r="D1394" s="1">
        <v>685</v>
      </c>
      <c r="E1394" s="1">
        <v>1</v>
      </c>
      <c r="F1394">
        <f t="shared" si="76"/>
        <v>0.71699999999999997</v>
      </c>
      <c r="G1394">
        <f t="shared" si="77"/>
        <v>-0.33267943838251673</v>
      </c>
      <c r="H1394" s="1">
        <f t="shared" si="78"/>
        <v>0</v>
      </c>
      <c r="I1394" s="1">
        <f t="shared" si="78"/>
        <v>0</v>
      </c>
      <c r="J1394" s="1">
        <f t="shared" si="78"/>
        <v>0</v>
      </c>
    </row>
    <row r="1395" spans="1:10" x14ac:dyDescent="0.25">
      <c r="A1395" s="1">
        <v>1</v>
      </c>
      <c r="B1395" s="1">
        <v>70</v>
      </c>
      <c r="C1395" s="1">
        <v>12.17</v>
      </c>
      <c r="D1395" s="1">
        <v>730</v>
      </c>
      <c r="E1395" s="1">
        <v>1</v>
      </c>
      <c r="F1395">
        <f t="shared" si="76"/>
        <v>0.92</v>
      </c>
      <c r="G1395">
        <f t="shared" si="77"/>
        <v>-8.3381608939051013E-2</v>
      </c>
      <c r="H1395" s="1">
        <f t="shared" si="78"/>
        <v>1</v>
      </c>
      <c r="I1395" s="1">
        <f t="shared" si="78"/>
        <v>1</v>
      </c>
      <c r="J1395" s="1">
        <f t="shared" si="78"/>
        <v>1</v>
      </c>
    </row>
    <row r="1396" spans="1:10" x14ac:dyDescent="0.25">
      <c r="A1396" s="1">
        <v>1</v>
      </c>
      <c r="B1396" s="1">
        <v>85</v>
      </c>
      <c r="C1396" s="1">
        <v>15.8</v>
      </c>
      <c r="D1396" s="1">
        <v>755</v>
      </c>
      <c r="E1396" s="1">
        <v>1</v>
      </c>
      <c r="F1396">
        <f t="shared" si="76"/>
        <v>0.92</v>
      </c>
      <c r="G1396">
        <f t="shared" si="77"/>
        <v>-8.3381608939051013E-2</v>
      </c>
      <c r="H1396" s="1">
        <f t="shared" si="78"/>
        <v>1</v>
      </c>
      <c r="I1396" s="1">
        <f t="shared" si="78"/>
        <v>1</v>
      </c>
      <c r="J1396" s="1">
        <f t="shared" si="78"/>
        <v>1</v>
      </c>
    </row>
    <row r="1397" spans="1:10" x14ac:dyDescent="0.25">
      <c r="A1397" s="1">
        <v>1</v>
      </c>
      <c r="B1397" s="1">
        <v>120</v>
      </c>
      <c r="C1397" s="1">
        <v>17.149999999999999</v>
      </c>
      <c r="D1397" s="1">
        <v>705</v>
      </c>
      <c r="E1397" s="1">
        <v>1</v>
      </c>
      <c r="F1397">
        <f t="shared" si="76"/>
        <v>0.82099999999999995</v>
      </c>
      <c r="G1397">
        <f t="shared" si="77"/>
        <v>-0.1972321695297089</v>
      </c>
      <c r="H1397" s="1">
        <f t="shared" si="78"/>
        <v>1</v>
      </c>
      <c r="I1397" s="1">
        <f t="shared" si="78"/>
        <v>1</v>
      </c>
      <c r="J1397" s="1">
        <f t="shared" si="78"/>
        <v>0</v>
      </c>
    </row>
    <row r="1398" spans="1:10" x14ac:dyDescent="0.25">
      <c r="A1398" s="1">
        <v>0</v>
      </c>
      <c r="B1398" s="1">
        <v>41.972999999999999</v>
      </c>
      <c r="C1398" s="1">
        <v>27.34</v>
      </c>
      <c r="D1398" s="1">
        <v>720</v>
      </c>
      <c r="E1398" s="1">
        <v>1</v>
      </c>
      <c r="F1398">
        <f t="shared" si="76"/>
        <v>0.79</v>
      </c>
      <c r="G1398">
        <f t="shared" si="77"/>
        <v>-0.23572233352106983</v>
      </c>
      <c r="H1398" s="1">
        <f t="shared" si="78"/>
        <v>1</v>
      </c>
      <c r="I1398" s="1">
        <f t="shared" si="78"/>
        <v>0</v>
      </c>
      <c r="J1398" s="1">
        <f t="shared" si="78"/>
        <v>0</v>
      </c>
    </row>
    <row r="1399" spans="1:10" x14ac:dyDescent="0.25">
      <c r="A1399" s="1">
        <v>0</v>
      </c>
      <c r="B1399" s="1">
        <v>62.5</v>
      </c>
      <c r="C1399" s="1">
        <v>9.31</v>
      </c>
      <c r="D1399" s="1">
        <v>745</v>
      </c>
      <c r="E1399" s="1">
        <v>0</v>
      </c>
      <c r="F1399">
        <f t="shared" si="76"/>
        <v>0.92</v>
      </c>
      <c r="G1399">
        <f t="shared" si="77"/>
        <v>-2.5257286443082561</v>
      </c>
      <c r="H1399" s="1">
        <f t="shared" si="78"/>
        <v>1</v>
      </c>
      <c r="I1399" s="1">
        <f t="shared" si="78"/>
        <v>1</v>
      </c>
      <c r="J1399" s="1">
        <f t="shared" si="78"/>
        <v>1</v>
      </c>
    </row>
    <row r="1400" spans="1:10" x14ac:dyDescent="0.25">
      <c r="A1400" s="1">
        <v>1</v>
      </c>
      <c r="B1400" s="1">
        <v>75</v>
      </c>
      <c r="C1400" s="1">
        <v>17.82</v>
      </c>
      <c r="D1400" s="1">
        <v>665</v>
      </c>
      <c r="E1400" s="1">
        <v>1</v>
      </c>
      <c r="F1400">
        <f t="shared" si="76"/>
        <v>0.82099999999999995</v>
      </c>
      <c r="G1400">
        <f t="shared" si="77"/>
        <v>-0.1972321695297089</v>
      </c>
      <c r="H1400" s="1">
        <f t="shared" si="78"/>
        <v>1</v>
      </c>
      <c r="I1400" s="1">
        <f t="shared" si="78"/>
        <v>1</v>
      </c>
      <c r="J1400" s="1">
        <f t="shared" si="78"/>
        <v>0</v>
      </c>
    </row>
    <row r="1401" spans="1:10" x14ac:dyDescent="0.25">
      <c r="A1401" s="1">
        <v>0</v>
      </c>
      <c r="B1401" s="1">
        <v>111</v>
      </c>
      <c r="C1401" s="1">
        <v>7.11</v>
      </c>
      <c r="D1401" s="1">
        <v>660</v>
      </c>
      <c r="E1401" s="1">
        <v>1</v>
      </c>
      <c r="F1401">
        <f t="shared" si="76"/>
        <v>0.878</v>
      </c>
      <c r="G1401">
        <f t="shared" si="77"/>
        <v>-0.13010868534702039</v>
      </c>
      <c r="H1401" s="1">
        <f t="shared" si="78"/>
        <v>1</v>
      </c>
      <c r="I1401" s="1">
        <f t="shared" si="78"/>
        <v>1</v>
      </c>
      <c r="J1401" s="1">
        <f t="shared" si="78"/>
        <v>1</v>
      </c>
    </row>
    <row r="1402" spans="1:10" x14ac:dyDescent="0.25">
      <c r="A1402" s="1">
        <v>1</v>
      </c>
      <c r="B1402" s="1">
        <v>72</v>
      </c>
      <c r="C1402" s="1">
        <v>19.63</v>
      </c>
      <c r="D1402" s="1">
        <v>665</v>
      </c>
      <c r="E1402" s="1">
        <v>1</v>
      </c>
      <c r="F1402">
        <f t="shared" si="76"/>
        <v>0.82099999999999995</v>
      </c>
      <c r="G1402">
        <f t="shared" si="77"/>
        <v>-0.1972321695297089</v>
      </c>
      <c r="H1402" s="1">
        <f t="shared" si="78"/>
        <v>1</v>
      </c>
      <c r="I1402" s="1">
        <f t="shared" si="78"/>
        <v>1</v>
      </c>
      <c r="J1402" s="1">
        <f t="shared" si="78"/>
        <v>0</v>
      </c>
    </row>
    <row r="1403" spans="1:10" x14ac:dyDescent="0.25">
      <c r="A1403" s="1">
        <v>1</v>
      </c>
      <c r="B1403" s="1">
        <v>42</v>
      </c>
      <c r="C1403" s="1">
        <v>15.77</v>
      </c>
      <c r="D1403" s="1">
        <v>660</v>
      </c>
      <c r="E1403" s="1">
        <v>1</v>
      </c>
      <c r="F1403">
        <f t="shared" si="76"/>
        <v>0.72899999999999998</v>
      </c>
      <c r="G1403">
        <f t="shared" si="77"/>
        <v>-0.31608154697347896</v>
      </c>
      <c r="H1403" s="1">
        <f t="shared" si="78"/>
        <v>0</v>
      </c>
      <c r="I1403" s="1">
        <f t="shared" si="78"/>
        <v>0</v>
      </c>
      <c r="J1403" s="1">
        <f t="shared" si="78"/>
        <v>0</v>
      </c>
    </row>
    <row r="1404" spans="1:10" x14ac:dyDescent="0.25">
      <c r="A1404" s="1">
        <v>1</v>
      </c>
      <c r="B1404" s="1">
        <v>43.981319999999997</v>
      </c>
      <c r="C1404" s="1">
        <v>28.57</v>
      </c>
      <c r="D1404" s="1">
        <v>725</v>
      </c>
      <c r="E1404" s="1">
        <v>1</v>
      </c>
      <c r="F1404">
        <f t="shared" si="76"/>
        <v>0.79</v>
      </c>
      <c r="G1404">
        <f t="shared" si="77"/>
        <v>-0.23572233352106983</v>
      </c>
      <c r="H1404" s="1">
        <f t="shared" si="78"/>
        <v>1</v>
      </c>
      <c r="I1404" s="1">
        <f t="shared" si="78"/>
        <v>0</v>
      </c>
      <c r="J1404" s="1">
        <f t="shared" si="78"/>
        <v>0</v>
      </c>
    </row>
    <row r="1405" spans="1:10" x14ac:dyDescent="0.25">
      <c r="A1405" s="1">
        <v>0</v>
      </c>
      <c r="B1405" s="1">
        <v>68</v>
      </c>
      <c r="C1405" s="1">
        <v>2.98</v>
      </c>
      <c r="D1405" s="1">
        <v>670</v>
      </c>
      <c r="E1405" s="1">
        <v>1</v>
      </c>
      <c r="F1405">
        <f t="shared" si="76"/>
        <v>0.878</v>
      </c>
      <c r="G1405">
        <f t="shared" si="77"/>
        <v>-0.13010868534702039</v>
      </c>
      <c r="H1405" s="1">
        <f t="shared" si="78"/>
        <v>1</v>
      </c>
      <c r="I1405" s="1">
        <f t="shared" si="78"/>
        <v>1</v>
      </c>
      <c r="J1405" s="1">
        <f t="shared" si="78"/>
        <v>1</v>
      </c>
    </row>
    <row r="1406" spans="1:10" x14ac:dyDescent="0.25">
      <c r="A1406" s="1">
        <v>1</v>
      </c>
      <c r="B1406" s="1">
        <v>65</v>
      </c>
      <c r="C1406" s="1">
        <v>10.28</v>
      </c>
      <c r="D1406" s="1">
        <v>675</v>
      </c>
      <c r="E1406" s="1">
        <v>1</v>
      </c>
      <c r="F1406">
        <f t="shared" si="76"/>
        <v>0.82099999999999995</v>
      </c>
      <c r="G1406">
        <f t="shared" si="77"/>
        <v>-0.1972321695297089</v>
      </c>
      <c r="H1406" s="1">
        <f t="shared" si="78"/>
        <v>1</v>
      </c>
      <c r="I1406" s="1">
        <f t="shared" si="78"/>
        <v>1</v>
      </c>
      <c r="J1406" s="1">
        <f t="shared" si="78"/>
        <v>0</v>
      </c>
    </row>
    <row r="1407" spans="1:10" x14ac:dyDescent="0.25">
      <c r="A1407" s="1">
        <v>0</v>
      </c>
      <c r="B1407" s="1">
        <v>69</v>
      </c>
      <c r="C1407" s="1">
        <v>13.06</v>
      </c>
      <c r="D1407" s="1">
        <v>720</v>
      </c>
      <c r="E1407" s="1">
        <v>1</v>
      </c>
      <c r="F1407">
        <f t="shared" si="76"/>
        <v>0.82099999999999995</v>
      </c>
      <c r="G1407">
        <f t="shared" si="77"/>
        <v>-0.1972321695297089</v>
      </c>
      <c r="H1407" s="1">
        <f t="shared" si="78"/>
        <v>1</v>
      </c>
      <c r="I1407" s="1">
        <f t="shared" si="78"/>
        <v>1</v>
      </c>
      <c r="J1407" s="1">
        <f t="shared" si="78"/>
        <v>0</v>
      </c>
    </row>
    <row r="1408" spans="1:10" x14ac:dyDescent="0.25">
      <c r="A1408" s="1">
        <v>1</v>
      </c>
      <c r="B1408" s="1">
        <v>52</v>
      </c>
      <c r="C1408" s="1">
        <v>9.02</v>
      </c>
      <c r="D1408" s="1">
        <v>675</v>
      </c>
      <c r="E1408" s="1">
        <v>1</v>
      </c>
      <c r="F1408">
        <f t="shared" si="76"/>
        <v>0.80600000000000005</v>
      </c>
      <c r="G1408">
        <f t="shared" si="77"/>
        <v>-0.21567153647550871</v>
      </c>
      <c r="H1408" s="1">
        <f t="shared" si="78"/>
        <v>1</v>
      </c>
      <c r="I1408" s="1">
        <f t="shared" si="78"/>
        <v>1</v>
      </c>
      <c r="J1408" s="1">
        <f t="shared" si="78"/>
        <v>0</v>
      </c>
    </row>
    <row r="1409" spans="1:10" x14ac:dyDescent="0.25">
      <c r="A1409" s="1">
        <v>1</v>
      </c>
      <c r="B1409" s="1">
        <v>85</v>
      </c>
      <c r="C1409" s="1">
        <v>6.89</v>
      </c>
      <c r="D1409" s="1">
        <v>685</v>
      </c>
      <c r="E1409" s="1">
        <v>1</v>
      </c>
      <c r="F1409">
        <f t="shared" si="76"/>
        <v>0.878</v>
      </c>
      <c r="G1409">
        <f t="shared" si="77"/>
        <v>-0.13010868534702039</v>
      </c>
      <c r="H1409" s="1">
        <f t="shared" si="78"/>
        <v>1</v>
      </c>
      <c r="I1409" s="1">
        <f t="shared" si="78"/>
        <v>1</v>
      </c>
      <c r="J1409" s="1">
        <f t="shared" si="78"/>
        <v>1</v>
      </c>
    </row>
    <row r="1410" spans="1:10" x14ac:dyDescent="0.25">
      <c r="A1410" s="1">
        <v>1</v>
      </c>
      <c r="B1410" s="1">
        <v>75</v>
      </c>
      <c r="C1410" s="1">
        <v>20.27</v>
      </c>
      <c r="D1410" s="1">
        <v>795</v>
      </c>
      <c r="E1410" s="1">
        <v>1</v>
      </c>
      <c r="F1410">
        <f t="shared" si="76"/>
        <v>0.85499999999999998</v>
      </c>
      <c r="G1410">
        <f t="shared" si="77"/>
        <v>-0.15665381004537685</v>
      </c>
      <c r="H1410" s="1">
        <f t="shared" si="78"/>
        <v>1</v>
      </c>
      <c r="I1410" s="1">
        <f t="shared" si="78"/>
        <v>1</v>
      </c>
      <c r="J1410" s="1">
        <f t="shared" si="78"/>
        <v>1</v>
      </c>
    </row>
    <row r="1411" spans="1:10" x14ac:dyDescent="0.25">
      <c r="A1411" s="1">
        <v>1</v>
      </c>
      <c r="B1411" s="1">
        <v>35</v>
      </c>
      <c r="C1411" s="1">
        <v>1.89</v>
      </c>
      <c r="D1411" s="1">
        <v>800</v>
      </c>
      <c r="E1411" s="1">
        <v>1</v>
      </c>
      <c r="F1411">
        <f t="shared" si="76"/>
        <v>0.92</v>
      </c>
      <c r="G1411">
        <f t="shared" si="77"/>
        <v>-8.3381608939051013E-2</v>
      </c>
      <c r="H1411" s="1">
        <f t="shared" si="78"/>
        <v>1</v>
      </c>
      <c r="I1411" s="1">
        <f t="shared" si="78"/>
        <v>1</v>
      </c>
      <c r="J1411" s="1">
        <f t="shared" si="78"/>
        <v>1</v>
      </c>
    </row>
    <row r="1412" spans="1:10" x14ac:dyDescent="0.25">
      <c r="A1412" s="1">
        <v>0</v>
      </c>
      <c r="B1412" s="1">
        <v>40</v>
      </c>
      <c r="C1412" s="1">
        <v>6.09</v>
      </c>
      <c r="D1412" s="1">
        <v>665</v>
      </c>
      <c r="E1412" s="1">
        <v>1</v>
      </c>
      <c r="F1412">
        <f t="shared" si="76"/>
        <v>0.72899999999999998</v>
      </c>
      <c r="G1412">
        <f t="shared" si="77"/>
        <v>-0.31608154697347896</v>
      </c>
      <c r="H1412" s="1">
        <f t="shared" si="78"/>
        <v>0</v>
      </c>
      <c r="I1412" s="1">
        <f t="shared" si="78"/>
        <v>0</v>
      </c>
      <c r="J1412" s="1">
        <f t="shared" si="78"/>
        <v>0</v>
      </c>
    </row>
    <row r="1413" spans="1:10" x14ac:dyDescent="0.25">
      <c r="A1413" s="1">
        <v>1</v>
      </c>
      <c r="B1413" s="1">
        <v>26</v>
      </c>
      <c r="C1413" s="1">
        <v>32.659999999999997</v>
      </c>
      <c r="D1413" s="1">
        <v>675</v>
      </c>
      <c r="E1413" s="1">
        <v>1</v>
      </c>
      <c r="F1413">
        <f t="shared" si="76"/>
        <v>0.54600000000000004</v>
      </c>
      <c r="G1413">
        <f t="shared" si="77"/>
        <v>-0.60513630323723189</v>
      </c>
      <c r="H1413" s="1">
        <f t="shared" si="78"/>
        <v>0</v>
      </c>
      <c r="I1413" s="1">
        <f t="shared" si="78"/>
        <v>0</v>
      </c>
      <c r="J1413" s="1">
        <f t="shared" si="78"/>
        <v>0</v>
      </c>
    </row>
    <row r="1414" spans="1:10" x14ac:dyDescent="0.25">
      <c r="A1414" s="1">
        <v>1</v>
      </c>
      <c r="B1414" s="1">
        <v>317</v>
      </c>
      <c r="C1414" s="1">
        <v>18.53</v>
      </c>
      <c r="D1414" s="1">
        <v>680</v>
      </c>
      <c r="E1414" s="1">
        <v>1</v>
      </c>
      <c r="F1414">
        <f t="shared" si="76"/>
        <v>0.82099999999999995</v>
      </c>
      <c r="G1414">
        <f t="shared" si="77"/>
        <v>-0.1972321695297089</v>
      </c>
      <c r="H1414" s="1">
        <f t="shared" si="78"/>
        <v>1</v>
      </c>
      <c r="I1414" s="1">
        <f t="shared" si="78"/>
        <v>1</v>
      </c>
      <c r="J1414" s="1">
        <f t="shared" si="78"/>
        <v>0</v>
      </c>
    </row>
    <row r="1415" spans="1:10" x14ac:dyDescent="0.25">
      <c r="A1415" s="1">
        <v>1</v>
      </c>
      <c r="B1415" s="1">
        <v>36</v>
      </c>
      <c r="C1415" s="1">
        <v>14.23</v>
      </c>
      <c r="D1415" s="1">
        <v>660</v>
      </c>
      <c r="E1415" s="1">
        <v>1</v>
      </c>
      <c r="F1415">
        <f t="shared" si="76"/>
        <v>0.72899999999999998</v>
      </c>
      <c r="G1415">
        <f t="shared" si="77"/>
        <v>-0.31608154697347896</v>
      </c>
      <c r="H1415" s="1">
        <f t="shared" si="78"/>
        <v>0</v>
      </c>
      <c r="I1415" s="1">
        <f t="shared" si="78"/>
        <v>0</v>
      </c>
      <c r="J1415" s="1">
        <f t="shared" si="78"/>
        <v>0</v>
      </c>
    </row>
    <row r="1416" spans="1:10" x14ac:dyDescent="0.25">
      <c r="A1416" s="1">
        <v>0</v>
      </c>
      <c r="B1416" s="1">
        <v>100</v>
      </c>
      <c r="C1416" s="1">
        <v>28.35</v>
      </c>
      <c r="D1416" s="1">
        <v>705</v>
      </c>
      <c r="E1416" s="1">
        <v>1</v>
      </c>
      <c r="F1416">
        <f t="shared" ref="F1416:F1479" si="79">IF(C1416&lt;=19.85,IF(D1416&lt;=722.5,IF(B1416&lt;=60.41,IF(D1416&lt;=667.5,0.729,0.806),IF(C1416&lt;=9.905,0.878,0.821)),0.92),IF(D1416&lt;=687.5,IF(C1416&lt;=31.375,IF(A1416&lt;=0.5,0.661,0.717),0.546),IF(D1416&lt;=727.5,IF(C1416&lt;=29.88,0.79,0.693),0.855)))</f>
        <v>0.79</v>
      </c>
      <c r="G1416">
        <f t="shared" ref="G1416:G1479" si="80">IF(E1416=1,LN(F1416),LN(1-F1416))</f>
        <v>-0.23572233352106983</v>
      </c>
      <c r="H1416" s="1">
        <f t="shared" ref="H1416:J1479" si="81">IF($F1416&gt;H$2,1,0)</f>
        <v>1</v>
      </c>
      <c r="I1416" s="1">
        <f t="shared" si="81"/>
        <v>0</v>
      </c>
      <c r="J1416" s="1">
        <f t="shared" si="81"/>
        <v>0</v>
      </c>
    </row>
    <row r="1417" spans="1:10" x14ac:dyDescent="0.25">
      <c r="A1417" s="1">
        <v>0</v>
      </c>
      <c r="B1417" s="1">
        <v>48.012</v>
      </c>
      <c r="C1417" s="1">
        <v>22.14</v>
      </c>
      <c r="D1417" s="1">
        <v>690</v>
      </c>
      <c r="E1417" s="1">
        <v>0</v>
      </c>
      <c r="F1417">
        <f t="shared" si="79"/>
        <v>0.79</v>
      </c>
      <c r="G1417">
        <f t="shared" si="80"/>
        <v>-1.5606477482646686</v>
      </c>
      <c r="H1417" s="1">
        <f t="shared" si="81"/>
        <v>1</v>
      </c>
      <c r="I1417" s="1">
        <f t="shared" si="81"/>
        <v>0</v>
      </c>
      <c r="J1417" s="1">
        <f t="shared" si="81"/>
        <v>0</v>
      </c>
    </row>
    <row r="1418" spans="1:10" x14ac:dyDescent="0.25">
      <c r="A1418" s="1">
        <v>1</v>
      </c>
      <c r="B1418" s="1">
        <v>245</v>
      </c>
      <c r="C1418" s="1">
        <v>13.57</v>
      </c>
      <c r="D1418" s="1">
        <v>685</v>
      </c>
      <c r="E1418" s="1">
        <v>1</v>
      </c>
      <c r="F1418">
        <f t="shared" si="79"/>
        <v>0.82099999999999995</v>
      </c>
      <c r="G1418">
        <f t="shared" si="80"/>
        <v>-0.1972321695297089</v>
      </c>
      <c r="H1418" s="1">
        <f t="shared" si="81"/>
        <v>1</v>
      </c>
      <c r="I1418" s="1">
        <f t="shared" si="81"/>
        <v>1</v>
      </c>
      <c r="J1418" s="1">
        <f t="shared" si="81"/>
        <v>0</v>
      </c>
    </row>
    <row r="1419" spans="1:10" x14ac:dyDescent="0.25">
      <c r="A1419" s="1">
        <v>1</v>
      </c>
      <c r="B1419" s="1">
        <v>67</v>
      </c>
      <c r="C1419" s="1">
        <v>14.82</v>
      </c>
      <c r="D1419" s="1">
        <v>670</v>
      </c>
      <c r="E1419" s="1">
        <v>1</v>
      </c>
      <c r="F1419">
        <f t="shared" si="79"/>
        <v>0.82099999999999995</v>
      </c>
      <c r="G1419">
        <f t="shared" si="80"/>
        <v>-0.1972321695297089</v>
      </c>
      <c r="H1419" s="1">
        <f t="shared" si="81"/>
        <v>1</v>
      </c>
      <c r="I1419" s="1">
        <f t="shared" si="81"/>
        <v>1</v>
      </c>
      <c r="J1419" s="1">
        <f t="shared" si="81"/>
        <v>0</v>
      </c>
    </row>
    <row r="1420" spans="1:10" x14ac:dyDescent="0.25">
      <c r="A1420" s="1">
        <v>1</v>
      </c>
      <c r="B1420" s="1">
        <v>77</v>
      </c>
      <c r="C1420" s="1">
        <v>17.36</v>
      </c>
      <c r="D1420" s="1">
        <v>715</v>
      </c>
      <c r="E1420" s="1">
        <v>1</v>
      </c>
      <c r="F1420">
        <f t="shared" si="79"/>
        <v>0.82099999999999995</v>
      </c>
      <c r="G1420">
        <f t="shared" si="80"/>
        <v>-0.1972321695297089</v>
      </c>
      <c r="H1420" s="1">
        <f t="shared" si="81"/>
        <v>1</v>
      </c>
      <c r="I1420" s="1">
        <f t="shared" si="81"/>
        <v>1</v>
      </c>
      <c r="J1420" s="1">
        <f t="shared" si="81"/>
        <v>0</v>
      </c>
    </row>
    <row r="1421" spans="1:10" x14ac:dyDescent="0.25">
      <c r="A1421" s="1">
        <v>1</v>
      </c>
      <c r="B1421" s="1">
        <v>150</v>
      </c>
      <c r="C1421" s="1">
        <v>6.34</v>
      </c>
      <c r="D1421" s="1">
        <v>770</v>
      </c>
      <c r="E1421" s="1">
        <v>1</v>
      </c>
      <c r="F1421">
        <f t="shared" si="79"/>
        <v>0.92</v>
      </c>
      <c r="G1421">
        <f t="shared" si="80"/>
        <v>-8.3381608939051013E-2</v>
      </c>
      <c r="H1421" s="1">
        <f t="shared" si="81"/>
        <v>1</v>
      </c>
      <c r="I1421" s="1">
        <f t="shared" si="81"/>
        <v>1</v>
      </c>
      <c r="J1421" s="1">
        <f t="shared" si="81"/>
        <v>1</v>
      </c>
    </row>
    <row r="1422" spans="1:10" x14ac:dyDescent="0.25">
      <c r="A1422" s="1">
        <v>1</v>
      </c>
      <c r="B1422" s="1">
        <v>58</v>
      </c>
      <c r="C1422" s="1">
        <v>24.75</v>
      </c>
      <c r="D1422" s="1">
        <v>720</v>
      </c>
      <c r="E1422" s="1">
        <v>1</v>
      </c>
      <c r="F1422">
        <f t="shared" si="79"/>
        <v>0.79</v>
      </c>
      <c r="G1422">
        <f t="shared" si="80"/>
        <v>-0.23572233352106983</v>
      </c>
      <c r="H1422" s="1">
        <f t="shared" si="81"/>
        <v>1</v>
      </c>
      <c r="I1422" s="1">
        <f t="shared" si="81"/>
        <v>0</v>
      </c>
      <c r="J1422" s="1">
        <f t="shared" si="81"/>
        <v>0</v>
      </c>
    </row>
    <row r="1423" spans="1:10" x14ac:dyDescent="0.25">
      <c r="A1423" s="1">
        <v>1</v>
      </c>
      <c r="B1423" s="1">
        <v>229.85</v>
      </c>
      <c r="C1423" s="1">
        <v>10.92</v>
      </c>
      <c r="D1423" s="1">
        <v>730</v>
      </c>
      <c r="E1423" s="1">
        <v>1</v>
      </c>
      <c r="F1423">
        <f t="shared" si="79"/>
        <v>0.92</v>
      </c>
      <c r="G1423">
        <f t="shared" si="80"/>
        <v>-8.3381608939051013E-2</v>
      </c>
      <c r="H1423" s="1">
        <f t="shared" si="81"/>
        <v>1</v>
      </c>
      <c r="I1423" s="1">
        <f t="shared" si="81"/>
        <v>1</v>
      </c>
      <c r="J1423" s="1">
        <f t="shared" si="81"/>
        <v>1</v>
      </c>
    </row>
    <row r="1424" spans="1:10" x14ac:dyDescent="0.25">
      <c r="A1424" s="1">
        <v>1</v>
      </c>
      <c r="B1424" s="1">
        <v>35</v>
      </c>
      <c r="C1424" s="1">
        <v>25.89</v>
      </c>
      <c r="D1424" s="1">
        <v>765</v>
      </c>
      <c r="E1424" s="1">
        <v>0</v>
      </c>
      <c r="F1424">
        <f t="shared" si="79"/>
        <v>0.85499999999999998</v>
      </c>
      <c r="G1424">
        <f t="shared" si="80"/>
        <v>-1.9310215365615626</v>
      </c>
      <c r="H1424" s="1">
        <f t="shared" si="81"/>
        <v>1</v>
      </c>
      <c r="I1424" s="1">
        <f t="shared" si="81"/>
        <v>1</v>
      </c>
      <c r="J1424" s="1">
        <f t="shared" si="81"/>
        <v>1</v>
      </c>
    </row>
    <row r="1425" spans="1:10" x14ac:dyDescent="0.25">
      <c r="A1425" s="1">
        <v>1</v>
      </c>
      <c r="B1425" s="1">
        <v>65</v>
      </c>
      <c r="C1425" s="1">
        <v>11.54</v>
      </c>
      <c r="D1425" s="1">
        <v>720</v>
      </c>
      <c r="E1425" s="1">
        <v>1</v>
      </c>
      <c r="F1425">
        <f t="shared" si="79"/>
        <v>0.82099999999999995</v>
      </c>
      <c r="G1425">
        <f t="shared" si="80"/>
        <v>-0.1972321695297089</v>
      </c>
      <c r="H1425" s="1">
        <f t="shared" si="81"/>
        <v>1</v>
      </c>
      <c r="I1425" s="1">
        <f t="shared" si="81"/>
        <v>1</v>
      </c>
      <c r="J1425" s="1">
        <f t="shared" si="81"/>
        <v>0</v>
      </c>
    </row>
    <row r="1426" spans="1:10" x14ac:dyDescent="0.25">
      <c r="A1426" s="1">
        <v>0</v>
      </c>
      <c r="B1426" s="1">
        <v>87.36</v>
      </c>
      <c r="C1426" s="1">
        <v>20.95</v>
      </c>
      <c r="D1426" s="1">
        <v>700</v>
      </c>
      <c r="E1426" s="1">
        <v>1</v>
      </c>
      <c r="F1426">
        <f t="shared" si="79"/>
        <v>0.79</v>
      </c>
      <c r="G1426">
        <f t="shared" si="80"/>
        <v>-0.23572233352106983</v>
      </c>
      <c r="H1426" s="1">
        <f t="shared" si="81"/>
        <v>1</v>
      </c>
      <c r="I1426" s="1">
        <f t="shared" si="81"/>
        <v>0</v>
      </c>
      <c r="J1426" s="1">
        <f t="shared" si="81"/>
        <v>0</v>
      </c>
    </row>
    <row r="1427" spans="1:10" x14ac:dyDescent="0.25">
      <c r="A1427" s="1">
        <v>1</v>
      </c>
      <c r="B1427" s="1">
        <v>71.5</v>
      </c>
      <c r="C1427" s="1">
        <v>9.3800000000000008</v>
      </c>
      <c r="D1427" s="1">
        <v>680</v>
      </c>
      <c r="E1427" s="1">
        <v>1</v>
      </c>
      <c r="F1427">
        <f t="shared" si="79"/>
        <v>0.878</v>
      </c>
      <c r="G1427">
        <f t="shared" si="80"/>
        <v>-0.13010868534702039</v>
      </c>
      <c r="H1427" s="1">
        <f t="shared" si="81"/>
        <v>1</v>
      </c>
      <c r="I1427" s="1">
        <f t="shared" si="81"/>
        <v>1</v>
      </c>
      <c r="J1427" s="1">
        <f t="shared" si="81"/>
        <v>1</v>
      </c>
    </row>
    <row r="1428" spans="1:10" x14ac:dyDescent="0.25">
      <c r="A1428" s="1">
        <v>0</v>
      </c>
      <c r="B1428" s="1">
        <v>34</v>
      </c>
      <c r="C1428" s="1">
        <v>17.97</v>
      </c>
      <c r="D1428" s="1">
        <v>685</v>
      </c>
      <c r="E1428" s="1">
        <v>1</v>
      </c>
      <c r="F1428">
        <f t="shared" si="79"/>
        <v>0.80600000000000005</v>
      </c>
      <c r="G1428">
        <f t="shared" si="80"/>
        <v>-0.21567153647550871</v>
      </c>
      <c r="H1428" s="1">
        <f t="shared" si="81"/>
        <v>1</v>
      </c>
      <c r="I1428" s="1">
        <f t="shared" si="81"/>
        <v>1</v>
      </c>
      <c r="J1428" s="1">
        <f t="shared" si="81"/>
        <v>0</v>
      </c>
    </row>
    <row r="1429" spans="1:10" x14ac:dyDescent="0.25">
      <c r="A1429" s="1">
        <v>1</v>
      </c>
      <c r="B1429" s="1">
        <v>102</v>
      </c>
      <c r="C1429" s="1">
        <v>9.0399999999999991</v>
      </c>
      <c r="D1429" s="1">
        <v>705</v>
      </c>
      <c r="E1429" s="1">
        <v>1</v>
      </c>
      <c r="F1429">
        <f t="shared" si="79"/>
        <v>0.878</v>
      </c>
      <c r="G1429">
        <f t="shared" si="80"/>
        <v>-0.13010868534702039</v>
      </c>
      <c r="H1429" s="1">
        <f t="shared" si="81"/>
        <v>1</v>
      </c>
      <c r="I1429" s="1">
        <f t="shared" si="81"/>
        <v>1</v>
      </c>
      <c r="J1429" s="1">
        <f t="shared" si="81"/>
        <v>1</v>
      </c>
    </row>
    <row r="1430" spans="1:10" x14ac:dyDescent="0.25">
      <c r="A1430" s="1">
        <v>1</v>
      </c>
      <c r="B1430" s="1">
        <v>125</v>
      </c>
      <c r="C1430" s="1">
        <v>20.86</v>
      </c>
      <c r="D1430" s="1">
        <v>680</v>
      </c>
      <c r="E1430" s="1">
        <v>1</v>
      </c>
      <c r="F1430">
        <f t="shared" si="79"/>
        <v>0.71699999999999997</v>
      </c>
      <c r="G1430">
        <f t="shared" si="80"/>
        <v>-0.33267943838251673</v>
      </c>
      <c r="H1430" s="1">
        <f t="shared" si="81"/>
        <v>0</v>
      </c>
      <c r="I1430" s="1">
        <f t="shared" si="81"/>
        <v>0</v>
      </c>
      <c r="J1430" s="1">
        <f t="shared" si="81"/>
        <v>0</v>
      </c>
    </row>
    <row r="1431" spans="1:10" x14ac:dyDescent="0.25">
      <c r="A1431" s="1">
        <v>1</v>
      </c>
      <c r="B1431" s="1">
        <v>62.5</v>
      </c>
      <c r="C1431" s="1">
        <v>20.45</v>
      </c>
      <c r="D1431" s="1">
        <v>680</v>
      </c>
      <c r="E1431" s="1">
        <v>1</v>
      </c>
      <c r="F1431">
        <f t="shared" si="79"/>
        <v>0.71699999999999997</v>
      </c>
      <c r="G1431">
        <f t="shared" si="80"/>
        <v>-0.33267943838251673</v>
      </c>
      <c r="H1431" s="1">
        <f t="shared" si="81"/>
        <v>0</v>
      </c>
      <c r="I1431" s="1">
        <f t="shared" si="81"/>
        <v>0</v>
      </c>
      <c r="J1431" s="1">
        <f t="shared" si="81"/>
        <v>0</v>
      </c>
    </row>
    <row r="1432" spans="1:10" x14ac:dyDescent="0.25">
      <c r="A1432" s="1">
        <v>1</v>
      </c>
      <c r="B1432" s="1">
        <v>31</v>
      </c>
      <c r="C1432" s="1">
        <v>9.99</v>
      </c>
      <c r="D1432" s="1">
        <v>755</v>
      </c>
      <c r="E1432" s="1">
        <v>1</v>
      </c>
      <c r="F1432">
        <f t="shared" si="79"/>
        <v>0.92</v>
      </c>
      <c r="G1432">
        <f t="shared" si="80"/>
        <v>-8.3381608939051013E-2</v>
      </c>
      <c r="H1432" s="1">
        <f t="shared" si="81"/>
        <v>1</v>
      </c>
      <c r="I1432" s="1">
        <f t="shared" si="81"/>
        <v>1</v>
      </c>
      <c r="J1432" s="1">
        <f t="shared" si="81"/>
        <v>1</v>
      </c>
    </row>
    <row r="1433" spans="1:10" x14ac:dyDescent="0.25">
      <c r="A1433" s="1">
        <v>1</v>
      </c>
      <c r="B1433" s="1">
        <v>33</v>
      </c>
      <c r="C1433" s="1">
        <v>19.53</v>
      </c>
      <c r="D1433" s="1">
        <v>660</v>
      </c>
      <c r="E1433" s="1">
        <v>1</v>
      </c>
      <c r="F1433">
        <f t="shared" si="79"/>
        <v>0.72899999999999998</v>
      </c>
      <c r="G1433">
        <f t="shared" si="80"/>
        <v>-0.31608154697347896</v>
      </c>
      <c r="H1433" s="1">
        <f t="shared" si="81"/>
        <v>0</v>
      </c>
      <c r="I1433" s="1">
        <f t="shared" si="81"/>
        <v>0</v>
      </c>
      <c r="J1433" s="1">
        <f t="shared" si="81"/>
        <v>0</v>
      </c>
    </row>
    <row r="1434" spans="1:10" x14ac:dyDescent="0.25">
      <c r="A1434" s="1">
        <v>0</v>
      </c>
      <c r="B1434" s="1">
        <v>78</v>
      </c>
      <c r="C1434" s="1">
        <v>17.2</v>
      </c>
      <c r="D1434" s="1">
        <v>770</v>
      </c>
      <c r="E1434" s="1">
        <v>0</v>
      </c>
      <c r="F1434">
        <f t="shared" si="79"/>
        <v>0.92</v>
      </c>
      <c r="G1434">
        <f t="shared" si="80"/>
        <v>-2.5257286443082561</v>
      </c>
      <c r="H1434" s="1">
        <f t="shared" si="81"/>
        <v>1</v>
      </c>
      <c r="I1434" s="1">
        <f t="shared" si="81"/>
        <v>1</v>
      </c>
      <c r="J1434" s="1">
        <f t="shared" si="81"/>
        <v>1</v>
      </c>
    </row>
    <row r="1435" spans="1:10" x14ac:dyDescent="0.25">
      <c r="A1435" s="1">
        <v>1</v>
      </c>
      <c r="B1435" s="1">
        <v>70</v>
      </c>
      <c r="C1435" s="1">
        <v>14.98</v>
      </c>
      <c r="D1435" s="1">
        <v>730</v>
      </c>
      <c r="E1435" s="1">
        <v>1</v>
      </c>
      <c r="F1435">
        <f t="shared" si="79"/>
        <v>0.92</v>
      </c>
      <c r="G1435">
        <f t="shared" si="80"/>
        <v>-8.3381608939051013E-2</v>
      </c>
      <c r="H1435" s="1">
        <f t="shared" si="81"/>
        <v>1</v>
      </c>
      <c r="I1435" s="1">
        <f t="shared" si="81"/>
        <v>1</v>
      </c>
      <c r="J1435" s="1">
        <f t="shared" si="81"/>
        <v>1</v>
      </c>
    </row>
    <row r="1436" spans="1:10" x14ac:dyDescent="0.25">
      <c r="A1436" s="1">
        <v>1</v>
      </c>
      <c r="B1436" s="1">
        <v>60</v>
      </c>
      <c r="C1436" s="1">
        <v>28.06</v>
      </c>
      <c r="D1436" s="1">
        <v>675</v>
      </c>
      <c r="E1436" s="1">
        <v>1</v>
      </c>
      <c r="F1436">
        <f t="shared" si="79"/>
        <v>0.71699999999999997</v>
      </c>
      <c r="G1436">
        <f t="shared" si="80"/>
        <v>-0.33267943838251673</v>
      </c>
      <c r="H1436" s="1">
        <f t="shared" si="81"/>
        <v>0</v>
      </c>
      <c r="I1436" s="1">
        <f t="shared" si="81"/>
        <v>0</v>
      </c>
      <c r="J1436" s="1">
        <f t="shared" si="81"/>
        <v>0</v>
      </c>
    </row>
    <row r="1437" spans="1:10" x14ac:dyDescent="0.25">
      <c r="A1437" s="1">
        <v>0</v>
      </c>
      <c r="B1437" s="1">
        <v>40</v>
      </c>
      <c r="C1437" s="1">
        <v>22.8</v>
      </c>
      <c r="D1437" s="1">
        <v>695</v>
      </c>
      <c r="E1437" s="1">
        <v>1</v>
      </c>
      <c r="F1437">
        <f t="shared" si="79"/>
        <v>0.79</v>
      </c>
      <c r="G1437">
        <f t="shared" si="80"/>
        <v>-0.23572233352106983</v>
      </c>
      <c r="H1437" s="1">
        <f t="shared" si="81"/>
        <v>1</v>
      </c>
      <c r="I1437" s="1">
        <f t="shared" si="81"/>
        <v>0</v>
      </c>
      <c r="J1437" s="1">
        <f t="shared" si="81"/>
        <v>0</v>
      </c>
    </row>
    <row r="1438" spans="1:10" x14ac:dyDescent="0.25">
      <c r="A1438" s="1">
        <v>0</v>
      </c>
      <c r="B1438" s="1">
        <v>61</v>
      </c>
      <c r="C1438" s="1">
        <v>23.99</v>
      </c>
      <c r="D1438" s="1">
        <v>715</v>
      </c>
      <c r="E1438" s="1">
        <v>1</v>
      </c>
      <c r="F1438">
        <f t="shared" si="79"/>
        <v>0.79</v>
      </c>
      <c r="G1438">
        <f t="shared" si="80"/>
        <v>-0.23572233352106983</v>
      </c>
      <c r="H1438" s="1">
        <f t="shared" si="81"/>
        <v>1</v>
      </c>
      <c r="I1438" s="1">
        <f t="shared" si="81"/>
        <v>0</v>
      </c>
      <c r="J1438" s="1">
        <f t="shared" si="81"/>
        <v>0</v>
      </c>
    </row>
    <row r="1439" spans="1:10" x14ac:dyDescent="0.25">
      <c r="A1439" s="1">
        <v>0</v>
      </c>
      <c r="B1439" s="1">
        <v>52</v>
      </c>
      <c r="C1439" s="1">
        <v>13.59</v>
      </c>
      <c r="D1439" s="1">
        <v>665</v>
      </c>
      <c r="E1439" s="1">
        <v>1</v>
      </c>
      <c r="F1439">
        <f t="shared" si="79"/>
        <v>0.72899999999999998</v>
      </c>
      <c r="G1439">
        <f t="shared" si="80"/>
        <v>-0.31608154697347896</v>
      </c>
      <c r="H1439" s="1">
        <f t="shared" si="81"/>
        <v>0</v>
      </c>
      <c r="I1439" s="1">
        <f t="shared" si="81"/>
        <v>0</v>
      </c>
      <c r="J1439" s="1">
        <f t="shared" si="81"/>
        <v>0</v>
      </c>
    </row>
    <row r="1440" spans="1:10" x14ac:dyDescent="0.25">
      <c r="A1440" s="1">
        <v>1</v>
      </c>
      <c r="B1440" s="1">
        <v>39</v>
      </c>
      <c r="C1440" s="1">
        <v>27.05</v>
      </c>
      <c r="D1440" s="1">
        <v>695</v>
      </c>
      <c r="E1440" s="1">
        <v>0</v>
      </c>
      <c r="F1440">
        <f t="shared" si="79"/>
        <v>0.79</v>
      </c>
      <c r="G1440">
        <f t="shared" si="80"/>
        <v>-1.5606477482646686</v>
      </c>
      <c r="H1440" s="1">
        <f t="shared" si="81"/>
        <v>1</v>
      </c>
      <c r="I1440" s="1">
        <f t="shared" si="81"/>
        <v>0</v>
      </c>
      <c r="J1440" s="1">
        <f t="shared" si="81"/>
        <v>0</v>
      </c>
    </row>
    <row r="1441" spans="1:10" x14ac:dyDescent="0.25">
      <c r="A1441" s="1">
        <v>0</v>
      </c>
      <c r="B1441" s="1">
        <v>47</v>
      </c>
      <c r="C1441" s="1">
        <v>17.39</v>
      </c>
      <c r="D1441" s="1">
        <v>680</v>
      </c>
      <c r="E1441" s="1">
        <v>0</v>
      </c>
      <c r="F1441">
        <f t="shared" si="79"/>
        <v>0.80600000000000005</v>
      </c>
      <c r="G1441">
        <f t="shared" si="80"/>
        <v>-1.6398971199188093</v>
      </c>
      <c r="H1441" s="1">
        <f t="shared" si="81"/>
        <v>1</v>
      </c>
      <c r="I1441" s="1">
        <f t="shared" si="81"/>
        <v>1</v>
      </c>
      <c r="J1441" s="1">
        <f t="shared" si="81"/>
        <v>0</v>
      </c>
    </row>
    <row r="1442" spans="1:10" x14ac:dyDescent="0.25">
      <c r="A1442" s="1">
        <v>0</v>
      </c>
      <c r="B1442" s="1">
        <v>22.5</v>
      </c>
      <c r="C1442" s="1">
        <v>20.16</v>
      </c>
      <c r="D1442" s="1">
        <v>760</v>
      </c>
      <c r="E1442" s="1">
        <v>0</v>
      </c>
      <c r="F1442">
        <f t="shared" si="79"/>
        <v>0.85499999999999998</v>
      </c>
      <c r="G1442">
        <f t="shared" si="80"/>
        <v>-1.9310215365615626</v>
      </c>
      <c r="H1442" s="1">
        <f t="shared" si="81"/>
        <v>1</v>
      </c>
      <c r="I1442" s="1">
        <f t="shared" si="81"/>
        <v>1</v>
      </c>
      <c r="J1442" s="1">
        <f t="shared" si="81"/>
        <v>1</v>
      </c>
    </row>
    <row r="1443" spans="1:10" x14ac:dyDescent="0.25">
      <c r="A1443" s="1">
        <v>1</v>
      </c>
      <c r="B1443" s="1">
        <v>50</v>
      </c>
      <c r="C1443" s="1">
        <v>13.78</v>
      </c>
      <c r="D1443" s="1">
        <v>675</v>
      </c>
      <c r="E1443" s="1">
        <v>1</v>
      </c>
      <c r="F1443">
        <f t="shared" si="79"/>
        <v>0.80600000000000005</v>
      </c>
      <c r="G1443">
        <f t="shared" si="80"/>
        <v>-0.21567153647550871</v>
      </c>
      <c r="H1443" s="1">
        <f t="shared" si="81"/>
        <v>1</v>
      </c>
      <c r="I1443" s="1">
        <f t="shared" si="81"/>
        <v>1</v>
      </c>
      <c r="J1443" s="1">
        <f t="shared" si="81"/>
        <v>0</v>
      </c>
    </row>
    <row r="1444" spans="1:10" x14ac:dyDescent="0.25">
      <c r="A1444" s="1">
        <v>1</v>
      </c>
      <c r="B1444" s="1">
        <v>35</v>
      </c>
      <c r="C1444" s="1">
        <v>23.77</v>
      </c>
      <c r="D1444" s="1">
        <v>735</v>
      </c>
      <c r="E1444" s="1">
        <v>1</v>
      </c>
      <c r="F1444">
        <f t="shared" si="79"/>
        <v>0.85499999999999998</v>
      </c>
      <c r="G1444">
        <f t="shared" si="80"/>
        <v>-0.15665381004537685</v>
      </c>
      <c r="H1444" s="1">
        <f t="shared" si="81"/>
        <v>1</v>
      </c>
      <c r="I1444" s="1">
        <f t="shared" si="81"/>
        <v>1</v>
      </c>
      <c r="J1444" s="1">
        <f t="shared" si="81"/>
        <v>1</v>
      </c>
    </row>
    <row r="1445" spans="1:10" x14ac:dyDescent="0.25">
      <c r="A1445" s="1">
        <v>1</v>
      </c>
      <c r="B1445" s="1">
        <v>97</v>
      </c>
      <c r="C1445" s="1">
        <v>16.05</v>
      </c>
      <c r="D1445" s="1">
        <v>720</v>
      </c>
      <c r="E1445" s="1">
        <v>1</v>
      </c>
      <c r="F1445">
        <f t="shared" si="79"/>
        <v>0.82099999999999995</v>
      </c>
      <c r="G1445">
        <f t="shared" si="80"/>
        <v>-0.1972321695297089</v>
      </c>
      <c r="H1445" s="1">
        <f t="shared" si="81"/>
        <v>1</v>
      </c>
      <c r="I1445" s="1">
        <f t="shared" si="81"/>
        <v>1</v>
      </c>
      <c r="J1445" s="1">
        <f t="shared" si="81"/>
        <v>0</v>
      </c>
    </row>
    <row r="1446" spans="1:10" x14ac:dyDescent="0.25">
      <c r="A1446" s="1">
        <v>1</v>
      </c>
      <c r="B1446" s="1">
        <v>50.8</v>
      </c>
      <c r="C1446" s="1">
        <v>8.17</v>
      </c>
      <c r="D1446" s="1">
        <v>670</v>
      </c>
      <c r="E1446" s="1">
        <v>1</v>
      </c>
      <c r="F1446">
        <f t="shared" si="79"/>
        <v>0.80600000000000005</v>
      </c>
      <c r="G1446">
        <f t="shared" si="80"/>
        <v>-0.21567153647550871</v>
      </c>
      <c r="H1446" s="1">
        <f t="shared" si="81"/>
        <v>1</v>
      </c>
      <c r="I1446" s="1">
        <f t="shared" si="81"/>
        <v>1</v>
      </c>
      <c r="J1446" s="1">
        <f t="shared" si="81"/>
        <v>0</v>
      </c>
    </row>
    <row r="1447" spans="1:10" x14ac:dyDescent="0.25">
      <c r="A1447" s="1">
        <v>0</v>
      </c>
      <c r="B1447" s="1">
        <v>94.5</v>
      </c>
      <c r="C1447" s="1">
        <v>9.5299999999999994</v>
      </c>
      <c r="D1447" s="1">
        <v>705</v>
      </c>
      <c r="E1447" s="1">
        <v>1</v>
      </c>
      <c r="F1447">
        <f t="shared" si="79"/>
        <v>0.878</v>
      </c>
      <c r="G1447">
        <f t="shared" si="80"/>
        <v>-0.13010868534702039</v>
      </c>
      <c r="H1447" s="1">
        <f t="shared" si="81"/>
        <v>1</v>
      </c>
      <c r="I1447" s="1">
        <f t="shared" si="81"/>
        <v>1</v>
      </c>
      <c r="J1447" s="1">
        <f t="shared" si="81"/>
        <v>1</v>
      </c>
    </row>
    <row r="1448" spans="1:10" x14ac:dyDescent="0.25">
      <c r="A1448" s="1">
        <v>1</v>
      </c>
      <c r="B1448" s="1">
        <v>79.623000000000005</v>
      </c>
      <c r="C1448" s="1">
        <v>19.25</v>
      </c>
      <c r="D1448" s="1">
        <v>700</v>
      </c>
      <c r="E1448" s="1">
        <v>1</v>
      </c>
      <c r="F1448">
        <f t="shared" si="79"/>
        <v>0.82099999999999995</v>
      </c>
      <c r="G1448">
        <f t="shared" si="80"/>
        <v>-0.1972321695297089</v>
      </c>
      <c r="H1448" s="1">
        <f t="shared" si="81"/>
        <v>1</v>
      </c>
      <c r="I1448" s="1">
        <f t="shared" si="81"/>
        <v>1</v>
      </c>
      <c r="J1448" s="1">
        <f t="shared" si="81"/>
        <v>0</v>
      </c>
    </row>
    <row r="1449" spans="1:10" x14ac:dyDescent="0.25">
      <c r="A1449" s="1">
        <v>1</v>
      </c>
      <c r="B1449" s="1">
        <v>110</v>
      </c>
      <c r="C1449" s="1">
        <v>13.75</v>
      </c>
      <c r="D1449" s="1">
        <v>690</v>
      </c>
      <c r="E1449" s="1">
        <v>1</v>
      </c>
      <c r="F1449">
        <f t="shared" si="79"/>
        <v>0.82099999999999995</v>
      </c>
      <c r="G1449">
        <f t="shared" si="80"/>
        <v>-0.1972321695297089</v>
      </c>
      <c r="H1449" s="1">
        <f t="shared" si="81"/>
        <v>1</v>
      </c>
      <c r="I1449" s="1">
        <f t="shared" si="81"/>
        <v>1</v>
      </c>
      <c r="J1449" s="1">
        <f t="shared" si="81"/>
        <v>0</v>
      </c>
    </row>
    <row r="1450" spans="1:10" x14ac:dyDescent="0.25">
      <c r="A1450" s="1">
        <v>1</v>
      </c>
      <c r="B1450" s="1">
        <v>62</v>
      </c>
      <c r="C1450" s="1">
        <v>15.91</v>
      </c>
      <c r="D1450" s="1">
        <v>710</v>
      </c>
      <c r="E1450" s="1">
        <v>1</v>
      </c>
      <c r="F1450">
        <f t="shared" si="79"/>
        <v>0.82099999999999995</v>
      </c>
      <c r="G1450">
        <f t="shared" si="80"/>
        <v>-0.1972321695297089</v>
      </c>
      <c r="H1450" s="1">
        <f t="shared" si="81"/>
        <v>1</v>
      </c>
      <c r="I1450" s="1">
        <f t="shared" si="81"/>
        <v>1</v>
      </c>
      <c r="J1450" s="1">
        <f t="shared" si="81"/>
        <v>0</v>
      </c>
    </row>
    <row r="1451" spans="1:10" x14ac:dyDescent="0.25">
      <c r="A1451" s="1">
        <v>0</v>
      </c>
      <c r="B1451" s="1">
        <v>215</v>
      </c>
      <c r="C1451" s="1">
        <v>5.83</v>
      </c>
      <c r="D1451" s="1">
        <v>785</v>
      </c>
      <c r="E1451" s="1">
        <v>1</v>
      </c>
      <c r="F1451">
        <f t="shared" si="79"/>
        <v>0.92</v>
      </c>
      <c r="G1451">
        <f t="shared" si="80"/>
        <v>-8.3381608939051013E-2</v>
      </c>
      <c r="H1451" s="1">
        <f t="shared" si="81"/>
        <v>1</v>
      </c>
      <c r="I1451" s="1">
        <f t="shared" si="81"/>
        <v>1</v>
      </c>
      <c r="J1451" s="1">
        <f t="shared" si="81"/>
        <v>1</v>
      </c>
    </row>
    <row r="1452" spans="1:10" x14ac:dyDescent="0.25">
      <c r="A1452" s="1">
        <v>1</v>
      </c>
      <c r="B1452" s="1">
        <v>114</v>
      </c>
      <c r="C1452" s="1">
        <v>13.77</v>
      </c>
      <c r="D1452" s="1">
        <v>695</v>
      </c>
      <c r="E1452" s="1">
        <v>1</v>
      </c>
      <c r="F1452">
        <f t="shared" si="79"/>
        <v>0.82099999999999995</v>
      </c>
      <c r="G1452">
        <f t="shared" si="80"/>
        <v>-0.1972321695297089</v>
      </c>
      <c r="H1452" s="1">
        <f t="shared" si="81"/>
        <v>1</v>
      </c>
      <c r="I1452" s="1">
        <f t="shared" si="81"/>
        <v>1</v>
      </c>
      <c r="J1452" s="1">
        <f t="shared" si="81"/>
        <v>0</v>
      </c>
    </row>
    <row r="1453" spans="1:10" x14ac:dyDescent="0.25">
      <c r="A1453" s="1">
        <v>1</v>
      </c>
      <c r="B1453" s="1">
        <v>48.6</v>
      </c>
      <c r="C1453" s="1">
        <v>18.690000000000001</v>
      </c>
      <c r="D1453" s="1">
        <v>685</v>
      </c>
      <c r="E1453" s="1">
        <v>1</v>
      </c>
      <c r="F1453">
        <f t="shared" si="79"/>
        <v>0.80600000000000005</v>
      </c>
      <c r="G1453">
        <f t="shared" si="80"/>
        <v>-0.21567153647550871</v>
      </c>
      <c r="H1453" s="1">
        <f t="shared" si="81"/>
        <v>1</v>
      </c>
      <c r="I1453" s="1">
        <f t="shared" si="81"/>
        <v>1</v>
      </c>
      <c r="J1453" s="1">
        <f t="shared" si="81"/>
        <v>0</v>
      </c>
    </row>
    <row r="1454" spans="1:10" x14ac:dyDescent="0.25">
      <c r="A1454" s="1">
        <v>1</v>
      </c>
      <c r="B1454" s="1">
        <v>155.25</v>
      </c>
      <c r="C1454" s="1">
        <v>12.22</v>
      </c>
      <c r="D1454" s="1">
        <v>730</v>
      </c>
      <c r="E1454" s="1">
        <v>1</v>
      </c>
      <c r="F1454">
        <f t="shared" si="79"/>
        <v>0.92</v>
      </c>
      <c r="G1454">
        <f t="shared" si="80"/>
        <v>-8.3381608939051013E-2</v>
      </c>
      <c r="H1454" s="1">
        <f t="shared" si="81"/>
        <v>1</v>
      </c>
      <c r="I1454" s="1">
        <f t="shared" si="81"/>
        <v>1</v>
      </c>
      <c r="J1454" s="1">
        <f t="shared" si="81"/>
        <v>1</v>
      </c>
    </row>
    <row r="1455" spans="1:10" x14ac:dyDescent="0.25">
      <c r="A1455" s="1">
        <v>1</v>
      </c>
      <c r="B1455" s="1">
        <v>100</v>
      </c>
      <c r="C1455" s="1">
        <v>16.329999999999998</v>
      </c>
      <c r="D1455" s="1">
        <v>735</v>
      </c>
      <c r="E1455" s="1">
        <v>1</v>
      </c>
      <c r="F1455">
        <f t="shared" si="79"/>
        <v>0.92</v>
      </c>
      <c r="G1455">
        <f t="shared" si="80"/>
        <v>-8.3381608939051013E-2</v>
      </c>
      <c r="H1455" s="1">
        <f t="shared" si="81"/>
        <v>1</v>
      </c>
      <c r="I1455" s="1">
        <f t="shared" si="81"/>
        <v>1</v>
      </c>
      <c r="J1455" s="1">
        <f t="shared" si="81"/>
        <v>1</v>
      </c>
    </row>
    <row r="1456" spans="1:10" x14ac:dyDescent="0.25">
      <c r="A1456" s="1">
        <v>1</v>
      </c>
      <c r="B1456" s="1">
        <v>68</v>
      </c>
      <c r="C1456" s="1">
        <v>34.54</v>
      </c>
      <c r="D1456" s="1">
        <v>660</v>
      </c>
      <c r="E1456" s="1">
        <v>0</v>
      </c>
      <c r="F1456">
        <f t="shared" si="79"/>
        <v>0.54600000000000004</v>
      </c>
      <c r="G1456">
        <f t="shared" si="80"/>
        <v>-0.78965808094078915</v>
      </c>
      <c r="H1456" s="1">
        <f t="shared" si="81"/>
        <v>0</v>
      </c>
      <c r="I1456" s="1">
        <f t="shared" si="81"/>
        <v>0</v>
      </c>
      <c r="J1456" s="1">
        <f t="shared" si="81"/>
        <v>0</v>
      </c>
    </row>
    <row r="1457" spans="1:10" x14ac:dyDescent="0.25">
      <c r="A1457" s="1">
        <v>0</v>
      </c>
      <c r="B1457" s="1">
        <v>36</v>
      </c>
      <c r="C1457" s="1">
        <v>12.53</v>
      </c>
      <c r="D1457" s="1">
        <v>660</v>
      </c>
      <c r="E1457" s="1">
        <v>1</v>
      </c>
      <c r="F1457">
        <f t="shared" si="79"/>
        <v>0.72899999999999998</v>
      </c>
      <c r="G1457">
        <f t="shared" si="80"/>
        <v>-0.31608154697347896</v>
      </c>
      <c r="H1457" s="1">
        <f t="shared" si="81"/>
        <v>0</v>
      </c>
      <c r="I1457" s="1">
        <f t="shared" si="81"/>
        <v>0</v>
      </c>
      <c r="J1457" s="1">
        <f t="shared" si="81"/>
        <v>0</v>
      </c>
    </row>
    <row r="1458" spans="1:10" x14ac:dyDescent="0.25">
      <c r="A1458" s="1">
        <v>0</v>
      </c>
      <c r="B1458" s="1">
        <v>76.5</v>
      </c>
      <c r="C1458" s="1">
        <v>17.350000000000001</v>
      </c>
      <c r="D1458" s="1">
        <v>695</v>
      </c>
      <c r="E1458" s="1">
        <v>1</v>
      </c>
      <c r="F1458">
        <f t="shared" si="79"/>
        <v>0.82099999999999995</v>
      </c>
      <c r="G1458">
        <f t="shared" si="80"/>
        <v>-0.1972321695297089</v>
      </c>
      <c r="H1458" s="1">
        <f t="shared" si="81"/>
        <v>1</v>
      </c>
      <c r="I1458" s="1">
        <f t="shared" si="81"/>
        <v>1</v>
      </c>
      <c r="J1458" s="1">
        <f t="shared" si="81"/>
        <v>0</v>
      </c>
    </row>
    <row r="1459" spans="1:10" x14ac:dyDescent="0.25">
      <c r="A1459" s="1">
        <v>1</v>
      </c>
      <c r="B1459" s="1">
        <v>25</v>
      </c>
      <c r="C1459" s="1">
        <v>6.91</v>
      </c>
      <c r="D1459" s="1">
        <v>680</v>
      </c>
      <c r="E1459" s="1">
        <v>1</v>
      </c>
      <c r="F1459">
        <f t="shared" si="79"/>
        <v>0.80600000000000005</v>
      </c>
      <c r="G1459">
        <f t="shared" si="80"/>
        <v>-0.21567153647550871</v>
      </c>
      <c r="H1459" s="1">
        <f t="shared" si="81"/>
        <v>1</v>
      </c>
      <c r="I1459" s="1">
        <f t="shared" si="81"/>
        <v>1</v>
      </c>
      <c r="J1459" s="1">
        <f t="shared" si="81"/>
        <v>0</v>
      </c>
    </row>
    <row r="1460" spans="1:10" x14ac:dyDescent="0.25">
      <c r="A1460" s="1">
        <v>1</v>
      </c>
      <c r="B1460" s="1">
        <v>42</v>
      </c>
      <c r="C1460" s="1">
        <v>16.690000000000001</v>
      </c>
      <c r="D1460" s="1">
        <v>670</v>
      </c>
      <c r="E1460" s="1">
        <v>1</v>
      </c>
      <c r="F1460">
        <f t="shared" si="79"/>
        <v>0.80600000000000005</v>
      </c>
      <c r="G1460">
        <f t="shared" si="80"/>
        <v>-0.21567153647550871</v>
      </c>
      <c r="H1460" s="1">
        <f t="shared" si="81"/>
        <v>1</v>
      </c>
      <c r="I1460" s="1">
        <f t="shared" si="81"/>
        <v>1</v>
      </c>
      <c r="J1460" s="1">
        <f t="shared" si="81"/>
        <v>0</v>
      </c>
    </row>
    <row r="1461" spans="1:10" x14ac:dyDescent="0.25">
      <c r="A1461" s="1">
        <v>0</v>
      </c>
      <c r="B1461" s="1">
        <v>40</v>
      </c>
      <c r="C1461" s="1">
        <v>13.35</v>
      </c>
      <c r="D1461" s="1">
        <v>705</v>
      </c>
      <c r="E1461" s="1">
        <v>1</v>
      </c>
      <c r="F1461">
        <f t="shared" si="79"/>
        <v>0.80600000000000005</v>
      </c>
      <c r="G1461">
        <f t="shared" si="80"/>
        <v>-0.21567153647550871</v>
      </c>
      <c r="H1461" s="1">
        <f t="shared" si="81"/>
        <v>1</v>
      </c>
      <c r="I1461" s="1">
        <f t="shared" si="81"/>
        <v>1</v>
      </c>
      <c r="J1461" s="1">
        <f t="shared" si="81"/>
        <v>0</v>
      </c>
    </row>
    <row r="1462" spans="1:10" x14ac:dyDescent="0.25">
      <c r="A1462" s="1">
        <v>0</v>
      </c>
      <c r="B1462" s="1">
        <v>39</v>
      </c>
      <c r="C1462" s="1">
        <v>19.78</v>
      </c>
      <c r="D1462" s="1">
        <v>695</v>
      </c>
      <c r="E1462" s="1">
        <v>1</v>
      </c>
      <c r="F1462">
        <f t="shared" si="79"/>
        <v>0.80600000000000005</v>
      </c>
      <c r="G1462">
        <f t="shared" si="80"/>
        <v>-0.21567153647550871</v>
      </c>
      <c r="H1462" s="1">
        <f t="shared" si="81"/>
        <v>1</v>
      </c>
      <c r="I1462" s="1">
        <f t="shared" si="81"/>
        <v>1</v>
      </c>
      <c r="J1462" s="1">
        <f t="shared" si="81"/>
        <v>0</v>
      </c>
    </row>
    <row r="1463" spans="1:10" x14ac:dyDescent="0.25">
      <c r="A1463" s="1">
        <v>1</v>
      </c>
      <c r="B1463" s="1">
        <v>49</v>
      </c>
      <c r="C1463" s="1">
        <v>15.72</v>
      </c>
      <c r="D1463" s="1">
        <v>695</v>
      </c>
      <c r="E1463" s="1">
        <v>1</v>
      </c>
      <c r="F1463">
        <f t="shared" si="79"/>
        <v>0.80600000000000005</v>
      </c>
      <c r="G1463">
        <f t="shared" si="80"/>
        <v>-0.21567153647550871</v>
      </c>
      <c r="H1463" s="1">
        <f t="shared" si="81"/>
        <v>1</v>
      </c>
      <c r="I1463" s="1">
        <f t="shared" si="81"/>
        <v>1</v>
      </c>
      <c r="J1463" s="1">
        <f t="shared" si="81"/>
        <v>0</v>
      </c>
    </row>
    <row r="1464" spans="1:10" x14ac:dyDescent="0.25">
      <c r="A1464" s="1">
        <v>0</v>
      </c>
      <c r="B1464" s="1">
        <v>312</v>
      </c>
      <c r="C1464" s="1">
        <v>2.5</v>
      </c>
      <c r="D1464" s="1">
        <v>700</v>
      </c>
      <c r="E1464" s="1">
        <v>0</v>
      </c>
      <c r="F1464">
        <f t="shared" si="79"/>
        <v>0.878</v>
      </c>
      <c r="G1464">
        <f t="shared" si="80"/>
        <v>-2.1037342342488805</v>
      </c>
      <c r="H1464" s="1">
        <f t="shared" si="81"/>
        <v>1</v>
      </c>
      <c r="I1464" s="1">
        <f t="shared" si="81"/>
        <v>1</v>
      </c>
      <c r="J1464" s="1">
        <f t="shared" si="81"/>
        <v>1</v>
      </c>
    </row>
    <row r="1465" spans="1:10" x14ac:dyDescent="0.25">
      <c r="A1465" s="1">
        <v>1</v>
      </c>
      <c r="B1465" s="1">
        <v>195</v>
      </c>
      <c r="C1465" s="1">
        <v>12.86</v>
      </c>
      <c r="D1465" s="1">
        <v>700</v>
      </c>
      <c r="E1465" s="1">
        <v>1</v>
      </c>
      <c r="F1465">
        <f t="shared" si="79"/>
        <v>0.82099999999999995</v>
      </c>
      <c r="G1465">
        <f t="shared" si="80"/>
        <v>-0.1972321695297089</v>
      </c>
      <c r="H1465" s="1">
        <f t="shared" si="81"/>
        <v>1</v>
      </c>
      <c r="I1465" s="1">
        <f t="shared" si="81"/>
        <v>1</v>
      </c>
      <c r="J1465" s="1">
        <f t="shared" si="81"/>
        <v>0</v>
      </c>
    </row>
    <row r="1466" spans="1:10" x14ac:dyDescent="0.25">
      <c r="A1466" s="1">
        <v>1</v>
      </c>
      <c r="B1466" s="1">
        <v>242</v>
      </c>
      <c r="C1466" s="1">
        <v>8.85</v>
      </c>
      <c r="D1466" s="1">
        <v>800</v>
      </c>
      <c r="E1466" s="1">
        <v>1</v>
      </c>
      <c r="F1466">
        <f t="shared" si="79"/>
        <v>0.92</v>
      </c>
      <c r="G1466">
        <f t="shared" si="80"/>
        <v>-8.3381608939051013E-2</v>
      </c>
      <c r="H1466" s="1">
        <f t="shared" si="81"/>
        <v>1</v>
      </c>
      <c r="I1466" s="1">
        <f t="shared" si="81"/>
        <v>1</v>
      </c>
      <c r="J1466" s="1">
        <f t="shared" si="81"/>
        <v>1</v>
      </c>
    </row>
    <row r="1467" spans="1:10" x14ac:dyDescent="0.25">
      <c r="A1467" s="1">
        <v>0</v>
      </c>
      <c r="B1467" s="1">
        <v>70</v>
      </c>
      <c r="C1467" s="1">
        <v>16.37</v>
      </c>
      <c r="D1467" s="1">
        <v>670</v>
      </c>
      <c r="E1467" s="1">
        <v>1</v>
      </c>
      <c r="F1467">
        <f t="shared" si="79"/>
        <v>0.82099999999999995</v>
      </c>
      <c r="G1467">
        <f t="shared" si="80"/>
        <v>-0.1972321695297089</v>
      </c>
      <c r="H1467" s="1">
        <f t="shared" si="81"/>
        <v>1</v>
      </c>
      <c r="I1467" s="1">
        <f t="shared" si="81"/>
        <v>1</v>
      </c>
      <c r="J1467" s="1">
        <f t="shared" si="81"/>
        <v>0</v>
      </c>
    </row>
    <row r="1468" spans="1:10" x14ac:dyDescent="0.25">
      <c r="A1468" s="1">
        <v>1</v>
      </c>
      <c r="B1468" s="1">
        <v>150</v>
      </c>
      <c r="C1468" s="1">
        <v>18.14</v>
      </c>
      <c r="D1468" s="1">
        <v>810</v>
      </c>
      <c r="E1468" s="1">
        <v>1</v>
      </c>
      <c r="F1468">
        <f t="shared" si="79"/>
        <v>0.92</v>
      </c>
      <c r="G1468">
        <f t="shared" si="80"/>
        <v>-8.3381608939051013E-2</v>
      </c>
      <c r="H1468" s="1">
        <f t="shared" si="81"/>
        <v>1</v>
      </c>
      <c r="I1468" s="1">
        <f t="shared" si="81"/>
        <v>1</v>
      </c>
      <c r="J1468" s="1">
        <f t="shared" si="81"/>
        <v>1</v>
      </c>
    </row>
    <row r="1469" spans="1:10" x14ac:dyDescent="0.25">
      <c r="A1469" s="1">
        <v>1</v>
      </c>
      <c r="B1469" s="1">
        <v>45.8</v>
      </c>
      <c r="C1469" s="1">
        <v>16.93</v>
      </c>
      <c r="D1469" s="1">
        <v>710</v>
      </c>
      <c r="E1469" s="1">
        <v>1</v>
      </c>
      <c r="F1469">
        <f t="shared" si="79"/>
        <v>0.80600000000000005</v>
      </c>
      <c r="G1469">
        <f t="shared" si="80"/>
        <v>-0.21567153647550871</v>
      </c>
      <c r="H1469" s="1">
        <f t="shared" si="81"/>
        <v>1</v>
      </c>
      <c r="I1469" s="1">
        <f t="shared" si="81"/>
        <v>1</v>
      </c>
      <c r="J1469" s="1">
        <f t="shared" si="81"/>
        <v>0</v>
      </c>
    </row>
    <row r="1470" spans="1:10" x14ac:dyDescent="0.25">
      <c r="A1470" s="1">
        <v>1</v>
      </c>
      <c r="B1470" s="1">
        <v>67</v>
      </c>
      <c r="C1470" s="1">
        <v>20.22</v>
      </c>
      <c r="D1470" s="1">
        <v>660</v>
      </c>
      <c r="E1470" s="1">
        <v>0</v>
      </c>
      <c r="F1470">
        <f t="shared" si="79"/>
        <v>0.71699999999999997</v>
      </c>
      <c r="G1470">
        <f t="shared" si="80"/>
        <v>-1.2623083813388993</v>
      </c>
      <c r="H1470" s="1">
        <f t="shared" si="81"/>
        <v>0</v>
      </c>
      <c r="I1470" s="1">
        <f t="shared" si="81"/>
        <v>0</v>
      </c>
      <c r="J1470" s="1">
        <f t="shared" si="81"/>
        <v>0</v>
      </c>
    </row>
    <row r="1471" spans="1:10" x14ac:dyDescent="0.25">
      <c r="A1471" s="1">
        <v>0</v>
      </c>
      <c r="B1471" s="1">
        <v>39.5</v>
      </c>
      <c r="C1471" s="1">
        <v>22.33</v>
      </c>
      <c r="D1471" s="1">
        <v>660</v>
      </c>
      <c r="E1471" s="1">
        <v>1</v>
      </c>
      <c r="F1471">
        <f t="shared" si="79"/>
        <v>0.66100000000000003</v>
      </c>
      <c r="G1471">
        <f t="shared" si="80"/>
        <v>-0.41400143913045073</v>
      </c>
      <c r="H1471" s="1">
        <f t="shared" si="81"/>
        <v>0</v>
      </c>
      <c r="I1471" s="1">
        <f t="shared" si="81"/>
        <v>0</v>
      </c>
      <c r="J1471" s="1">
        <f t="shared" si="81"/>
        <v>0</v>
      </c>
    </row>
    <row r="1472" spans="1:10" x14ac:dyDescent="0.25">
      <c r="A1472" s="1">
        <v>1</v>
      </c>
      <c r="B1472" s="1">
        <v>150</v>
      </c>
      <c r="C1472" s="1">
        <v>19.89</v>
      </c>
      <c r="D1472" s="1">
        <v>680</v>
      </c>
      <c r="E1472" s="1">
        <v>1</v>
      </c>
      <c r="F1472">
        <f t="shared" si="79"/>
        <v>0.71699999999999997</v>
      </c>
      <c r="G1472">
        <f t="shared" si="80"/>
        <v>-0.33267943838251673</v>
      </c>
      <c r="H1472" s="1">
        <f t="shared" si="81"/>
        <v>0</v>
      </c>
      <c r="I1472" s="1">
        <f t="shared" si="81"/>
        <v>0</v>
      </c>
      <c r="J1472" s="1">
        <f t="shared" si="81"/>
        <v>0</v>
      </c>
    </row>
    <row r="1473" spans="1:10" x14ac:dyDescent="0.25">
      <c r="A1473" s="1">
        <v>1</v>
      </c>
      <c r="B1473" s="1">
        <v>225</v>
      </c>
      <c r="C1473" s="1">
        <v>10.19</v>
      </c>
      <c r="D1473" s="1">
        <v>660</v>
      </c>
      <c r="E1473" s="1">
        <v>1</v>
      </c>
      <c r="F1473">
        <f t="shared" si="79"/>
        <v>0.82099999999999995</v>
      </c>
      <c r="G1473">
        <f t="shared" si="80"/>
        <v>-0.1972321695297089</v>
      </c>
      <c r="H1473" s="1">
        <f t="shared" si="81"/>
        <v>1</v>
      </c>
      <c r="I1473" s="1">
        <f t="shared" si="81"/>
        <v>1</v>
      </c>
      <c r="J1473" s="1">
        <f t="shared" si="81"/>
        <v>0</v>
      </c>
    </row>
    <row r="1474" spans="1:10" x14ac:dyDescent="0.25">
      <c r="A1474" s="1">
        <v>0</v>
      </c>
      <c r="B1474" s="1">
        <v>53.164999999999999</v>
      </c>
      <c r="C1474" s="1">
        <v>19.3</v>
      </c>
      <c r="D1474" s="1">
        <v>750</v>
      </c>
      <c r="E1474" s="1">
        <v>1</v>
      </c>
      <c r="F1474">
        <f t="shared" si="79"/>
        <v>0.92</v>
      </c>
      <c r="G1474">
        <f t="shared" si="80"/>
        <v>-8.3381608939051013E-2</v>
      </c>
      <c r="H1474" s="1">
        <f t="shared" si="81"/>
        <v>1</v>
      </c>
      <c r="I1474" s="1">
        <f t="shared" si="81"/>
        <v>1</v>
      </c>
      <c r="J1474" s="1">
        <f t="shared" si="81"/>
        <v>1</v>
      </c>
    </row>
    <row r="1475" spans="1:10" x14ac:dyDescent="0.25">
      <c r="A1475" s="1">
        <v>1</v>
      </c>
      <c r="B1475" s="1">
        <v>80</v>
      </c>
      <c r="C1475" s="1">
        <v>10.16</v>
      </c>
      <c r="D1475" s="1">
        <v>785</v>
      </c>
      <c r="E1475" s="1">
        <v>1</v>
      </c>
      <c r="F1475">
        <f t="shared" si="79"/>
        <v>0.92</v>
      </c>
      <c r="G1475">
        <f t="shared" si="80"/>
        <v>-8.3381608939051013E-2</v>
      </c>
      <c r="H1475" s="1">
        <f t="shared" si="81"/>
        <v>1</v>
      </c>
      <c r="I1475" s="1">
        <f t="shared" si="81"/>
        <v>1</v>
      </c>
      <c r="J1475" s="1">
        <f t="shared" si="81"/>
        <v>1</v>
      </c>
    </row>
    <row r="1476" spans="1:10" x14ac:dyDescent="0.25">
      <c r="A1476" s="1">
        <v>0</v>
      </c>
      <c r="B1476" s="1">
        <v>75</v>
      </c>
      <c r="C1476" s="1">
        <v>20.239999999999998</v>
      </c>
      <c r="D1476" s="1">
        <v>685</v>
      </c>
      <c r="E1476" s="1">
        <v>1</v>
      </c>
      <c r="F1476">
        <f t="shared" si="79"/>
        <v>0.66100000000000003</v>
      </c>
      <c r="G1476">
        <f t="shared" si="80"/>
        <v>-0.41400143913045073</v>
      </c>
      <c r="H1476" s="1">
        <f t="shared" si="81"/>
        <v>0</v>
      </c>
      <c r="I1476" s="1">
        <f t="shared" si="81"/>
        <v>0</v>
      </c>
      <c r="J1476" s="1">
        <f t="shared" si="81"/>
        <v>0</v>
      </c>
    </row>
    <row r="1477" spans="1:10" x14ac:dyDescent="0.25">
      <c r="A1477" s="1">
        <v>0</v>
      </c>
      <c r="B1477" s="1">
        <v>42</v>
      </c>
      <c r="C1477" s="1">
        <v>13.37</v>
      </c>
      <c r="D1477" s="1">
        <v>690</v>
      </c>
      <c r="E1477" s="1">
        <v>1</v>
      </c>
      <c r="F1477">
        <f t="shared" si="79"/>
        <v>0.80600000000000005</v>
      </c>
      <c r="G1477">
        <f t="shared" si="80"/>
        <v>-0.21567153647550871</v>
      </c>
      <c r="H1477" s="1">
        <f t="shared" si="81"/>
        <v>1</v>
      </c>
      <c r="I1477" s="1">
        <f t="shared" si="81"/>
        <v>1</v>
      </c>
      <c r="J1477" s="1">
        <f t="shared" si="81"/>
        <v>0</v>
      </c>
    </row>
    <row r="1478" spans="1:10" x14ac:dyDescent="0.25">
      <c r="A1478" s="1">
        <v>1</v>
      </c>
      <c r="B1478" s="1">
        <v>91</v>
      </c>
      <c r="C1478" s="1">
        <v>8.23</v>
      </c>
      <c r="D1478" s="1">
        <v>685</v>
      </c>
      <c r="E1478" s="1">
        <v>1</v>
      </c>
      <c r="F1478">
        <f t="shared" si="79"/>
        <v>0.878</v>
      </c>
      <c r="G1478">
        <f t="shared" si="80"/>
        <v>-0.13010868534702039</v>
      </c>
      <c r="H1478" s="1">
        <f t="shared" si="81"/>
        <v>1</v>
      </c>
      <c r="I1478" s="1">
        <f t="shared" si="81"/>
        <v>1</v>
      </c>
      <c r="J1478" s="1">
        <f t="shared" si="81"/>
        <v>1</v>
      </c>
    </row>
    <row r="1479" spans="1:10" x14ac:dyDescent="0.25">
      <c r="A1479" s="1">
        <v>0</v>
      </c>
      <c r="B1479" s="1">
        <v>127</v>
      </c>
      <c r="C1479" s="1">
        <v>12.31</v>
      </c>
      <c r="D1479" s="1">
        <v>700</v>
      </c>
      <c r="E1479" s="1">
        <v>1</v>
      </c>
      <c r="F1479">
        <f t="shared" si="79"/>
        <v>0.82099999999999995</v>
      </c>
      <c r="G1479">
        <f t="shared" si="80"/>
        <v>-0.1972321695297089</v>
      </c>
      <c r="H1479" s="1">
        <f t="shared" si="81"/>
        <v>1</v>
      </c>
      <c r="I1479" s="1">
        <f t="shared" si="81"/>
        <v>1</v>
      </c>
      <c r="J1479" s="1">
        <f t="shared" si="81"/>
        <v>0</v>
      </c>
    </row>
    <row r="1480" spans="1:10" x14ac:dyDescent="0.25">
      <c r="A1480" s="1">
        <v>1</v>
      </c>
      <c r="B1480" s="1">
        <v>65</v>
      </c>
      <c r="C1480" s="1">
        <v>30.89</v>
      </c>
      <c r="D1480" s="1">
        <v>670</v>
      </c>
      <c r="E1480" s="1">
        <v>1</v>
      </c>
      <c r="F1480">
        <f t="shared" ref="F1480:F1543" si="82">IF(C1480&lt;=19.85,IF(D1480&lt;=722.5,IF(B1480&lt;=60.41,IF(D1480&lt;=667.5,0.729,0.806),IF(C1480&lt;=9.905,0.878,0.821)),0.92),IF(D1480&lt;=687.5,IF(C1480&lt;=31.375,IF(A1480&lt;=0.5,0.661,0.717),0.546),IF(D1480&lt;=727.5,IF(C1480&lt;=29.88,0.79,0.693),0.855)))</f>
        <v>0.71699999999999997</v>
      </c>
      <c r="G1480">
        <f t="shared" ref="G1480:G1543" si="83">IF(E1480=1,LN(F1480),LN(1-F1480))</f>
        <v>-0.33267943838251673</v>
      </c>
      <c r="H1480" s="1">
        <f t="shared" ref="H1480:J1543" si="84">IF($F1480&gt;H$2,1,0)</f>
        <v>0</v>
      </c>
      <c r="I1480" s="1">
        <f t="shared" si="84"/>
        <v>0</v>
      </c>
      <c r="J1480" s="1">
        <f t="shared" si="84"/>
        <v>0</v>
      </c>
    </row>
    <row r="1481" spans="1:10" x14ac:dyDescent="0.25">
      <c r="A1481" s="1">
        <v>0</v>
      </c>
      <c r="B1481" s="1">
        <v>85</v>
      </c>
      <c r="C1481" s="1">
        <v>15.01</v>
      </c>
      <c r="D1481" s="1">
        <v>690</v>
      </c>
      <c r="E1481" s="1">
        <v>1</v>
      </c>
      <c r="F1481">
        <f t="shared" si="82"/>
        <v>0.82099999999999995</v>
      </c>
      <c r="G1481">
        <f t="shared" si="83"/>
        <v>-0.1972321695297089</v>
      </c>
      <c r="H1481" s="1">
        <f t="shared" si="84"/>
        <v>1</v>
      </c>
      <c r="I1481" s="1">
        <f t="shared" si="84"/>
        <v>1</v>
      </c>
      <c r="J1481" s="1">
        <f t="shared" si="84"/>
        <v>0</v>
      </c>
    </row>
    <row r="1482" spans="1:10" x14ac:dyDescent="0.25">
      <c r="A1482" s="1">
        <v>1</v>
      </c>
      <c r="B1482" s="1">
        <v>42</v>
      </c>
      <c r="C1482" s="1">
        <v>20.03</v>
      </c>
      <c r="D1482" s="1">
        <v>690</v>
      </c>
      <c r="E1482" s="1">
        <v>1</v>
      </c>
      <c r="F1482">
        <f t="shared" si="82"/>
        <v>0.79</v>
      </c>
      <c r="G1482">
        <f t="shared" si="83"/>
        <v>-0.23572233352106983</v>
      </c>
      <c r="H1482" s="1">
        <f t="shared" si="84"/>
        <v>1</v>
      </c>
      <c r="I1482" s="1">
        <f t="shared" si="84"/>
        <v>0</v>
      </c>
      <c r="J1482" s="1">
        <f t="shared" si="84"/>
        <v>0</v>
      </c>
    </row>
    <row r="1483" spans="1:10" x14ac:dyDescent="0.25">
      <c r="A1483" s="1">
        <v>1</v>
      </c>
      <c r="B1483" s="1">
        <v>28</v>
      </c>
      <c r="C1483" s="1">
        <v>24.05</v>
      </c>
      <c r="D1483" s="1">
        <v>680</v>
      </c>
      <c r="E1483" s="1">
        <v>1</v>
      </c>
      <c r="F1483">
        <f t="shared" si="82"/>
        <v>0.71699999999999997</v>
      </c>
      <c r="G1483">
        <f t="shared" si="83"/>
        <v>-0.33267943838251673</v>
      </c>
      <c r="H1483" s="1">
        <f t="shared" si="84"/>
        <v>0</v>
      </c>
      <c r="I1483" s="1">
        <f t="shared" si="84"/>
        <v>0</v>
      </c>
      <c r="J1483" s="1">
        <f t="shared" si="84"/>
        <v>0</v>
      </c>
    </row>
    <row r="1484" spans="1:10" x14ac:dyDescent="0.25">
      <c r="A1484" s="1">
        <v>0</v>
      </c>
      <c r="B1484" s="1">
        <v>86</v>
      </c>
      <c r="C1484" s="1">
        <v>3.67</v>
      </c>
      <c r="D1484" s="1">
        <v>670</v>
      </c>
      <c r="E1484" s="1">
        <v>1</v>
      </c>
      <c r="F1484">
        <f t="shared" si="82"/>
        <v>0.878</v>
      </c>
      <c r="G1484">
        <f t="shared" si="83"/>
        <v>-0.13010868534702039</v>
      </c>
      <c r="H1484" s="1">
        <f t="shared" si="84"/>
        <v>1</v>
      </c>
      <c r="I1484" s="1">
        <f t="shared" si="84"/>
        <v>1</v>
      </c>
      <c r="J1484" s="1">
        <f t="shared" si="84"/>
        <v>1</v>
      </c>
    </row>
    <row r="1485" spans="1:10" x14ac:dyDescent="0.25">
      <c r="A1485" s="1">
        <v>1</v>
      </c>
      <c r="B1485" s="1">
        <v>43</v>
      </c>
      <c r="C1485" s="1">
        <v>24.17</v>
      </c>
      <c r="D1485" s="1">
        <v>715</v>
      </c>
      <c r="E1485" s="1">
        <v>1</v>
      </c>
      <c r="F1485">
        <f t="shared" si="82"/>
        <v>0.79</v>
      </c>
      <c r="G1485">
        <f t="shared" si="83"/>
        <v>-0.23572233352106983</v>
      </c>
      <c r="H1485" s="1">
        <f t="shared" si="84"/>
        <v>1</v>
      </c>
      <c r="I1485" s="1">
        <f t="shared" si="84"/>
        <v>0</v>
      </c>
      <c r="J1485" s="1">
        <f t="shared" si="84"/>
        <v>0</v>
      </c>
    </row>
    <row r="1486" spans="1:10" x14ac:dyDescent="0.25">
      <c r="A1486" s="1">
        <v>0</v>
      </c>
      <c r="B1486" s="1">
        <v>25</v>
      </c>
      <c r="C1486" s="1">
        <v>12.15</v>
      </c>
      <c r="D1486" s="1">
        <v>665</v>
      </c>
      <c r="E1486" s="1">
        <v>1</v>
      </c>
      <c r="F1486">
        <f t="shared" si="82"/>
        <v>0.72899999999999998</v>
      </c>
      <c r="G1486">
        <f t="shared" si="83"/>
        <v>-0.31608154697347896</v>
      </c>
      <c r="H1486" s="1">
        <f t="shared" si="84"/>
        <v>0</v>
      </c>
      <c r="I1486" s="1">
        <f t="shared" si="84"/>
        <v>0</v>
      </c>
      <c r="J1486" s="1">
        <f t="shared" si="84"/>
        <v>0</v>
      </c>
    </row>
    <row r="1487" spans="1:10" x14ac:dyDescent="0.25">
      <c r="A1487" s="1">
        <v>0</v>
      </c>
      <c r="B1487" s="1">
        <v>85</v>
      </c>
      <c r="C1487" s="1">
        <v>22.59</v>
      </c>
      <c r="D1487" s="1">
        <v>735</v>
      </c>
      <c r="E1487" s="1">
        <v>1</v>
      </c>
      <c r="F1487">
        <f t="shared" si="82"/>
        <v>0.85499999999999998</v>
      </c>
      <c r="G1487">
        <f t="shared" si="83"/>
        <v>-0.15665381004537685</v>
      </c>
      <c r="H1487" s="1">
        <f t="shared" si="84"/>
        <v>1</v>
      </c>
      <c r="I1487" s="1">
        <f t="shared" si="84"/>
        <v>1</v>
      </c>
      <c r="J1487" s="1">
        <f t="shared" si="84"/>
        <v>1</v>
      </c>
    </row>
    <row r="1488" spans="1:10" x14ac:dyDescent="0.25">
      <c r="A1488" s="1">
        <v>0</v>
      </c>
      <c r="B1488" s="1">
        <v>43.246000000000002</v>
      </c>
      <c r="C1488" s="1">
        <v>17.04</v>
      </c>
      <c r="D1488" s="1">
        <v>680</v>
      </c>
      <c r="E1488" s="1">
        <v>0</v>
      </c>
      <c r="F1488">
        <f t="shared" si="82"/>
        <v>0.80600000000000005</v>
      </c>
      <c r="G1488">
        <f t="shared" si="83"/>
        <v>-1.6398971199188093</v>
      </c>
      <c r="H1488" s="1">
        <f t="shared" si="84"/>
        <v>1</v>
      </c>
      <c r="I1488" s="1">
        <f t="shared" si="84"/>
        <v>1</v>
      </c>
      <c r="J1488" s="1">
        <f t="shared" si="84"/>
        <v>0</v>
      </c>
    </row>
    <row r="1489" spans="1:10" x14ac:dyDescent="0.25">
      <c r="A1489" s="1">
        <v>1</v>
      </c>
      <c r="B1489" s="1">
        <v>105</v>
      </c>
      <c r="C1489" s="1">
        <v>21.37</v>
      </c>
      <c r="D1489" s="1">
        <v>715</v>
      </c>
      <c r="E1489" s="1">
        <v>1</v>
      </c>
      <c r="F1489">
        <f t="shared" si="82"/>
        <v>0.79</v>
      </c>
      <c r="G1489">
        <f t="shared" si="83"/>
        <v>-0.23572233352106983</v>
      </c>
      <c r="H1489" s="1">
        <f t="shared" si="84"/>
        <v>1</v>
      </c>
      <c r="I1489" s="1">
        <f t="shared" si="84"/>
        <v>0</v>
      </c>
      <c r="J1489" s="1">
        <f t="shared" si="84"/>
        <v>0</v>
      </c>
    </row>
    <row r="1490" spans="1:10" x14ac:dyDescent="0.25">
      <c r="A1490" s="1">
        <v>1</v>
      </c>
      <c r="B1490" s="1">
        <v>50</v>
      </c>
      <c r="C1490" s="1">
        <v>7.9</v>
      </c>
      <c r="D1490" s="1">
        <v>720</v>
      </c>
      <c r="E1490" s="1">
        <v>1</v>
      </c>
      <c r="F1490">
        <f t="shared" si="82"/>
        <v>0.80600000000000005</v>
      </c>
      <c r="G1490">
        <f t="shared" si="83"/>
        <v>-0.21567153647550871</v>
      </c>
      <c r="H1490" s="1">
        <f t="shared" si="84"/>
        <v>1</v>
      </c>
      <c r="I1490" s="1">
        <f t="shared" si="84"/>
        <v>1</v>
      </c>
      <c r="J1490" s="1">
        <f t="shared" si="84"/>
        <v>0</v>
      </c>
    </row>
    <row r="1491" spans="1:10" x14ac:dyDescent="0.25">
      <c r="A1491" s="1">
        <v>1</v>
      </c>
      <c r="B1491" s="1">
        <v>60</v>
      </c>
      <c r="C1491" s="1">
        <v>10.32</v>
      </c>
      <c r="D1491" s="1">
        <v>705</v>
      </c>
      <c r="E1491" s="1">
        <v>1</v>
      </c>
      <c r="F1491">
        <f t="shared" si="82"/>
        <v>0.80600000000000005</v>
      </c>
      <c r="G1491">
        <f t="shared" si="83"/>
        <v>-0.21567153647550871</v>
      </c>
      <c r="H1491" s="1">
        <f t="shared" si="84"/>
        <v>1</v>
      </c>
      <c r="I1491" s="1">
        <f t="shared" si="84"/>
        <v>1</v>
      </c>
      <c r="J1491" s="1">
        <f t="shared" si="84"/>
        <v>0</v>
      </c>
    </row>
    <row r="1492" spans="1:10" x14ac:dyDescent="0.25">
      <c r="A1492" s="1">
        <v>0</v>
      </c>
      <c r="B1492" s="1">
        <v>120</v>
      </c>
      <c r="C1492" s="1">
        <v>13.83</v>
      </c>
      <c r="D1492" s="1">
        <v>705</v>
      </c>
      <c r="E1492" s="1">
        <v>1</v>
      </c>
      <c r="F1492">
        <f t="shared" si="82"/>
        <v>0.82099999999999995</v>
      </c>
      <c r="G1492">
        <f t="shared" si="83"/>
        <v>-0.1972321695297089</v>
      </c>
      <c r="H1492" s="1">
        <f t="shared" si="84"/>
        <v>1</v>
      </c>
      <c r="I1492" s="1">
        <f t="shared" si="84"/>
        <v>1</v>
      </c>
      <c r="J1492" s="1">
        <f t="shared" si="84"/>
        <v>0</v>
      </c>
    </row>
    <row r="1493" spans="1:10" x14ac:dyDescent="0.25">
      <c r="A1493" s="1">
        <v>1</v>
      </c>
      <c r="B1493" s="1">
        <v>28</v>
      </c>
      <c r="C1493" s="1">
        <v>17.32</v>
      </c>
      <c r="D1493" s="1">
        <v>700</v>
      </c>
      <c r="E1493" s="1">
        <v>1</v>
      </c>
      <c r="F1493">
        <f t="shared" si="82"/>
        <v>0.80600000000000005</v>
      </c>
      <c r="G1493">
        <f t="shared" si="83"/>
        <v>-0.21567153647550871</v>
      </c>
      <c r="H1493" s="1">
        <f t="shared" si="84"/>
        <v>1</v>
      </c>
      <c r="I1493" s="1">
        <f t="shared" si="84"/>
        <v>1</v>
      </c>
      <c r="J1493" s="1">
        <f t="shared" si="84"/>
        <v>0</v>
      </c>
    </row>
    <row r="1494" spans="1:10" x14ac:dyDescent="0.25">
      <c r="A1494" s="1">
        <v>1</v>
      </c>
      <c r="B1494" s="1">
        <v>72</v>
      </c>
      <c r="C1494" s="1">
        <v>23.3</v>
      </c>
      <c r="D1494" s="1">
        <v>690</v>
      </c>
      <c r="E1494" s="1">
        <v>1</v>
      </c>
      <c r="F1494">
        <f t="shared" si="82"/>
        <v>0.79</v>
      </c>
      <c r="G1494">
        <f t="shared" si="83"/>
        <v>-0.23572233352106983</v>
      </c>
      <c r="H1494" s="1">
        <f t="shared" si="84"/>
        <v>1</v>
      </c>
      <c r="I1494" s="1">
        <f t="shared" si="84"/>
        <v>0</v>
      </c>
      <c r="J1494" s="1">
        <f t="shared" si="84"/>
        <v>0</v>
      </c>
    </row>
    <row r="1495" spans="1:10" x14ac:dyDescent="0.25">
      <c r="A1495" s="1">
        <v>0</v>
      </c>
      <c r="B1495" s="1">
        <v>120</v>
      </c>
      <c r="C1495" s="1">
        <v>9.09</v>
      </c>
      <c r="D1495" s="1">
        <v>700</v>
      </c>
      <c r="E1495" s="1">
        <v>1</v>
      </c>
      <c r="F1495">
        <f t="shared" si="82"/>
        <v>0.878</v>
      </c>
      <c r="G1495">
        <f t="shared" si="83"/>
        <v>-0.13010868534702039</v>
      </c>
      <c r="H1495" s="1">
        <f t="shared" si="84"/>
        <v>1</v>
      </c>
      <c r="I1495" s="1">
        <f t="shared" si="84"/>
        <v>1</v>
      </c>
      <c r="J1495" s="1">
        <f t="shared" si="84"/>
        <v>1</v>
      </c>
    </row>
    <row r="1496" spans="1:10" x14ac:dyDescent="0.25">
      <c r="A1496" s="1">
        <v>1</v>
      </c>
      <c r="B1496" s="1">
        <v>72</v>
      </c>
      <c r="C1496" s="1">
        <v>27.82</v>
      </c>
      <c r="D1496" s="1">
        <v>660</v>
      </c>
      <c r="E1496" s="1">
        <v>0</v>
      </c>
      <c r="F1496">
        <f t="shared" si="82"/>
        <v>0.71699999999999997</v>
      </c>
      <c r="G1496">
        <f t="shared" si="83"/>
        <v>-1.2623083813388993</v>
      </c>
      <c r="H1496" s="1">
        <f t="shared" si="84"/>
        <v>0</v>
      </c>
      <c r="I1496" s="1">
        <f t="shared" si="84"/>
        <v>0</v>
      </c>
      <c r="J1496" s="1">
        <f t="shared" si="84"/>
        <v>0</v>
      </c>
    </row>
    <row r="1497" spans="1:10" x14ac:dyDescent="0.25">
      <c r="A1497" s="1">
        <v>1</v>
      </c>
      <c r="B1497" s="1">
        <v>115</v>
      </c>
      <c r="C1497" s="1">
        <v>17.940000000000001</v>
      </c>
      <c r="D1497" s="1">
        <v>670</v>
      </c>
      <c r="E1497" s="1">
        <v>1</v>
      </c>
      <c r="F1497">
        <f t="shared" si="82"/>
        <v>0.82099999999999995</v>
      </c>
      <c r="G1497">
        <f t="shared" si="83"/>
        <v>-0.1972321695297089</v>
      </c>
      <c r="H1497" s="1">
        <f t="shared" si="84"/>
        <v>1</v>
      </c>
      <c r="I1497" s="1">
        <f t="shared" si="84"/>
        <v>1</v>
      </c>
      <c r="J1497" s="1">
        <f t="shared" si="84"/>
        <v>0</v>
      </c>
    </row>
    <row r="1498" spans="1:10" x14ac:dyDescent="0.25">
      <c r="A1498" s="1">
        <v>1</v>
      </c>
      <c r="B1498" s="1">
        <v>103</v>
      </c>
      <c r="C1498" s="1">
        <v>11.52</v>
      </c>
      <c r="D1498" s="1">
        <v>660</v>
      </c>
      <c r="E1498" s="1">
        <v>1</v>
      </c>
      <c r="F1498">
        <f t="shared" si="82"/>
        <v>0.82099999999999995</v>
      </c>
      <c r="G1498">
        <f t="shared" si="83"/>
        <v>-0.1972321695297089</v>
      </c>
      <c r="H1498" s="1">
        <f t="shared" si="84"/>
        <v>1</v>
      </c>
      <c r="I1498" s="1">
        <f t="shared" si="84"/>
        <v>1</v>
      </c>
      <c r="J1498" s="1">
        <f t="shared" si="84"/>
        <v>0</v>
      </c>
    </row>
    <row r="1499" spans="1:10" x14ac:dyDescent="0.25">
      <c r="A1499" s="1">
        <v>1</v>
      </c>
      <c r="B1499" s="1">
        <v>70</v>
      </c>
      <c r="C1499" s="1">
        <v>11.74</v>
      </c>
      <c r="D1499" s="1">
        <v>665</v>
      </c>
      <c r="E1499" s="1">
        <v>1</v>
      </c>
      <c r="F1499">
        <f t="shared" si="82"/>
        <v>0.82099999999999995</v>
      </c>
      <c r="G1499">
        <f t="shared" si="83"/>
        <v>-0.1972321695297089</v>
      </c>
      <c r="H1499" s="1">
        <f t="shared" si="84"/>
        <v>1</v>
      </c>
      <c r="I1499" s="1">
        <f t="shared" si="84"/>
        <v>1</v>
      </c>
      <c r="J1499" s="1">
        <f t="shared" si="84"/>
        <v>0</v>
      </c>
    </row>
    <row r="1500" spans="1:10" x14ac:dyDescent="0.25">
      <c r="A1500" s="1">
        <v>1</v>
      </c>
      <c r="B1500" s="1">
        <v>110</v>
      </c>
      <c r="C1500" s="1">
        <v>13.65</v>
      </c>
      <c r="D1500" s="1">
        <v>680</v>
      </c>
      <c r="E1500" s="1">
        <v>1</v>
      </c>
      <c r="F1500">
        <f t="shared" si="82"/>
        <v>0.82099999999999995</v>
      </c>
      <c r="G1500">
        <f t="shared" si="83"/>
        <v>-0.1972321695297089</v>
      </c>
      <c r="H1500" s="1">
        <f t="shared" si="84"/>
        <v>1</v>
      </c>
      <c r="I1500" s="1">
        <f t="shared" si="84"/>
        <v>1</v>
      </c>
      <c r="J1500" s="1">
        <f t="shared" si="84"/>
        <v>0</v>
      </c>
    </row>
    <row r="1501" spans="1:10" x14ac:dyDescent="0.25">
      <c r="A1501" s="1">
        <v>1</v>
      </c>
      <c r="B1501" s="1">
        <v>142</v>
      </c>
      <c r="C1501" s="1">
        <v>10.47</v>
      </c>
      <c r="D1501" s="1">
        <v>695</v>
      </c>
      <c r="E1501" s="1">
        <v>1</v>
      </c>
      <c r="F1501">
        <f t="shared" si="82"/>
        <v>0.82099999999999995</v>
      </c>
      <c r="G1501">
        <f t="shared" si="83"/>
        <v>-0.1972321695297089</v>
      </c>
      <c r="H1501" s="1">
        <f t="shared" si="84"/>
        <v>1</v>
      </c>
      <c r="I1501" s="1">
        <f t="shared" si="84"/>
        <v>1</v>
      </c>
      <c r="J1501" s="1">
        <f t="shared" si="84"/>
        <v>0</v>
      </c>
    </row>
    <row r="1502" spans="1:10" x14ac:dyDescent="0.25">
      <c r="A1502" s="1">
        <v>1</v>
      </c>
      <c r="B1502" s="1">
        <v>30</v>
      </c>
      <c r="C1502" s="1">
        <v>23.59</v>
      </c>
      <c r="D1502" s="1">
        <v>795</v>
      </c>
      <c r="E1502" s="1">
        <v>1</v>
      </c>
      <c r="F1502">
        <f t="shared" si="82"/>
        <v>0.85499999999999998</v>
      </c>
      <c r="G1502">
        <f t="shared" si="83"/>
        <v>-0.15665381004537685</v>
      </c>
      <c r="H1502" s="1">
        <f t="shared" si="84"/>
        <v>1</v>
      </c>
      <c r="I1502" s="1">
        <f t="shared" si="84"/>
        <v>1</v>
      </c>
      <c r="J1502" s="1">
        <f t="shared" si="84"/>
        <v>1</v>
      </c>
    </row>
    <row r="1503" spans="1:10" x14ac:dyDescent="0.25">
      <c r="A1503" s="1">
        <v>0</v>
      </c>
      <c r="B1503" s="1">
        <v>35</v>
      </c>
      <c r="C1503" s="1">
        <v>18.21</v>
      </c>
      <c r="D1503" s="1">
        <v>740</v>
      </c>
      <c r="E1503" s="1">
        <v>0</v>
      </c>
      <c r="F1503">
        <f t="shared" si="82"/>
        <v>0.92</v>
      </c>
      <c r="G1503">
        <f t="shared" si="83"/>
        <v>-2.5257286443082561</v>
      </c>
      <c r="H1503" s="1">
        <f t="shared" si="84"/>
        <v>1</v>
      </c>
      <c r="I1503" s="1">
        <f t="shared" si="84"/>
        <v>1</v>
      </c>
      <c r="J1503" s="1">
        <f t="shared" si="84"/>
        <v>1</v>
      </c>
    </row>
    <row r="1504" spans="1:10" x14ac:dyDescent="0.25">
      <c r="A1504" s="1">
        <v>1</v>
      </c>
      <c r="B1504" s="1">
        <v>60</v>
      </c>
      <c r="C1504" s="1">
        <v>9.24</v>
      </c>
      <c r="D1504" s="1">
        <v>720</v>
      </c>
      <c r="E1504" s="1">
        <v>1</v>
      </c>
      <c r="F1504">
        <f t="shared" si="82"/>
        <v>0.80600000000000005</v>
      </c>
      <c r="G1504">
        <f t="shared" si="83"/>
        <v>-0.21567153647550871</v>
      </c>
      <c r="H1504" s="1">
        <f t="shared" si="84"/>
        <v>1</v>
      </c>
      <c r="I1504" s="1">
        <f t="shared" si="84"/>
        <v>1</v>
      </c>
      <c r="J1504" s="1">
        <f t="shared" si="84"/>
        <v>0</v>
      </c>
    </row>
    <row r="1505" spans="1:10" x14ac:dyDescent="0.25">
      <c r="A1505" s="1">
        <v>1</v>
      </c>
      <c r="B1505" s="1">
        <v>100</v>
      </c>
      <c r="C1505" s="1">
        <v>16.54</v>
      </c>
      <c r="D1505" s="1">
        <v>660</v>
      </c>
      <c r="E1505" s="1">
        <v>0</v>
      </c>
      <c r="F1505">
        <f t="shared" si="82"/>
        <v>0.82099999999999995</v>
      </c>
      <c r="G1505">
        <f t="shared" si="83"/>
        <v>-1.7203694731413819</v>
      </c>
      <c r="H1505" s="1">
        <f t="shared" si="84"/>
        <v>1</v>
      </c>
      <c r="I1505" s="1">
        <f t="shared" si="84"/>
        <v>1</v>
      </c>
      <c r="J1505" s="1">
        <f t="shared" si="84"/>
        <v>0</v>
      </c>
    </row>
    <row r="1506" spans="1:10" x14ac:dyDescent="0.25">
      <c r="A1506" s="1">
        <v>0</v>
      </c>
      <c r="B1506" s="1">
        <v>55</v>
      </c>
      <c r="C1506" s="1">
        <v>19.41</v>
      </c>
      <c r="D1506" s="1">
        <v>670</v>
      </c>
      <c r="E1506" s="1">
        <v>0</v>
      </c>
      <c r="F1506">
        <f t="shared" si="82"/>
        <v>0.80600000000000005</v>
      </c>
      <c r="G1506">
        <f t="shared" si="83"/>
        <v>-1.6398971199188093</v>
      </c>
      <c r="H1506" s="1">
        <f t="shared" si="84"/>
        <v>1</v>
      </c>
      <c r="I1506" s="1">
        <f t="shared" si="84"/>
        <v>1</v>
      </c>
      <c r="J1506" s="1">
        <f t="shared" si="84"/>
        <v>0</v>
      </c>
    </row>
    <row r="1507" spans="1:10" x14ac:dyDescent="0.25">
      <c r="A1507" s="1">
        <v>0</v>
      </c>
      <c r="B1507" s="1">
        <v>29</v>
      </c>
      <c r="C1507" s="1">
        <v>29.59</v>
      </c>
      <c r="D1507" s="1">
        <v>665</v>
      </c>
      <c r="E1507" s="1">
        <v>1</v>
      </c>
      <c r="F1507">
        <f t="shared" si="82"/>
        <v>0.66100000000000003</v>
      </c>
      <c r="G1507">
        <f t="shared" si="83"/>
        <v>-0.41400143913045073</v>
      </c>
      <c r="H1507" s="1">
        <f t="shared" si="84"/>
        <v>0</v>
      </c>
      <c r="I1507" s="1">
        <f t="shared" si="84"/>
        <v>0</v>
      </c>
      <c r="J1507" s="1">
        <f t="shared" si="84"/>
        <v>0</v>
      </c>
    </row>
    <row r="1508" spans="1:10" x14ac:dyDescent="0.25">
      <c r="A1508" s="1">
        <v>0</v>
      </c>
      <c r="B1508" s="1">
        <v>150</v>
      </c>
      <c r="C1508" s="1">
        <v>16.84</v>
      </c>
      <c r="D1508" s="1">
        <v>705</v>
      </c>
      <c r="E1508" s="1">
        <v>1</v>
      </c>
      <c r="F1508">
        <f t="shared" si="82"/>
        <v>0.82099999999999995</v>
      </c>
      <c r="G1508">
        <f t="shared" si="83"/>
        <v>-0.1972321695297089</v>
      </c>
      <c r="H1508" s="1">
        <f t="shared" si="84"/>
        <v>1</v>
      </c>
      <c r="I1508" s="1">
        <f t="shared" si="84"/>
        <v>1</v>
      </c>
      <c r="J1508" s="1">
        <f t="shared" si="84"/>
        <v>0</v>
      </c>
    </row>
    <row r="1509" spans="1:10" x14ac:dyDescent="0.25">
      <c r="A1509" s="1">
        <v>1</v>
      </c>
      <c r="B1509" s="1">
        <v>47</v>
      </c>
      <c r="C1509" s="1">
        <v>6.47</v>
      </c>
      <c r="D1509" s="1">
        <v>715</v>
      </c>
      <c r="E1509" s="1">
        <v>1</v>
      </c>
      <c r="F1509">
        <f t="shared" si="82"/>
        <v>0.80600000000000005</v>
      </c>
      <c r="G1509">
        <f t="shared" si="83"/>
        <v>-0.21567153647550871</v>
      </c>
      <c r="H1509" s="1">
        <f t="shared" si="84"/>
        <v>1</v>
      </c>
      <c r="I1509" s="1">
        <f t="shared" si="84"/>
        <v>1</v>
      </c>
      <c r="J1509" s="1">
        <f t="shared" si="84"/>
        <v>0</v>
      </c>
    </row>
    <row r="1510" spans="1:10" x14ac:dyDescent="0.25">
      <c r="A1510" s="1">
        <v>0</v>
      </c>
      <c r="B1510" s="1">
        <v>112</v>
      </c>
      <c r="C1510" s="1">
        <v>11.31</v>
      </c>
      <c r="D1510" s="1">
        <v>670</v>
      </c>
      <c r="E1510" s="1">
        <v>1</v>
      </c>
      <c r="F1510">
        <f t="shared" si="82"/>
        <v>0.82099999999999995</v>
      </c>
      <c r="G1510">
        <f t="shared" si="83"/>
        <v>-0.1972321695297089</v>
      </c>
      <c r="H1510" s="1">
        <f t="shared" si="84"/>
        <v>1</v>
      </c>
      <c r="I1510" s="1">
        <f t="shared" si="84"/>
        <v>1</v>
      </c>
      <c r="J1510" s="1">
        <f t="shared" si="84"/>
        <v>0</v>
      </c>
    </row>
    <row r="1511" spans="1:10" x14ac:dyDescent="0.25">
      <c r="A1511" s="1">
        <v>1</v>
      </c>
      <c r="B1511" s="1">
        <v>70</v>
      </c>
      <c r="C1511" s="1">
        <v>22.99</v>
      </c>
      <c r="D1511" s="1">
        <v>675</v>
      </c>
      <c r="E1511" s="1">
        <v>1</v>
      </c>
      <c r="F1511">
        <f t="shared" si="82"/>
        <v>0.71699999999999997</v>
      </c>
      <c r="G1511">
        <f t="shared" si="83"/>
        <v>-0.33267943838251673</v>
      </c>
      <c r="H1511" s="1">
        <f t="shared" si="84"/>
        <v>0</v>
      </c>
      <c r="I1511" s="1">
        <f t="shared" si="84"/>
        <v>0</v>
      </c>
      <c r="J1511" s="1">
        <f t="shared" si="84"/>
        <v>0</v>
      </c>
    </row>
    <row r="1512" spans="1:10" x14ac:dyDescent="0.25">
      <c r="A1512" s="1">
        <v>1</v>
      </c>
      <c r="B1512" s="1">
        <v>60</v>
      </c>
      <c r="C1512" s="1">
        <v>17.899999999999999</v>
      </c>
      <c r="D1512" s="1">
        <v>715</v>
      </c>
      <c r="E1512" s="1">
        <v>0</v>
      </c>
      <c r="F1512">
        <f t="shared" si="82"/>
        <v>0.80600000000000005</v>
      </c>
      <c r="G1512">
        <f t="shared" si="83"/>
        <v>-1.6398971199188093</v>
      </c>
      <c r="H1512" s="1">
        <f t="shared" si="84"/>
        <v>1</v>
      </c>
      <c r="I1512" s="1">
        <f t="shared" si="84"/>
        <v>1</v>
      </c>
      <c r="J1512" s="1">
        <f t="shared" si="84"/>
        <v>0</v>
      </c>
    </row>
    <row r="1513" spans="1:10" x14ac:dyDescent="0.25">
      <c r="A1513" s="1">
        <v>1</v>
      </c>
      <c r="B1513" s="1">
        <v>45</v>
      </c>
      <c r="C1513" s="1">
        <v>24.59</v>
      </c>
      <c r="D1513" s="1">
        <v>700</v>
      </c>
      <c r="E1513" s="1">
        <v>1</v>
      </c>
      <c r="F1513">
        <f t="shared" si="82"/>
        <v>0.79</v>
      </c>
      <c r="G1513">
        <f t="shared" si="83"/>
        <v>-0.23572233352106983</v>
      </c>
      <c r="H1513" s="1">
        <f t="shared" si="84"/>
        <v>1</v>
      </c>
      <c r="I1513" s="1">
        <f t="shared" si="84"/>
        <v>0</v>
      </c>
      <c r="J1513" s="1">
        <f t="shared" si="84"/>
        <v>0</v>
      </c>
    </row>
    <row r="1514" spans="1:10" x14ac:dyDescent="0.25">
      <c r="A1514" s="1">
        <v>1</v>
      </c>
      <c r="B1514" s="1">
        <v>30</v>
      </c>
      <c r="C1514" s="1">
        <v>21.92</v>
      </c>
      <c r="D1514" s="1">
        <v>660</v>
      </c>
      <c r="E1514" s="1">
        <v>0</v>
      </c>
      <c r="F1514">
        <f t="shared" si="82"/>
        <v>0.71699999999999997</v>
      </c>
      <c r="G1514">
        <f t="shared" si="83"/>
        <v>-1.2623083813388993</v>
      </c>
      <c r="H1514" s="1">
        <f t="shared" si="84"/>
        <v>0</v>
      </c>
      <c r="I1514" s="1">
        <f t="shared" si="84"/>
        <v>0</v>
      </c>
      <c r="J1514" s="1">
        <f t="shared" si="84"/>
        <v>0</v>
      </c>
    </row>
    <row r="1515" spans="1:10" x14ac:dyDescent="0.25">
      <c r="A1515" s="1">
        <v>0</v>
      </c>
      <c r="B1515" s="1">
        <v>67</v>
      </c>
      <c r="C1515" s="1">
        <v>28.69</v>
      </c>
      <c r="D1515" s="1">
        <v>700</v>
      </c>
      <c r="E1515" s="1">
        <v>1</v>
      </c>
      <c r="F1515">
        <f t="shared" si="82"/>
        <v>0.79</v>
      </c>
      <c r="G1515">
        <f t="shared" si="83"/>
        <v>-0.23572233352106983</v>
      </c>
      <c r="H1515" s="1">
        <f t="shared" si="84"/>
        <v>1</v>
      </c>
      <c r="I1515" s="1">
        <f t="shared" si="84"/>
        <v>0</v>
      </c>
      <c r="J1515" s="1">
        <f t="shared" si="84"/>
        <v>0</v>
      </c>
    </row>
    <row r="1516" spans="1:10" x14ac:dyDescent="0.25">
      <c r="A1516" s="1">
        <v>1</v>
      </c>
      <c r="B1516" s="1">
        <v>142</v>
      </c>
      <c r="C1516" s="1">
        <v>22.66</v>
      </c>
      <c r="D1516" s="1">
        <v>670</v>
      </c>
      <c r="E1516" s="1">
        <v>1</v>
      </c>
      <c r="F1516">
        <f t="shared" si="82"/>
        <v>0.71699999999999997</v>
      </c>
      <c r="G1516">
        <f t="shared" si="83"/>
        <v>-0.33267943838251673</v>
      </c>
      <c r="H1516" s="1">
        <f t="shared" si="84"/>
        <v>0</v>
      </c>
      <c r="I1516" s="1">
        <f t="shared" si="84"/>
        <v>0</v>
      </c>
      <c r="J1516" s="1">
        <f t="shared" si="84"/>
        <v>0</v>
      </c>
    </row>
    <row r="1517" spans="1:10" x14ac:dyDescent="0.25">
      <c r="A1517" s="1">
        <v>0</v>
      </c>
      <c r="B1517" s="1">
        <v>35</v>
      </c>
      <c r="C1517" s="1">
        <v>26.3</v>
      </c>
      <c r="D1517" s="1">
        <v>685</v>
      </c>
      <c r="E1517" s="1">
        <v>1</v>
      </c>
      <c r="F1517">
        <f t="shared" si="82"/>
        <v>0.66100000000000003</v>
      </c>
      <c r="G1517">
        <f t="shared" si="83"/>
        <v>-0.41400143913045073</v>
      </c>
      <c r="H1517" s="1">
        <f t="shared" si="84"/>
        <v>0</v>
      </c>
      <c r="I1517" s="1">
        <f t="shared" si="84"/>
        <v>0</v>
      </c>
      <c r="J1517" s="1">
        <f t="shared" si="84"/>
        <v>0</v>
      </c>
    </row>
    <row r="1518" spans="1:10" x14ac:dyDescent="0.25">
      <c r="A1518" s="1">
        <v>1</v>
      </c>
      <c r="B1518" s="1">
        <v>101.84</v>
      </c>
      <c r="C1518" s="1">
        <v>15.64</v>
      </c>
      <c r="D1518" s="1">
        <v>720</v>
      </c>
      <c r="E1518" s="1">
        <v>1</v>
      </c>
      <c r="F1518">
        <f t="shared" si="82"/>
        <v>0.82099999999999995</v>
      </c>
      <c r="G1518">
        <f t="shared" si="83"/>
        <v>-0.1972321695297089</v>
      </c>
      <c r="H1518" s="1">
        <f t="shared" si="84"/>
        <v>1</v>
      </c>
      <c r="I1518" s="1">
        <f t="shared" si="84"/>
        <v>1</v>
      </c>
      <c r="J1518" s="1">
        <f t="shared" si="84"/>
        <v>0</v>
      </c>
    </row>
    <row r="1519" spans="1:10" x14ac:dyDescent="0.25">
      <c r="A1519" s="1">
        <v>1</v>
      </c>
      <c r="B1519" s="1">
        <v>85</v>
      </c>
      <c r="C1519" s="1">
        <v>14.36</v>
      </c>
      <c r="D1519" s="1">
        <v>660</v>
      </c>
      <c r="E1519" s="1">
        <v>0</v>
      </c>
      <c r="F1519">
        <f t="shared" si="82"/>
        <v>0.82099999999999995</v>
      </c>
      <c r="G1519">
        <f t="shared" si="83"/>
        <v>-1.7203694731413819</v>
      </c>
      <c r="H1519" s="1">
        <f t="shared" si="84"/>
        <v>1</v>
      </c>
      <c r="I1519" s="1">
        <f t="shared" si="84"/>
        <v>1</v>
      </c>
      <c r="J1519" s="1">
        <f t="shared" si="84"/>
        <v>0</v>
      </c>
    </row>
    <row r="1520" spans="1:10" x14ac:dyDescent="0.25">
      <c r="A1520" s="1">
        <v>0</v>
      </c>
      <c r="B1520" s="1">
        <v>48</v>
      </c>
      <c r="C1520" s="1">
        <v>33.83</v>
      </c>
      <c r="D1520" s="1">
        <v>715</v>
      </c>
      <c r="E1520" s="1">
        <v>0</v>
      </c>
      <c r="F1520">
        <f t="shared" si="82"/>
        <v>0.69299999999999995</v>
      </c>
      <c r="G1520">
        <f t="shared" si="83"/>
        <v>-1.1809075313949398</v>
      </c>
      <c r="H1520" s="1">
        <f t="shared" si="84"/>
        <v>0</v>
      </c>
      <c r="I1520" s="1">
        <f t="shared" si="84"/>
        <v>0</v>
      </c>
      <c r="J1520" s="1">
        <f t="shared" si="84"/>
        <v>0</v>
      </c>
    </row>
    <row r="1521" spans="1:10" x14ac:dyDescent="0.25">
      <c r="A1521" s="1">
        <v>1</v>
      </c>
      <c r="B1521" s="1">
        <v>80</v>
      </c>
      <c r="C1521" s="1">
        <v>24.72</v>
      </c>
      <c r="D1521" s="1">
        <v>735</v>
      </c>
      <c r="E1521" s="1">
        <v>0</v>
      </c>
      <c r="F1521">
        <f t="shared" si="82"/>
        <v>0.85499999999999998</v>
      </c>
      <c r="G1521">
        <f t="shared" si="83"/>
        <v>-1.9310215365615626</v>
      </c>
      <c r="H1521" s="1">
        <f t="shared" si="84"/>
        <v>1</v>
      </c>
      <c r="I1521" s="1">
        <f t="shared" si="84"/>
        <v>1</v>
      </c>
      <c r="J1521" s="1">
        <f t="shared" si="84"/>
        <v>1</v>
      </c>
    </row>
    <row r="1522" spans="1:10" x14ac:dyDescent="0.25">
      <c r="A1522" s="1">
        <v>1</v>
      </c>
      <c r="B1522" s="1">
        <v>47</v>
      </c>
      <c r="C1522" s="1">
        <v>20.28</v>
      </c>
      <c r="D1522" s="1">
        <v>685</v>
      </c>
      <c r="E1522" s="1">
        <v>1</v>
      </c>
      <c r="F1522">
        <f t="shared" si="82"/>
        <v>0.71699999999999997</v>
      </c>
      <c r="G1522">
        <f t="shared" si="83"/>
        <v>-0.33267943838251673</v>
      </c>
      <c r="H1522" s="1">
        <f t="shared" si="84"/>
        <v>0</v>
      </c>
      <c r="I1522" s="1">
        <f t="shared" si="84"/>
        <v>0</v>
      </c>
      <c r="J1522" s="1">
        <f t="shared" si="84"/>
        <v>0</v>
      </c>
    </row>
    <row r="1523" spans="1:10" x14ac:dyDescent="0.25">
      <c r="A1523" s="1">
        <v>1</v>
      </c>
      <c r="B1523" s="1">
        <v>75</v>
      </c>
      <c r="C1523" s="1">
        <v>33.1</v>
      </c>
      <c r="D1523" s="1">
        <v>695</v>
      </c>
      <c r="E1523" s="1">
        <v>0</v>
      </c>
      <c r="F1523">
        <f t="shared" si="82"/>
        <v>0.69299999999999995</v>
      </c>
      <c r="G1523">
        <f t="shared" si="83"/>
        <v>-1.1809075313949398</v>
      </c>
      <c r="H1523" s="1">
        <f t="shared" si="84"/>
        <v>0</v>
      </c>
      <c r="I1523" s="1">
        <f t="shared" si="84"/>
        <v>0</v>
      </c>
      <c r="J1523" s="1">
        <f t="shared" si="84"/>
        <v>0</v>
      </c>
    </row>
    <row r="1524" spans="1:10" x14ac:dyDescent="0.25">
      <c r="A1524" s="1">
        <v>0</v>
      </c>
      <c r="B1524" s="1">
        <v>105</v>
      </c>
      <c r="C1524" s="1">
        <v>2.4700000000000002</v>
      </c>
      <c r="D1524" s="1">
        <v>780</v>
      </c>
      <c r="E1524" s="1">
        <v>1</v>
      </c>
      <c r="F1524">
        <f t="shared" si="82"/>
        <v>0.92</v>
      </c>
      <c r="G1524">
        <f t="shared" si="83"/>
        <v>-8.3381608939051013E-2</v>
      </c>
      <c r="H1524" s="1">
        <f t="shared" si="84"/>
        <v>1</v>
      </c>
      <c r="I1524" s="1">
        <f t="shared" si="84"/>
        <v>1</v>
      </c>
      <c r="J1524" s="1">
        <f t="shared" si="84"/>
        <v>1</v>
      </c>
    </row>
    <row r="1525" spans="1:10" x14ac:dyDescent="0.25">
      <c r="A1525" s="1">
        <v>0</v>
      </c>
      <c r="B1525" s="1">
        <v>34</v>
      </c>
      <c r="C1525" s="1">
        <v>1.76</v>
      </c>
      <c r="D1525" s="1">
        <v>700</v>
      </c>
      <c r="E1525" s="1">
        <v>1</v>
      </c>
      <c r="F1525">
        <f t="shared" si="82"/>
        <v>0.80600000000000005</v>
      </c>
      <c r="G1525">
        <f t="shared" si="83"/>
        <v>-0.21567153647550871</v>
      </c>
      <c r="H1525" s="1">
        <f t="shared" si="84"/>
        <v>1</v>
      </c>
      <c r="I1525" s="1">
        <f t="shared" si="84"/>
        <v>1</v>
      </c>
      <c r="J1525" s="1">
        <f t="shared" si="84"/>
        <v>0</v>
      </c>
    </row>
    <row r="1526" spans="1:10" x14ac:dyDescent="0.25">
      <c r="A1526" s="1">
        <v>0</v>
      </c>
      <c r="B1526" s="1">
        <v>84</v>
      </c>
      <c r="C1526" s="1">
        <v>16.39</v>
      </c>
      <c r="D1526" s="1">
        <v>670</v>
      </c>
      <c r="E1526" s="1">
        <v>1</v>
      </c>
      <c r="F1526">
        <f t="shared" si="82"/>
        <v>0.82099999999999995</v>
      </c>
      <c r="G1526">
        <f t="shared" si="83"/>
        <v>-0.1972321695297089</v>
      </c>
      <c r="H1526" s="1">
        <f t="shared" si="84"/>
        <v>1</v>
      </c>
      <c r="I1526" s="1">
        <f t="shared" si="84"/>
        <v>1</v>
      </c>
      <c r="J1526" s="1">
        <f t="shared" si="84"/>
        <v>0</v>
      </c>
    </row>
    <row r="1527" spans="1:10" x14ac:dyDescent="0.25">
      <c r="A1527" s="1">
        <v>0</v>
      </c>
      <c r="B1527" s="1">
        <v>110</v>
      </c>
      <c r="C1527" s="1">
        <v>19.5</v>
      </c>
      <c r="D1527" s="1">
        <v>705</v>
      </c>
      <c r="E1527" s="1">
        <v>1</v>
      </c>
      <c r="F1527">
        <f t="shared" si="82"/>
        <v>0.82099999999999995</v>
      </c>
      <c r="G1527">
        <f t="shared" si="83"/>
        <v>-0.1972321695297089</v>
      </c>
      <c r="H1527" s="1">
        <f t="shared" si="84"/>
        <v>1</v>
      </c>
      <c r="I1527" s="1">
        <f t="shared" si="84"/>
        <v>1</v>
      </c>
      <c r="J1527" s="1">
        <f t="shared" si="84"/>
        <v>0</v>
      </c>
    </row>
    <row r="1528" spans="1:10" x14ac:dyDescent="0.25">
      <c r="A1528" s="1">
        <v>1</v>
      </c>
      <c r="B1528" s="1">
        <v>50</v>
      </c>
      <c r="C1528" s="1">
        <v>29.81</v>
      </c>
      <c r="D1528" s="1">
        <v>685</v>
      </c>
      <c r="E1528" s="1">
        <v>0</v>
      </c>
      <c r="F1528">
        <f t="shared" si="82"/>
        <v>0.71699999999999997</v>
      </c>
      <c r="G1528">
        <f t="shared" si="83"/>
        <v>-1.2623083813388993</v>
      </c>
      <c r="H1528" s="1">
        <f t="shared" si="84"/>
        <v>0</v>
      </c>
      <c r="I1528" s="1">
        <f t="shared" si="84"/>
        <v>0</v>
      </c>
      <c r="J1528" s="1">
        <f t="shared" si="84"/>
        <v>0</v>
      </c>
    </row>
    <row r="1529" spans="1:10" x14ac:dyDescent="0.25">
      <c r="A1529" s="1">
        <v>0</v>
      </c>
      <c r="B1529" s="1">
        <v>60</v>
      </c>
      <c r="C1529" s="1">
        <v>9.7200000000000006</v>
      </c>
      <c r="D1529" s="1">
        <v>680</v>
      </c>
      <c r="E1529" s="1">
        <v>0</v>
      </c>
      <c r="F1529">
        <f t="shared" si="82"/>
        <v>0.80600000000000005</v>
      </c>
      <c r="G1529">
        <f t="shared" si="83"/>
        <v>-1.6398971199188093</v>
      </c>
      <c r="H1529" s="1">
        <f t="shared" si="84"/>
        <v>1</v>
      </c>
      <c r="I1529" s="1">
        <f t="shared" si="84"/>
        <v>1</v>
      </c>
      <c r="J1529" s="1">
        <f t="shared" si="84"/>
        <v>0</v>
      </c>
    </row>
    <row r="1530" spans="1:10" x14ac:dyDescent="0.25">
      <c r="A1530" s="1">
        <v>1</v>
      </c>
      <c r="B1530" s="1">
        <v>140</v>
      </c>
      <c r="C1530" s="1">
        <v>5.81</v>
      </c>
      <c r="D1530" s="1">
        <v>680</v>
      </c>
      <c r="E1530" s="1">
        <v>1</v>
      </c>
      <c r="F1530">
        <f t="shared" si="82"/>
        <v>0.878</v>
      </c>
      <c r="G1530">
        <f t="shared" si="83"/>
        <v>-0.13010868534702039</v>
      </c>
      <c r="H1530" s="1">
        <f t="shared" si="84"/>
        <v>1</v>
      </c>
      <c r="I1530" s="1">
        <f t="shared" si="84"/>
        <v>1</v>
      </c>
      <c r="J1530" s="1">
        <f t="shared" si="84"/>
        <v>1</v>
      </c>
    </row>
    <row r="1531" spans="1:10" x14ac:dyDescent="0.25">
      <c r="A1531" s="1">
        <v>1</v>
      </c>
      <c r="B1531" s="1">
        <v>220</v>
      </c>
      <c r="C1531" s="1">
        <v>9.93</v>
      </c>
      <c r="D1531" s="1">
        <v>770</v>
      </c>
      <c r="E1531" s="1">
        <v>1</v>
      </c>
      <c r="F1531">
        <f t="shared" si="82"/>
        <v>0.92</v>
      </c>
      <c r="G1531">
        <f t="shared" si="83"/>
        <v>-8.3381608939051013E-2</v>
      </c>
      <c r="H1531" s="1">
        <f t="shared" si="84"/>
        <v>1</v>
      </c>
      <c r="I1531" s="1">
        <f t="shared" si="84"/>
        <v>1</v>
      </c>
      <c r="J1531" s="1">
        <f t="shared" si="84"/>
        <v>1</v>
      </c>
    </row>
    <row r="1532" spans="1:10" x14ac:dyDescent="0.25">
      <c r="A1532" s="1">
        <v>1</v>
      </c>
      <c r="B1532" s="1">
        <v>99</v>
      </c>
      <c r="C1532" s="1">
        <v>21.88</v>
      </c>
      <c r="D1532" s="1">
        <v>770</v>
      </c>
      <c r="E1532" s="1">
        <v>0</v>
      </c>
      <c r="F1532">
        <f t="shared" si="82"/>
        <v>0.85499999999999998</v>
      </c>
      <c r="G1532">
        <f t="shared" si="83"/>
        <v>-1.9310215365615626</v>
      </c>
      <c r="H1532" s="1">
        <f t="shared" si="84"/>
        <v>1</v>
      </c>
      <c r="I1532" s="1">
        <f t="shared" si="84"/>
        <v>1</v>
      </c>
      <c r="J1532" s="1">
        <f t="shared" si="84"/>
        <v>1</v>
      </c>
    </row>
    <row r="1533" spans="1:10" x14ac:dyDescent="0.25">
      <c r="A1533" s="1">
        <v>1</v>
      </c>
      <c r="B1533" s="1">
        <v>36</v>
      </c>
      <c r="C1533" s="1">
        <v>22.87</v>
      </c>
      <c r="D1533" s="1">
        <v>670</v>
      </c>
      <c r="E1533" s="1">
        <v>1</v>
      </c>
      <c r="F1533">
        <f t="shared" si="82"/>
        <v>0.71699999999999997</v>
      </c>
      <c r="G1533">
        <f t="shared" si="83"/>
        <v>-0.33267943838251673</v>
      </c>
      <c r="H1533" s="1">
        <f t="shared" si="84"/>
        <v>0</v>
      </c>
      <c r="I1533" s="1">
        <f t="shared" si="84"/>
        <v>0</v>
      </c>
      <c r="J1533" s="1">
        <f t="shared" si="84"/>
        <v>0</v>
      </c>
    </row>
    <row r="1534" spans="1:10" x14ac:dyDescent="0.25">
      <c r="A1534" s="1">
        <v>1</v>
      </c>
      <c r="B1534" s="1">
        <v>119</v>
      </c>
      <c r="C1534" s="1">
        <v>13.67</v>
      </c>
      <c r="D1534" s="1">
        <v>695</v>
      </c>
      <c r="E1534" s="1">
        <v>1</v>
      </c>
      <c r="F1534">
        <f t="shared" si="82"/>
        <v>0.82099999999999995</v>
      </c>
      <c r="G1534">
        <f t="shared" si="83"/>
        <v>-0.1972321695297089</v>
      </c>
      <c r="H1534" s="1">
        <f t="shared" si="84"/>
        <v>1</v>
      </c>
      <c r="I1534" s="1">
        <f t="shared" si="84"/>
        <v>1</v>
      </c>
      <c r="J1534" s="1">
        <f t="shared" si="84"/>
        <v>0</v>
      </c>
    </row>
    <row r="1535" spans="1:10" x14ac:dyDescent="0.25">
      <c r="A1535" s="1">
        <v>0</v>
      </c>
      <c r="B1535" s="1">
        <v>120</v>
      </c>
      <c r="C1535" s="1">
        <v>10.65</v>
      </c>
      <c r="D1535" s="1">
        <v>720</v>
      </c>
      <c r="E1535" s="1">
        <v>1</v>
      </c>
      <c r="F1535">
        <f t="shared" si="82"/>
        <v>0.82099999999999995</v>
      </c>
      <c r="G1535">
        <f t="shared" si="83"/>
        <v>-0.1972321695297089</v>
      </c>
      <c r="H1535" s="1">
        <f t="shared" si="84"/>
        <v>1</v>
      </c>
      <c r="I1535" s="1">
        <f t="shared" si="84"/>
        <v>1</v>
      </c>
      <c r="J1535" s="1">
        <f t="shared" si="84"/>
        <v>0</v>
      </c>
    </row>
    <row r="1536" spans="1:10" x14ac:dyDescent="0.25">
      <c r="A1536" s="1">
        <v>1</v>
      </c>
      <c r="B1536" s="1">
        <v>115</v>
      </c>
      <c r="C1536" s="1">
        <v>18.809999999999999</v>
      </c>
      <c r="D1536" s="1">
        <v>685</v>
      </c>
      <c r="E1536" s="1">
        <v>0</v>
      </c>
      <c r="F1536">
        <f t="shared" si="82"/>
        <v>0.82099999999999995</v>
      </c>
      <c r="G1536">
        <f t="shared" si="83"/>
        <v>-1.7203694731413819</v>
      </c>
      <c r="H1536" s="1">
        <f t="shared" si="84"/>
        <v>1</v>
      </c>
      <c r="I1536" s="1">
        <f t="shared" si="84"/>
        <v>1</v>
      </c>
      <c r="J1536" s="1">
        <f t="shared" si="84"/>
        <v>0</v>
      </c>
    </row>
    <row r="1537" spans="1:10" x14ac:dyDescent="0.25">
      <c r="A1537" s="1">
        <v>1</v>
      </c>
      <c r="B1537" s="1">
        <v>35</v>
      </c>
      <c r="C1537" s="1">
        <v>27.26</v>
      </c>
      <c r="D1537" s="1">
        <v>670</v>
      </c>
      <c r="E1537" s="1">
        <v>1</v>
      </c>
      <c r="F1537">
        <f t="shared" si="82"/>
        <v>0.71699999999999997</v>
      </c>
      <c r="G1537">
        <f t="shared" si="83"/>
        <v>-0.33267943838251673</v>
      </c>
      <c r="H1537" s="1">
        <f t="shared" si="84"/>
        <v>0</v>
      </c>
      <c r="I1537" s="1">
        <f t="shared" si="84"/>
        <v>0</v>
      </c>
      <c r="J1537" s="1">
        <f t="shared" si="84"/>
        <v>0</v>
      </c>
    </row>
    <row r="1538" spans="1:10" x14ac:dyDescent="0.25">
      <c r="A1538" s="1">
        <v>0</v>
      </c>
      <c r="B1538" s="1">
        <v>100</v>
      </c>
      <c r="C1538" s="1">
        <v>6.06</v>
      </c>
      <c r="D1538" s="1">
        <v>660</v>
      </c>
      <c r="E1538" s="1">
        <v>1</v>
      </c>
      <c r="F1538">
        <f t="shared" si="82"/>
        <v>0.878</v>
      </c>
      <c r="G1538">
        <f t="shared" si="83"/>
        <v>-0.13010868534702039</v>
      </c>
      <c r="H1538" s="1">
        <f t="shared" si="84"/>
        <v>1</v>
      </c>
      <c r="I1538" s="1">
        <f t="shared" si="84"/>
        <v>1</v>
      </c>
      <c r="J1538" s="1">
        <f t="shared" si="84"/>
        <v>1</v>
      </c>
    </row>
    <row r="1539" spans="1:10" x14ac:dyDescent="0.25">
      <c r="A1539" s="1">
        <v>1</v>
      </c>
      <c r="B1539" s="1">
        <v>90</v>
      </c>
      <c r="C1539" s="1">
        <v>20.88</v>
      </c>
      <c r="D1539" s="1">
        <v>700</v>
      </c>
      <c r="E1539" s="1">
        <v>0</v>
      </c>
      <c r="F1539">
        <f t="shared" si="82"/>
        <v>0.79</v>
      </c>
      <c r="G1539">
        <f t="shared" si="83"/>
        <v>-1.5606477482646686</v>
      </c>
      <c r="H1539" s="1">
        <f t="shared" si="84"/>
        <v>1</v>
      </c>
      <c r="I1539" s="1">
        <f t="shared" si="84"/>
        <v>0</v>
      </c>
      <c r="J1539" s="1">
        <f t="shared" si="84"/>
        <v>0</v>
      </c>
    </row>
    <row r="1540" spans="1:10" x14ac:dyDescent="0.25">
      <c r="A1540" s="1">
        <v>1</v>
      </c>
      <c r="B1540" s="1">
        <v>40</v>
      </c>
      <c r="C1540" s="1">
        <v>17.97</v>
      </c>
      <c r="D1540" s="1">
        <v>700</v>
      </c>
      <c r="E1540" s="1">
        <v>0</v>
      </c>
      <c r="F1540">
        <f t="shared" si="82"/>
        <v>0.80600000000000005</v>
      </c>
      <c r="G1540">
        <f t="shared" si="83"/>
        <v>-1.6398971199188093</v>
      </c>
      <c r="H1540" s="1">
        <f t="shared" si="84"/>
        <v>1</v>
      </c>
      <c r="I1540" s="1">
        <f t="shared" si="84"/>
        <v>1</v>
      </c>
      <c r="J1540" s="1">
        <f t="shared" si="84"/>
        <v>0</v>
      </c>
    </row>
    <row r="1541" spans="1:10" x14ac:dyDescent="0.25">
      <c r="A1541" s="1">
        <v>1</v>
      </c>
      <c r="B1541" s="1">
        <v>45</v>
      </c>
      <c r="C1541" s="1">
        <v>22.77</v>
      </c>
      <c r="D1541" s="1">
        <v>695</v>
      </c>
      <c r="E1541" s="1">
        <v>1</v>
      </c>
      <c r="F1541">
        <f t="shared" si="82"/>
        <v>0.79</v>
      </c>
      <c r="G1541">
        <f t="shared" si="83"/>
        <v>-0.23572233352106983</v>
      </c>
      <c r="H1541" s="1">
        <f t="shared" si="84"/>
        <v>1</v>
      </c>
      <c r="I1541" s="1">
        <f t="shared" si="84"/>
        <v>0</v>
      </c>
      <c r="J1541" s="1">
        <f t="shared" si="84"/>
        <v>0</v>
      </c>
    </row>
    <row r="1542" spans="1:10" x14ac:dyDescent="0.25">
      <c r="A1542" s="1">
        <v>1</v>
      </c>
      <c r="B1542" s="1">
        <v>136</v>
      </c>
      <c r="C1542" s="1">
        <v>21.35</v>
      </c>
      <c r="D1542" s="1">
        <v>665</v>
      </c>
      <c r="E1542" s="1">
        <v>1</v>
      </c>
      <c r="F1542">
        <f t="shared" si="82"/>
        <v>0.71699999999999997</v>
      </c>
      <c r="G1542">
        <f t="shared" si="83"/>
        <v>-0.33267943838251673</v>
      </c>
      <c r="H1542" s="1">
        <f t="shared" si="84"/>
        <v>0</v>
      </c>
      <c r="I1542" s="1">
        <f t="shared" si="84"/>
        <v>0</v>
      </c>
      <c r="J1542" s="1">
        <f t="shared" si="84"/>
        <v>0</v>
      </c>
    </row>
    <row r="1543" spans="1:10" x14ac:dyDescent="0.25">
      <c r="A1543" s="1">
        <v>0</v>
      </c>
      <c r="B1543" s="1">
        <v>85</v>
      </c>
      <c r="C1543" s="1">
        <v>9.82</v>
      </c>
      <c r="D1543" s="1">
        <v>665</v>
      </c>
      <c r="E1543" s="1">
        <v>1</v>
      </c>
      <c r="F1543">
        <f t="shared" si="82"/>
        <v>0.878</v>
      </c>
      <c r="G1543">
        <f t="shared" si="83"/>
        <v>-0.13010868534702039</v>
      </c>
      <c r="H1543" s="1">
        <f t="shared" si="84"/>
        <v>1</v>
      </c>
      <c r="I1543" s="1">
        <f t="shared" si="84"/>
        <v>1</v>
      </c>
      <c r="J1543" s="1">
        <f t="shared" si="84"/>
        <v>1</v>
      </c>
    </row>
    <row r="1544" spans="1:10" x14ac:dyDescent="0.25">
      <c r="A1544" s="1">
        <v>1</v>
      </c>
      <c r="B1544" s="1">
        <v>45</v>
      </c>
      <c r="C1544" s="1">
        <v>18.32</v>
      </c>
      <c r="D1544" s="1">
        <v>675</v>
      </c>
      <c r="E1544" s="1">
        <v>0</v>
      </c>
      <c r="F1544">
        <f t="shared" ref="F1544:F1607" si="85">IF(C1544&lt;=19.85,IF(D1544&lt;=722.5,IF(B1544&lt;=60.41,IF(D1544&lt;=667.5,0.729,0.806),IF(C1544&lt;=9.905,0.878,0.821)),0.92),IF(D1544&lt;=687.5,IF(C1544&lt;=31.375,IF(A1544&lt;=0.5,0.661,0.717),0.546),IF(D1544&lt;=727.5,IF(C1544&lt;=29.88,0.79,0.693),0.855)))</f>
        <v>0.80600000000000005</v>
      </c>
      <c r="G1544">
        <f t="shared" ref="G1544:G1607" si="86">IF(E1544=1,LN(F1544),LN(1-F1544))</f>
        <v>-1.6398971199188093</v>
      </c>
      <c r="H1544" s="1">
        <f t="shared" ref="H1544:J1607" si="87">IF($F1544&gt;H$2,1,0)</f>
        <v>1</v>
      </c>
      <c r="I1544" s="1">
        <f t="shared" si="87"/>
        <v>1</v>
      </c>
      <c r="J1544" s="1">
        <f t="shared" si="87"/>
        <v>0</v>
      </c>
    </row>
    <row r="1545" spans="1:10" x14ac:dyDescent="0.25">
      <c r="A1545" s="1">
        <v>1</v>
      </c>
      <c r="B1545" s="1">
        <v>180</v>
      </c>
      <c r="C1545" s="1">
        <v>20.73</v>
      </c>
      <c r="D1545" s="1">
        <v>710</v>
      </c>
      <c r="E1545" s="1">
        <v>1</v>
      </c>
      <c r="F1545">
        <f t="shared" si="85"/>
        <v>0.79</v>
      </c>
      <c r="G1545">
        <f t="shared" si="86"/>
        <v>-0.23572233352106983</v>
      </c>
      <c r="H1545" s="1">
        <f t="shared" si="87"/>
        <v>1</v>
      </c>
      <c r="I1545" s="1">
        <f t="shared" si="87"/>
        <v>0</v>
      </c>
      <c r="J1545" s="1">
        <f t="shared" si="87"/>
        <v>0</v>
      </c>
    </row>
    <row r="1546" spans="1:10" x14ac:dyDescent="0.25">
      <c r="A1546" s="1">
        <v>1</v>
      </c>
      <c r="B1546" s="1">
        <v>48</v>
      </c>
      <c r="C1546" s="1">
        <v>32.380000000000003</v>
      </c>
      <c r="D1546" s="1">
        <v>705</v>
      </c>
      <c r="E1546" s="1">
        <v>1</v>
      </c>
      <c r="F1546">
        <f t="shared" si="85"/>
        <v>0.69299999999999995</v>
      </c>
      <c r="G1546">
        <f t="shared" si="86"/>
        <v>-0.3667252797922339</v>
      </c>
      <c r="H1546" s="1">
        <f t="shared" si="87"/>
        <v>0</v>
      </c>
      <c r="I1546" s="1">
        <f t="shared" si="87"/>
        <v>0</v>
      </c>
      <c r="J1546" s="1">
        <f t="shared" si="87"/>
        <v>0</v>
      </c>
    </row>
    <row r="1547" spans="1:10" x14ac:dyDescent="0.25">
      <c r="A1547" s="1">
        <v>1</v>
      </c>
      <c r="B1547" s="1">
        <v>48</v>
      </c>
      <c r="C1547" s="1">
        <v>22.55</v>
      </c>
      <c r="D1547" s="1">
        <v>675</v>
      </c>
      <c r="E1547" s="1">
        <v>1</v>
      </c>
      <c r="F1547">
        <f t="shared" si="85"/>
        <v>0.71699999999999997</v>
      </c>
      <c r="G1547">
        <f t="shared" si="86"/>
        <v>-0.33267943838251673</v>
      </c>
      <c r="H1547" s="1">
        <f t="shared" si="87"/>
        <v>0</v>
      </c>
      <c r="I1547" s="1">
        <f t="shared" si="87"/>
        <v>0</v>
      </c>
      <c r="J1547" s="1">
        <f t="shared" si="87"/>
        <v>0</v>
      </c>
    </row>
    <row r="1548" spans="1:10" x14ac:dyDescent="0.25">
      <c r="A1548" s="1">
        <v>0</v>
      </c>
      <c r="B1548" s="1">
        <v>51</v>
      </c>
      <c r="C1548" s="1">
        <v>31.65</v>
      </c>
      <c r="D1548" s="1">
        <v>695</v>
      </c>
      <c r="E1548" s="1">
        <v>0</v>
      </c>
      <c r="F1548">
        <f t="shared" si="85"/>
        <v>0.69299999999999995</v>
      </c>
      <c r="G1548">
        <f t="shared" si="86"/>
        <v>-1.1809075313949398</v>
      </c>
      <c r="H1548" s="1">
        <f t="shared" si="87"/>
        <v>0</v>
      </c>
      <c r="I1548" s="1">
        <f t="shared" si="87"/>
        <v>0</v>
      </c>
      <c r="J1548" s="1">
        <f t="shared" si="87"/>
        <v>0</v>
      </c>
    </row>
    <row r="1549" spans="1:10" x14ac:dyDescent="0.25">
      <c r="A1549" s="1">
        <v>1</v>
      </c>
      <c r="B1549" s="1">
        <v>88</v>
      </c>
      <c r="C1549" s="1">
        <v>25.75</v>
      </c>
      <c r="D1549" s="1">
        <v>670</v>
      </c>
      <c r="E1549" s="1">
        <v>1</v>
      </c>
      <c r="F1549">
        <f t="shared" si="85"/>
        <v>0.71699999999999997</v>
      </c>
      <c r="G1549">
        <f t="shared" si="86"/>
        <v>-0.33267943838251673</v>
      </c>
      <c r="H1549" s="1">
        <f t="shared" si="87"/>
        <v>0</v>
      </c>
      <c r="I1549" s="1">
        <f t="shared" si="87"/>
        <v>0</v>
      </c>
      <c r="J1549" s="1">
        <f t="shared" si="87"/>
        <v>0</v>
      </c>
    </row>
    <row r="1550" spans="1:10" x14ac:dyDescent="0.25">
      <c r="A1550" s="1">
        <v>0</v>
      </c>
      <c r="B1550" s="1">
        <v>17.96</v>
      </c>
      <c r="C1550" s="1">
        <v>37.43</v>
      </c>
      <c r="D1550" s="1">
        <v>670</v>
      </c>
      <c r="E1550" s="1">
        <v>0</v>
      </c>
      <c r="F1550">
        <f t="shared" si="85"/>
        <v>0.54600000000000004</v>
      </c>
      <c r="G1550">
        <f t="shared" si="86"/>
        <v>-0.78965808094078915</v>
      </c>
      <c r="H1550" s="1">
        <f t="shared" si="87"/>
        <v>0</v>
      </c>
      <c r="I1550" s="1">
        <f t="shared" si="87"/>
        <v>0</v>
      </c>
      <c r="J1550" s="1">
        <f t="shared" si="87"/>
        <v>0</v>
      </c>
    </row>
    <row r="1551" spans="1:10" x14ac:dyDescent="0.25">
      <c r="A1551" s="1">
        <v>1</v>
      </c>
      <c r="B1551" s="1">
        <v>160</v>
      </c>
      <c r="C1551" s="1">
        <v>10.029999999999999</v>
      </c>
      <c r="D1551" s="1">
        <v>705</v>
      </c>
      <c r="E1551" s="1">
        <v>1</v>
      </c>
      <c r="F1551">
        <f t="shared" si="85"/>
        <v>0.82099999999999995</v>
      </c>
      <c r="G1551">
        <f t="shared" si="86"/>
        <v>-0.1972321695297089</v>
      </c>
      <c r="H1551" s="1">
        <f t="shared" si="87"/>
        <v>1</v>
      </c>
      <c r="I1551" s="1">
        <f t="shared" si="87"/>
        <v>1</v>
      </c>
      <c r="J1551" s="1">
        <f t="shared" si="87"/>
        <v>0</v>
      </c>
    </row>
    <row r="1552" spans="1:10" x14ac:dyDescent="0.25">
      <c r="A1552" s="1">
        <v>1</v>
      </c>
      <c r="B1552" s="1">
        <v>51</v>
      </c>
      <c r="C1552" s="1">
        <v>17.04</v>
      </c>
      <c r="D1552" s="1">
        <v>680</v>
      </c>
      <c r="E1552" s="1">
        <v>1</v>
      </c>
      <c r="F1552">
        <f t="shared" si="85"/>
        <v>0.80600000000000005</v>
      </c>
      <c r="G1552">
        <f t="shared" si="86"/>
        <v>-0.21567153647550871</v>
      </c>
      <c r="H1552" s="1">
        <f t="shared" si="87"/>
        <v>1</v>
      </c>
      <c r="I1552" s="1">
        <f t="shared" si="87"/>
        <v>1</v>
      </c>
      <c r="J1552" s="1">
        <f t="shared" si="87"/>
        <v>0</v>
      </c>
    </row>
    <row r="1553" spans="1:10" x14ac:dyDescent="0.25">
      <c r="A1553" s="1">
        <v>1</v>
      </c>
      <c r="B1553" s="1">
        <v>49</v>
      </c>
      <c r="C1553" s="1">
        <v>13.94</v>
      </c>
      <c r="D1553" s="1">
        <v>730</v>
      </c>
      <c r="E1553" s="1">
        <v>1</v>
      </c>
      <c r="F1553">
        <f t="shared" si="85"/>
        <v>0.92</v>
      </c>
      <c r="G1553">
        <f t="shared" si="86"/>
        <v>-8.3381608939051013E-2</v>
      </c>
      <c r="H1553" s="1">
        <f t="shared" si="87"/>
        <v>1</v>
      </c>
      <c r="I1553" s="1">
        <f t="shared" si="87"/>
        <v>1</v>
      </c>
      <c r="J1553" s="1">
        <f t="shared" si="87"/>
        <v>1</v>
      </c>
    </row>
    <row r="1554" spans="1:10" x14ac:dyDescent="0.25">
      <c r="A1554" s="1">
        <v>1</v>
      </c>
      <c r="B1554" s="1">
        <v>42</v>
      </c>
      <c r="C1554" s="1">
        <v>18.77</v>
      </c>
      <c r="D1554" s="1">
        <v>695</v>
      </c>
      <c r="E1554" s="1">
        <v>1</v>
      </c>
      <c r="F1554">
        <f t="shared" si="85"/>
        <v>0.80600000000000005</v>
      </c>
      <c r="G1554">
        <f t="shared" si="86"/>
        <v>-0.21567153647550871</v>
      </c>
      <c r="H1554" s="1">
        <f t="shared" si="87"/>
        <v>1</v>
      </c>
      <c r="I1554" s="1">
        <f t="shared" si="87"/>
        <v>1</v>
      </c>
      <c r="J1554" s="1">
        <f t="shared" si="87"/>
        <v>0</v>
      </c>
    </row>
    <row r="1555" spans="1:10" x14ac:dyDescent="0.25">
      <c r="A1555" s="1">
        <v>0</v>
      </c>
      <c r="B1555" s="1">
        <v>130</v>
      </c>
      <c r="C1555" s="1">
        <v>10.74</v>
      </c>
      <c r="D1555" s="1">
        <v>665</v>
      </c>
      <c r="E1555" s="1">
        <v>1</v>
      </c>
      <c r="F1555">
        <f t="shared" si="85"/>
        <v>0.82099999999999995</v>
      </c>
      <c r="G1555">
        <f t="shared" si="86"/>
        <v>-0.1972321695297089</v>
      </c>
      <c r="H1555" s="1">
        <f t="shared" si="87"/>
        <v>1</v>
      </c>
      <c r="I1555" s="1">
        <f t="shared" si="87"/>
        <v>1</v>
      </c>
      <c r="J1555" s="1">
        <f t="shared" si="87"/>
        <v>0</v>
      </c>
    </row>
    <row r="1556" spans="1:10" x14ac:dyDescent="0.25">
      <c r="A1556" s="1">
        <v>0</v>
      </c>
      <c r="B1556" s="1">
        <v>56</v>
      </c>
      <c r="C1556" s="1">
        <v>25.05</v>
      </c>
      <c r="D1556" s="1">
        <v>660</v>
      </c>
      <c r="E1556" s="1">
        <v>1</v>
      </c>
      <c r="F1556">
        <f t="shared" si="85"/>
        <v>0.66100000000000003</v>
      </c>
      <c r="G1556">
        <f t="shared" si="86"/>
        <v>-0.41400143913045073</v>
      </c>
      <c r="H1556" s="1">
        <f t="shared" si="87"/>
        <v>0</v>
      </c>
      <c r="I1556" s="1">
        <f t="shared" si="87"/>
        <v>0</v>
      </c>
      <c r="J1556" s="1">
        <f t="shared" si="87"/>
        <v>0</v>
      </c>
    </row>
    <row r="1557" spans="1:10" x14ac:dyDescent="0.25">
      <c r="A1557" s="1">
        <v>1</v>
      </c>
      <c r="B1557" s="1">
        <v>46</v>
      </c>
      <c r="C1557" s="1">
        <v>11.17</v>
      </c>
      <c r="D1557" s="1">
        <v>695</v>
      </c>
      <c r="E1557" s="1">
        <v>0</v>
      </c>
      <c r="F1557">
        <f t="shared" si="85"/>
        <v>0.80600000000000005</v>
      </c>
      <c r="G1557">
        <f t="shared" si="86"/>
        <v>-1.6398971199188093</v>
      </c>
      <c r="H1557" s="1">
        <f t="shared" si="87"/>
        <v>1</v>
      </c>
      <c r="I1557" s="1">
        <f t="shared" si="87"/>
        <v>1</v>
      </c>
      <c r="J1557" s="1">
        <f t="shared" si="87"/>
        <v>0</v>
      </c>
    </row>
    <row r="1558" spans="1:10" x14ac:dyDescent="0.25">
      <c r="A1558" s="1">
        <v>0</v>
      </c>
      <c r="B1558" s="1">
        <v>40</v>
      </c>
      <c r="C1558" s="1">
        <v>17.12</v>
      </c>
      <c r="D1558" s="1">
        <v>675</v>
      </c>
      <c r="E1558" s="1">
        <v>1</v>
      </c>
      <c r="F1558">
        <f t="shared" si="85"/>
        <v>0.80600000000000005</v>
      </c>
      <c r="G1558">
        <f t="shared" si="86"/>
        <v>-0.21567153647550871</v>
      </c>
      <c r="H1558" s="1">
        <f t="shared" si="87"/>
        <v>1</v>
      </c>
      <c r="I1558" s="1">
        <f t="shared" si="87"/>
        <v>1</v>
      </c>
      <c r="J1558" s="1">
        <f t="shared" si="87"/>
        <v>0</v>
      </c>
    </row>
    <row r="1559" spans="1:10" x14ac:dyDescent="0.25">
      <c r="A1559" s="1">
        <v>1</v>
      </c>
      <c r="B1559" s="1">
        <v>67</v>
      </c>
      <c r="C1559" s="1">
        <v>12.45</v>
      </c>
      <c r="D1559" s="1">
        <v>675</v>
      </c>
      <c r="E1559" s="1">
        <v>0</v>
      </c>
      <c r="F1559">
        <f t="shared" si="85"/>
        <v>0.82099999999999995</v>
      </c>
      <c r="G1559">
        <f t="shared" si="86"/>
        <v>-1.7203694731413819</v>
      </c>
      <c r="H1559" s="1">
        <f t="shared" si="87"/>
        <v>1</v>
      </c>
      <c r="I1559" s="1">
        <f t="shared" si="87"/>
        <v>1</v>
      </c>
      <c r="J1559" s="1">
        <f t="shared" si="87"/>
        <v>0</v>
      </c>
    </row>
    <row r="1560" spans="1:10" x14ac:dyDescent="0.25">
      <c r="A1560" s="1">
        <v>0</v>
      </c>
      <c r="B1560" s="1">
        <v>104</v>
      </c>
      <c r="C1560" s="1">
        <v>23.5</v>
      </c>
      <c r="D1560" s="1">
        <v>690</v>
      </c>
      <c r="E1560" s="1">
        <v>0</v>
      </c>
      <c r="F1560">
        <f t="shared" si="85"/>
        <v>0.79</v>
      </c>
      <c r="G1560">
        <f t="shared" si="86"/>
        <v>-1.5606477482646686</v>
      </c>
      <c r="H1560" s="1">
        <f t="shared" si="87"/>
        <v>1</v>
      </c>
      <c r="I1560" s="1">
        <f t="shared" si="87"/>
        <v>0</v>
      </c>
      <c r="J1560" s="1">
        <f t="shared" si="87"/>
        <v>0</v>
      </c>
    </row>
    <row r="1561" spans="1:10" x14ac:dyDescent="0.25">
      <c r="A1561" s="1">
        <v>1</v>
      </c>
      <c r="B1561" s="1">
        <v>64.488</v>
      </c>
      <c r="C1561" s="1">
        <v>8.86</v>
      </c>
      <c r="D1561" s="1">
        <v>780</v>
      </c>
      <c r="E1561" s="1">
        <v>1</v>
      </c>
      <c r="F1561">
        <f t="shared" si="85"/>
        <v>0.92</v>
      </c>
      <c r="G1561">
        <f t="shared" si="86"/>
        <v>-8.3381608939051013E-2</v>
      </c>
      <c r="H1561" s="1">
        <f t="shared" si="87"/>
        <v>1</v>
      </c>
      <c r="I1561" s="1">
        <f t="shared" si="87"/>
        <v>1</v>
      </c>
      <c r="J1561" s="1">
        <f t="shared" si="87"/>
        <v>1</v>
      </c>
    </row>
    <row r="1562" spans="1:10" x14ac:dyDescent="0.25">
      <c r="A1562" s="1">
        <v>0</v>
      </c>
      <c r="B1562" s="1">
        <v>35</v>
      </c>
      <c r="C1562" s="1">
        <v>13.27</v>
      </c>
      <c r="D1562" s="1">
        <v>675</v>
      </c>
      <c r="E1562" s="1">
        <v>0</v>
      </c>
      <c r="F1562">
        <f t="shared" si="85"/>
        <v>0.80600000000000005</v>
      </c>
      <c r="G1562">
        <f t="shared" si="86"/>
        <v>-1.6398971199188093</v>
      </c>
      <c r="H1562" s="1">
        <f t="shared" si="87"/>
        <v>1</v>
      </c>
      <c r="I1562" s="1">
        <f t="shared" si="87"/>
        <v>1</v>
      </c>
      <c r="J1562" s="1">
        <f t="shared" si="87"/>
        <v>0</v>
      </c>
    </row>
    <row r="1563" spans="1:10" x14ac:dyDescent="0.25">
      <c r="A1563" s="1">
        <v>1</v>
      </c>
      <c r="B1563" s="1">
        <v>65</v>
      </c>
      <c r="C1563" s="1">
        <v>14.79</v>
      </c>
      <c r="D1563" s="1">
        <v>660</v>
      </c>
      <c r="E1563" s="1">
        <v>1</v>
      </c>
      <c r="F1563">
        <f t="shared" si="85"/>
        <v>0.82099999999999995</v>
      </c>
      <c r="G1563">
        <f t="shared" si="86"/>
        <v>-0.1972321695297089</v>
      </c>
      <c r="H1563" s="1">
        <f t="shared" si="87"/>
        <v>1</v>
      </c>
      <c r="I1563" s="1">
        <f t="shared" si="87"/>
        <v>1</v>
      </c>
      <c r="J1563" s="1">
        <f t="shared" si="87"/>
        <v>0</v>
      </c>
    </row>
    <row r="1564" spans="1:10" x14ac:dyDescent="0.25">
      <c r="A1564" s="1">
        <v>0</v>
      </c>
      <c r="B1564" s="1">
        <v>62.62</v>
      </c>
      <c r="C1564" s="1">
        <v>28.23</v>
      </c>
      <c r="D1564" s="1">
        <v>705</v>
      </c>
      <c r="E1564" s="1">
        <v>0</v>
      </c>
      <c r="F1564">
        <f t="shared" si="85"/>
        <v>0.79</v>
      </c>
      <c r="G1564">
        <f t="shared" si="86"/>
        <v>-1.5606477482646686</v>
      </c>
      <c r="H1564" s="1">
        <f t="shared" si="87"/>
        <v>1</v>
      </c>
      <c r="I1564" s="1">
        <f t="shared" si="87"/>
        <v>0</v>
      </c>
      <c r="J1564" s="1">
        <f t="shared" si="87"/>
        <v>0</v>
      </c>
    </row>
    <row r="1565" spans="1:10" x14ac:dyDescent="0.25">
      <c r="A1565" s="1">
        <v>1</v>
      </c>
      <c r="B1565" s="1">
        <v>31</v>
      </c>
      <c r="C1565" s="1">
        <v>34.96</v>
      </c>
      <c r="D1565" s="1">
        <v>665</v>
      </c>
      <c r="E1565" s="1">
        <v>1</v>
      </c>
      <c r="F1565">
        <f t="shared" si="85"/>
        <v>0.54600000000000004</v>
      </c>
      <c r="G1565">
        <f t="shared" si="86"/>
        <v>-0.60513630323723189</v>
      </c>
      <c r="H1565" s="1">
        <f t="shared" si="87"/>
        <v>0</v>
      </c>
      <c r="I1565" s="1">
        <f t="shared" si="87"/>
        <v>0</v>
      </c>
      <c r="J1565" s="1">
        <f t="shared" si="87"/>
        <v>0</v>
      </c>
    </row>
    <row r="1566" spans="1:10" x14ac:dyDescent="0.25">
      <c r="A1566" s="1">
        <v>1</v>
      </c>
      <c r="B1566" s="1">
        <v>60</v>
      </c>
      <c r="C1566" s="1">
        <v>16.739999999999998</v>
      </c>
      <c r="D1566" s="1">
        <v>675</v>
      </c>
      <c r="E1566" s="1">
        <v>1</v>
      </c>
      <c r="F1566">
        <f t="shared" si="85"/>
        <v>0.80600000000000005</v>
      </c>
      <c r="G1566">
        <f t="shared" si="86"/>
        <v>-0.21567153647550871</v>
      </c>
      <c r="H1566" s="1">
        <f t="shared" si="87"/>
        <v>1</v>
      </c>
      <c r="I1566" s="1">
        <f t="shared" si="87"/>
        <v>1</v>
      </c>
      <c r="J1566" s="1">
        <f t="shared" si="87"/>
        <v>0</v>
      </c>
    </row>
    <row r="1567" spans="1:10" x14ac:dyDescent="0.25">
      <c r="A1567" s="1">
        <v>0</v>
      </c>
      <c r="B1567" s="1">
        <v>40</v>
      </c>
      <c r="C1567" s="1">
        <v>13.38</v>
      </c>
      <c r="D1567" s="1">
        <v>680</v>
      </c>
      <c r="E1567" s="1">
        <v>1</v>
      </c>
      <c r="F1567">
        <f t="shared" si="85"/>
        <v>0.80600000000000005</v>
      </c>
      <c r="G1567">
        <f t="shared" si="86"/>
        <v>-0.21567153647550871</v>
      </c>
      <c r="H1567" s="1">
        <f t="shared" si="87"/>
        <v>1</v>
      </c>
      <c r="I1567" s="1">
        <f t="shared" si="87"/>
        <v>1</v>
      </c>
      <c r="J1567" s="1">
        <f t="shared" si="87"/>
        <v>0</v>
      </c>
    </row>
    <row r="1568" spans="1:10" x14ac:dyDescent="0.25">
      <c r="A1568" s="1">
        <v>1</v>
      </c>
      <c r="B1568" s="1">
        <v>52</v>
      </c>
      <c r="C1568" s="1">
        <v>24.62</v>
      </c>
      <c r="D1568" s="1">
        <v>695</v>
      </c>
      <c r="E1568" s="1">
        <v>1</v>
      </c>
      <c r="F1568">
        <f t="shared" si="85"/>
        <v>0.79</v>
      </c>
      <c r="G1568">
        <f t="shared" si="86"/>
        <v>-0.23572233352106983</v>
      </c>
      <c r="H1568" s="1">
        <f t="shared" si="87"/>
        <v>1</v>
      </c>
      <c r="I1568" s="1">
        <f t="shared" si="87"/>
        <v>0</v>
      </c>
      <c r="J1568" s="1">
        <f t="shared" si="87"/>
        <v>0</v>
      </c>
    </row>
    <row r="1569" spans="1:10" x14ac:dyDescent="0.25">
      <c r="A1569" s="1">
        <v>1</v>
      </c>
      <c r="B1569" s="1">
        <v>95</v>
      </c>
      <c r="C1569" s="1">
        <v>2.19</v>
      </c>
      <c r="D1569" s="1">
        <v>710</v>
      </c>
      <c r="E1569" s="1">
        <v>1</v>
      </c>
      <c r="F1569">
        <f t="shared" si="85"/>
        <v>0.878</v>
      </c>
      <c r="G1569">
        <f t="shared" si="86"/>
        <v>-0.13010868534702039</v>
      </c>
      <c r="H1569" s="1">
        <f t="shared" si="87"/>
        <v>1</v>
      </c>
      <c r="I1569" s="1">
        <f t="shared" si="87"/>
        <v>1</v>
      </c>
      <c r="J1569" s="1">
        <f t="shared" si="87"/>
        <v>1</v>
      </c>
    </row>
    <row r="1570" spans="1:10" x14ac:dyDescent="0.25">
      <c r="A1570" s="1">
        <v>0</v>
      </c>
      <c r="B1570" s="1">
        <v>120</v>
      </c>
      <c r="C1570" s="1">
        <v>12.32</v>
      </c>
      <c r="D1570" s="1">
        <v>715</v>
      </c>
      <c r="E1570" s="1">
        <v>1</v>
      </c>
      <c r="F1570">
        <f t="shared" si="85"/>
        <v>0.82099999999999995</v>
      </c>
      <c r="G1570">
        <f t="shared" si="86"/>
        <v>-0.1972321695297089</v>
      </c>
      <c r="H1570" s="1">
        <f t="shared" si="87"/>
        <v>1</v>
      </c>
      <c r="I1570" s="1">
        <f t="shared" si="87"/>
        <v>1</v>
      </c>
      <c r="J1570" s="1">
        <f t="shared" si="87"/>
        <v>0</v>
      </c>
    </row>
    <row r="1571" spans="1:10" x14ac:dyDescent="0.25">
      <c r="A1571" s="1">
        <v>0</v>
      </c>
      <c r="B1571" s="1">
        <v>100</v>
      </c>
      <c r="C1571" s="1">
        <v>8.42</v>
      </c>
      <c r="D1571" s="1">
        <v>660</v>
      </c>
      <c r="E1571" s="1">
        <v>1</v>
      </c>
      <c r="F1571">
        <f t="shared" si="85"/>
        <v>0.878</v>
      </c>
      <c r="G1571">
        <f t="shared" si="86"/>
        <v>-0.13010868534702039</v>
      </c>
      <c r="H1571" s="1">
        <f t="shared" si="87"/>
        <v>1</v>
      </c>
      <c r="I1571" s="1">
        <f t="shared" si="87"/>
        <v>1</v>
      </c>
      <c r="J1571" s="1">
        <f t="shared" si="87"/>
        <v>1</v>
      </c>
    </row>
    <row r="1572" spans="1:10" x14ac:dyDescent="0.25">
      <c r="A1572" s="1">
        <v>0</v>
      </c>
      <c r="B1572" s="1">
        <v>34</v>
      </c>
      <c r="C1572" s="1">
        <v>13.24</v>
      </c>
      <c r="D1572" s="1">
        <v>680</v>
      </c>
      <c r="E1572" s="1">
        <v>1</v>
      </c>
      <c r="F1572">
        <f t="shared" si="85"/>
        <v>0.80600000000000005</v>
      </c>
      <c r="G1572">
        <f t="shared" si="86"/>
        <v>-0.21567153647550871</v>
      </c>
      <c r="H1572" s="1">
        <f t="shared" si="87"/>
        <v>1</v>
      </c>
      <c r="I1572" s="1">
        <f t="shared" si="87"/>
        <v>1</v>
      </c>
      <c r="J1572" s="1">
        <f t="shared" si="87"/>
        <v>0</v>
      </c>
    </row>
    <row r="1573" spans="1:10" x14ac:dyDescent="0.25">
      <c r="A1573" s="1">
        <v>1</v>
      </c>
      <c r="B1573" s="1">
        <v>55</v>
      </c>
      <c r="C1573" s="1">
        <v>13.53</v>
      </c>
      <c r="D1573" s="1">
        <v>730</v>
      </c>
      <c r="E1573" s="1">
        <v>1</v>
      </c>
      <c r="F1573">
        <f t="shared" si="85"/>
        <v>0.92</v>
      </c>
      <c r="G1573">
        <f t="shared" si="86"/>
        <v>-8.3381608939051013E-2</v>
      </c>
      <c r="H1573" s="1">
        <f t="shared" si="87"/>
        <v>1</v>
      </c>
      <c r="I1573" s="1">
        <f t="shared" si="87"/>
        <v>1</v>
      </c>
      <c r="J1573" s="1">
        <f t="shared" si="87"/>
        <v>1</v>
      </c>
    </row>
    <row r="1574" spans="1:10" x14ac:dyDescent="0.25">
      <c r="A1574" s="1">
        <v>1</v>
      </c>
      <c r="B1574" s="1">
        <v>91.9</v>
      </c>
      <c r="C1574" s="1">
        <v>11.95</v>
      </c>
      <c r="D1574" s="1">
        <v>740</v>
      </c>
      <c r="E1574" s="1">
        <v>1</v>
      </c>
      <c r="F1574">
        <f t="shared" si="85"/>
        <v>0.92</v>
      </c>
      <c r="G1574">
        <f t="shared" si="86"/>
        <v>-8.3381608939051013E-2</v>
      </c>
      <c r="H1574" s="1">
        <f t="shared" si="87"/>
        <v>1</v>
      </c>
      <c r="I1574" s="1">
        <f t="shared" si="87"/>
        <v>1</v>
      </c>
      <c r="J1574" s="1">
        <f t="shared" si="87"/>
        <v>1</v>
      </c>
    </row>
    <row r="1575" spans="1:10" x14ac:dyDescent="0.25">
      <c r="A1575" s="1">
        <v>1</v>
      </c>
      <c r="B1575" s="1">
        <v>49</v>
      </c>
      <c r="C1575" s="1">
        <v>25.01</v>
      </c>
      <c r="D1575" s="1">
        <v>705</v>
      </c>
      <c r="E1575" s="1">
        <v>1</v>
      </c>
      <c r="F1575">
        <f t="shared" si="85"/>
        <v>0.79</v>
      </c>
      <c r="G1575">
        <f t="shared" si="86"/>
        <v>-0.23572233352106983</v>
      </c>
      <c r="H1575" s="1">
        <f t="shared" si="87"/>
        <v>1</v>
      </c>
      <c r="I1575" s="1">
        <f t="shared" si="87"/>
        <v>0</v>
      </c>
      <c r="J1575" s="1">
        <f t="shared" si="87"/>
        <v>0</v>
      </c>
    </row>
    <row r="1576" spans="1:10" x14ac:dyDescent="0.25">
      <c r="A1576" s="1">
        <v>0</v>
      </c>
      <c r="B1576" s="1">
        <v>70</v>
      </c>
      <c r="C1576" s="1">
        <v>10.42</v>
      </c>
      <c r="D1576" s="1">
        <v>675</v>
      </c>
      <c r="E1576" s="1">
        <v>1</v>
      </c>
      <c r="F1576">
        <f t="shared" si="85"/>
        <v>0.82099999999999995</v>
      </c>
      <c r="G1576">
        <f t="shared" si="86"/>
        <v>-0.1972321695297089</v>
      </c>
      <c r="H1576" s="1">
        <f t="shared" si="87"/>
        <v>1</v>
      </c>
      <c r="I1576" s="1">
        <f t="shared" si="87"/>
        <v>1</v>
      </c>
      <c r="J1576" s="1">
        <f t="shared" si="87"/>
        <v>0</v>
      </c>
    </row>
    <row r="1577" spans="1:10" x14ac:dyDescent="0.25">
      <c r="A1577" s="1">
        <v>0</v>
      </c>
      <c r="B1577" s="1">
        <v>30</v>
      </c>
      <c r="C1577" s="1">
        <v>17.91</v>
      </c>
      <c r="D1577" s="1">
        <v>660</v>
      </c>
      <c r="E1577" s="1">
        <v>1</v>
      </c>
      <c r="F1577">
        <f t="shared" si="85"/>
        <v>0.72899999999999998</v>
      </c>
      <c r="G1577">
        <f t="shared" si="86"/>
        <v>-0.31608154697347896</v>
      </c>
      <c r="H1577" s="1">
        <f t="shared" si="87"/>
        <v>0</v>
      </c>
      <c r="I1577" s="1">
        <f t="shared" si="87"/>
        <v>0</v>
      </c>
      <c r="J1577" s="1">
        <f t="shared" si="87"/>
        <v>0</v>
      </c>
    </row>
    <row r="1578" spans="1:10" x14ac:dyDescent="0.25">
      <c r="A1578" s="1">
        <v>0</v>
      </c>
      <c r="B1578" s="1">
        <v>190</v>
      </c>
      <c r="C1578" s="1">
        <v>7.13</v>
      </c>
      <c r="D1578" s="1">
        <v>695</v>
      </c>
      <c r="E1578" s="1">
        <v>1</v>
      </c>
      <c r="F1578">
        <f t="shared" si="85"/>
        <v>0.878</v>
      </c>
      <c r="G1578">
        <f t="shared" si="86"/>
        <v>-0.13010868534702039</v>
      </c>
      <c r="H1578" s="1">
        <f t="shared" si="87"/>
        <v>1</v>
      </c>
      <c r="I1578" s="1">
        <f t="shared" si="87"/>
        <v>1</v>
      </c>
      <c r="J1578" s="1">
        <f t="shared" si="87"/>
        <v>1</v>
      </c>
    </row>
    <row r="1579" spans="1:10" x14ac:dyDescent="0.25">
      <c r="A1579" s="1">
        <v>1</v>
      </c>
      <c r="B1579" s="1">
        <v>73</v>
      </c>
      <c r="C1579" s="1">
        <v>17.690000000000001</v>
      </c>
      <c r="D1579" s="1">
        <v>705</v>
      </c>
      <c r="E1579" s="1">
        <v>1</v>
      </c>
      <c r="F1579">
        <f t="shared" si="85"/>
        <v>0.82099999999999995</v>
      </c>
      <c r="G1579">
        <f t="shared" si="86"/>
        <v>-0.1972321695297089</v>
      </c>
      <c r="H1579" s="1">
        <f t="shared" si="87"/>
        <v>1</v>
      </c>
      <c r="I1579" s="1">
        <f t="shared" si="87"/>
        <v>1</v>
      </c>
      <c r="J1579" s="1">
        <f t="shared" si="87"/>
        <v>0</v>
      </c>
    </row>
    <row r="1580" spans="1:10" x14ac:dyDescent="0.25">
      <c r="A1580" s="1">
        <v>1</v>
      </c>
      <c r="B1580" s="1">
        <v>150</v>
      </c>
      <c r="C1580" s="1">
        <v>14.69</v>
      </c>
      <c r="D1580" s="1">
        <v>690</v>
      </c>
      <c r="E1580" s="1">
        <v>0</v>
      </c>
      <c r="F1580">
        <f t="shared" si="85"/>
        <v>0.82099999999999995</v>
      </c>
      <c r="G1580">
        <f t="shared" si="86"/>
        <v>-1.7203694731413819</v>
      </c>
      <c r="H1580" s="1">
        <f t="shared" si="87"/>
        <v>1</v>
      </c>
      <c r="I1580" s="1">
        <f t="shared" si="87"/>
        <v>1</v>
      </c>
      <c r="J1580" s="1">
        <f t="shared" si="87"/>
        <v>0</v>
      </c>
    </row>
    <row r="1581" spans="1:10" x14ac:dyDescent="0.25">
      <c r="A1581" s="1">
        <v>1</v>
      </c>
      <c r="B1581" s="1">
        <v>89</v>
      </c>
      <c r="C1581" s="1">
        <v>18.18</v>
      </c>
      <c r="D1581" s="1">
        <v>660</v>
      </c>
      <c r="E1581" s="1">
        <v>0</v>
      </c>
      <c r="F1581">
        <f t="shared" si="85"/>
        <v>0.82099999999999995</v>
      </c>
      <c r="G1581">
        <f t="shared" si="86"/>
        <v>-1.7203694731413819</v>
      </c>
      <c r="H1581" s="1">
        <f t="shared" si="87"/>
        <v>1</v>
      </c>
      <c r="I1581" s="1">
        <f t="shared" si="87"/>
        <v>1</v>
      </c>
      <c r="J1581" s="1">
        <f t="shared" si="87"/>
        <v>0</v>
      </c>
    </row>
    <row r="1582" spans="1:10" x14ac:dyDescent="0.25">
      <c r="A1582" s="1">
        <v>1</v>
      </c>
      <c r="B1582" s="1">
        <v>201</v>
      </c>
      <c r="C1582" s="1">
        <v>25.71</v>
      </c>
      <c r="D1582" s="1">
        <v>700</v>
      </c>
      <c r="E1582" s="1">
        <v>0</v>
      </c>
      <c r="F1582">
        <f t="shared" si="85"/>
        <v>0.79</v>
      </c>
      <c r="G1582">
        <f t="shared" si="86"/>
        <v>-1.5606477482646686</v>
      </c>
      <c r="H1582" s="1">
        <f t="shared" si="87"/>
        <v>1</v>
      </c>
      <c r="I1582" s="1">
        <f t="shared" si="87"/>
        <v>0</v>
      </c>
      <c r="J1582" s="1">
        <f t="shared" si="87"/>
        <v>0</v>
      </c>
    </row>
    <row r="1583" spans="1:10" x14ac:dyDescent="0.25">
      <c r="A1583" s="1">
        <v>0</v>
      </c>
      <c r="B1583" s="1">
        <v>40</v>
      </c>
      <c r="C1583" s="1">
        <v>21.9</v>
      </c>
      <c r="D1583" s="1">
        <v>660</v>
      </c>
      <c r="E1583" s="1">
        <v>1</v>
      </c>
      <c r="F1583">
        <f t="shared" si="85"/>
        <v>0.66100000000000003</v>
      </c>
      <c r="G1583">
        <f t="shared" si="86"/>
        <v>-0.41400143913045073</v>
      </c>
      <c r="H1583" s="1">
        <f t="shared" si="87"/>
        <v>0</v>
      </c>
      <c r="I1583" s="1">
        <f t="shared" si="87"/>
        <v>0</v>
      </c>
      <c r="J1583" s="1">
        <f t="shared" si="87"/>
        <v>0</v>
      </c>
    </row>
    <row r="1584" spans="1:10" x14ac:dyDescent="0.25">
      <c r="A1584" s="1">
        <v>0</v>
      </c>
      <c r="B1584" s="1">
        <v>105</v>
      </c>
      <c r="C1584" s="1">
        <v>14.93</v>
      </c>
      <c r="D1584" s="1">
        <v>665</v>
      </c>
      <c r="E1584" s="1">
        <v>1</v>
      </c>
      <c r="F1584">
        <f t="shared" si="85"/>
        <v>0.82099999999999995</v>
      </c>
      <c r="G1584">
        <f t="shared" si="86"/>
        <v>-0.1972321695297089</v>
      </c>
      <c r="H1584" s="1">
        <f t="shared" si="87"/>
        <v>1</v>
      </c>
      <c r="I1584" s="1">
        <f t="shared" si="87"/>
        <v>1</v>
      </c>
      <c r="J1584" s="1">
        <f t="shared" si="87"/>
        <v>0</v>
      </c>
    </row>
    <row r="1585" spans="1:10" x14ac:dyDescent="0.25">
      <c r="A1585" s="1">
        <v>1</v>
      </c>
      <c r="B1585" s="1">
        <v>40</v>
      </c>
      <c r="C1585" s="1">
        <v>15.41</v>
      </c>
      <c r="D1585" s="1">
        <v>660</v>
      </c>
      <c r="E1585" s="1">
        <v>1</v>
      </c>
      <c r="F1585">
        <f t="shared" si="85"/>
        <v>0.72899999999999998</v>
      </c>
      <c r="G1585">
        <f t="shared" si="86"/>
        <v>-0.31608154697347896</v>
      </c>
      <c r="H1585" s="1">
        <f t="shared" si="87"/>
        <v>0</v>
      </c>
      <c r="I1585" s="1">
        <f t="shared" si="87"/>
        <v>0</v>
      </c>
      <c r="J1585" s="1">
        <f t="shared" si="87"/>
        <v>0</v>
      </c>
    </row>
    <row r="1586" spans="1:10" x14ac:dyDescent="0.25">
      <c r="A1586" s="1">
        <v>0</v>
      </c>
      <c r="B1586" s="1">
        <v>125</v>
      </c>
      <c r="C1586" s="1">
        <v>10.72</v>
      </c>
      <c r="D1586" s="1">
        <v>745</v>
      </c>
      <c r="E1586" s="1">
        <v>1</v>
      </c>
      <c r="F1586">
        <f t="shared" si="85"/>
        <v>0.92</v>
      </c>
      <c r="G1586">
        <f t="shared" si="86"/>
        <v>-8.3381608939051013E-2</v>
      </c>
      <c r="H1586" s="1">
        <f t="shared" si="87"/>
        <v>1</v>
      </c>
      <c r="I1586" s="1">
        <f t="shared" si="87"/>
        <v>1</v>
      </c>
      <c r="J1586" s="1">
        <f t="shared" si="87"/>
        <v>1</v>
      </c>
    </row>
    <row r="1587" spans="1:10" x14ac:dyDescent="0.25">
      <c r="A1587" s="1">
        <v>0</v>
      </c>
      <c r="B1587" s="1">
        <v>90</v>
      </c>
      <c r="C1587" s="1">
        <v>11.76</v>
      </c>
      <c r="D1587" s="1">
        <v>670</v>
      </c>
      <c r="E1587" s="1">
        <v>0</v>
      </c>
      <c r="F1587">
        <f t="shared" si="85"/>
        <v>0.82099999999999995</v>
      </c>
      <c r="G1587">
        <f t="shared" si="86"/>
        <v>-1.7203694731413819</v>
      </c>
      <c r="H1587" s="1">
        <f t="shared" si="87"/>
        <v>1</v>
      </c>
      <c r="I1587" s="1">
        <f t="shared" si="87"/>
        <v>1</v>
      </c>
      <c r="J1587" s="1">
        <f t="shared" si="87"/>
        <v>0</v>
      </c>
    </row>
    <row r="1588" spans="1:10" x14ac:dyDescent="0.25">
      <c r="A1588" s="1">
        <v>0</v>
      </c>
      <c r="B1588" s="1">
        <v>62.4</v>
      </c>
      <c r="C1588" s="1">
        <v>13.04</v>
      </c>
      <c r="D1588" s="1">
        <v>705</v>
      </c>
      <c r="E1588" s="1">
        <v>0</v>
      </c>
      <c r="F1588">
        <f t="shared" si="85"/>
        <v>0.82099999999999995</v>
      </c>
      <c r="G1588">
        <f t="shared" si="86"/>
        <v>-1.7203694731413819</v>
      </c>
      <c r="H1588" s="1">
        <f t="shared" si="87"/>
        <v>1</v>
      </c>
      <c r="I1588" s="1">
        <f t="shared" si="87"/>
        <v>1</v>
      </c>
      <c r="J1588" s="1">
        <f t="shared" si="87"/>
        <v>0</v>
      </c>
    </row>
    <row r="1589" spans="1:10" x14ac:dyDescent="0.25">
      <c r="A1589" s="1">
        <v>0</v>
      </c>
      <c r="B1589" s="1">
        <v>35</v>
      </c>
      <c r="C1589" s="1">
        <v>20.3</v>
      </c>
      <c r="D1589" s="1">
        <v>675</v>
      </c>
      <c r="E1589" s="1">
        <v>1</v>
      </c>
      <c r="F1589">
        <f t="shared" si="85"/>
        <v>0.66100000000000003</v>
      </c>
      <c r="G1589">
        <f t="shared" si="86"/>
        <v>-0.41400143913045073</v>
      </c>
      <c r="H1589" s="1">
        <f t="shared" si="87"/>
        <v>0</v>
      </c>
      <c r="I1589" s="1">
        <f t="shared" si="87"/>
        <v>0</v>
      </c>
      <c r="J1589" s="1">
        <f t="shared" si="87"/>
        <v>0</v>
      </c>
    </row>
    <row r="1590" spans="1:10" x14ac:dyDescent="0.25">
      <c r="A1590" s="1">
        <v>0</v>
      </c>
      <c r="B1590" s="1">
        <v>82</v>
      </c>
      <c r="C1590" s="1">
        <v>18.16</v>
      </c>
      <c r="D1590" s="1">
        <v>665</v>
      </c>
      <c r="E1590" s="1">
        <v>1</v>
      </c>
      <c r="F1590">
        <f t="shared" si="85"/>
        <v>0.82099999999999995</v>
      </c>
      <c r="G1590">
        <f t="shared" si="86"/>
        <v>-0.1972321695297089</v>
      </c>
      <c r="H1590" s="1">
        <f t="shared" si="87"/>
        <v>1</v>
      </c>
      <c r="I1590" s="1">
        <f t="shared" si="87"/>
        <v>1</v>
      </c>
      <c r="J1590" s="1">
        <f t="shared" si="87"/>
        <v>0</v>
      </c>
    </row>
    <row r="1591" spans="1:10" x14ac:dyDescent="0.25">
      <c r="A1591" s="1">
        <v>0</v>
      </c>
      <c r="B1591" s="1">
        <v>91.954999999999998</v>
      </c>
      <c r="C1591" s="1">
        <v>7.4</v>
      </c>
      <c r="D1591" s="1">
        <v>675</v>
      </c>
      <c r="E1591" s="1">
        <v>1</v>
      </c>
      <c r="F1591">
        <f t="shared" si="85"/>
        <v>0.878</v>
      </c>
      <c r="G1591">
        <f t="shared" si="86"/>
        <v>-0.13010868534702039</v>
      </c>
      <c r="H1591" s="1">
        <f t="shared" si="87"/>
        <v>1</v>
      </c>
      <c r="I1591" s="1">
        <f t="shared" si="87"/>
        <v>1</v>
      </c>
      <c r="J1591" s="1">
        <f t="shared" si="87"/>
        <v>1</v>
      </c>
    </row>
    <row r="1592" spans="1:10" x14ac:dyDescent="0.25">
      <c r="A1592" s="1">
        <v>0</v>
      </c>
      <c r="B1592" s="1">
        <v>250</v>
      </c>
      <c r="C1592" s="1">
        <v>29.85</v>
      </c>
      <c r="D1592" s="1">
        <v>725</v>
      </c>
      <c r="E1592" s="1">
        <v>1</v>
      </c>
      <c r="F1592">
        <f t="shared" si="85"/>
        <v>0.79</v>
      </c>
      <c r="G1592">
        <f t="shared" si="86"/>
        <v>-0.23572233352106983</v>
      </c>
      <c r="H1592" s="1">
        <f t="shared" si="87"/>
        <v>1</v>
      </c>
      <c r="I1592" s="1">
        <f t="shared" si="87"/>
        <v>0</v>
      </c>
      <c r="J1592" s="1">
        <f t="shared" si="87"/>
        <v>0</v>
      </c>
    </row>
    <row r="1593" spans="1:10" x14ac:dyDescent="0.25">
      <c r="A1593" s="1">
        <v>1</v>
      </c>
      <c r="B1593" s="1">
        <v>70</v>
      </c>
      <c r="C1593" s="1">
        <v>21.46</v>
      </c>
      <c r="D1593" s="1">
        <v>675</v>
      </c>
      <c r="E1593" s="1">
        <v>1</v>
      </c>
      <c r="F1593">
        <f t="shared" si="85"/>
        <v>0.71699999999999997</v>
      </c>
      <c r="G1593">
        <f t="shared" si="86"/>
        <v>-0.33267943838251673</v>
      </c>
      <c r="H1593" s="1">
        <f t="shared" si="87"/>
        <v>0</v>
      </c>
      <c r="I1593" s="1">
        <f t="shared" si="87"/>
        <v>0</v>
      </c>
      <c r="J1593" s="1">
        <f t="shared" si="87"/>
        <v>0</v>
      </c>
    </row>
    <row r="1594" spans="1:10" x14ac:dyDescent="0.25">
      <c r="A1594" s="1">
        <v>1</v>
      </c>
      <c r="B1594" s="1">
        <v>120</v>
      </c>
      <c r="C1594" s="1">
        <v>8.9</v>
      </c>
      <c r="D1594" s="1">
        <v>715</v>
      </c>
      <c r="E1594" s="1">
        <v>1</v>
      </c>
      <c r="F1594">
        <f t="shared" si="85"/>
        <v>0.878</v>
      </c>
      <c r="G1594">
        <f t="shared" si="86"/>
        <v>-0.13010868534702039</v>
      </c>
      <c r="H1594" s="1">
        <f t="shared" si="87"/>
        <v>1</v>
      </c>
      <c r="I1594" s="1">
        <f t="shared" si="87"/>
        <v>1</v>
      </c>
      <c r="J1594" s="1">
        <f t="shared" si="87"/>
        <v>1</v>
      </c>
    </row>
    <row r="1595" spans="1:10" x14ac:dyDescent="0.25">
      <c r="A1595" s="1">
        <v>0</v>
      </c>
      <c r="B1595" s="1">
        <v>82.5</v>
      </c>
      <c r="C1595" s="1">
        <v>17.73</v>
      </c>
      <c r="D1595" s="1">
        <v>715</v>
      </c>
      <c r="E1595" s="1">
        <v>1</v>
      </c>
      <c r="F1595">
        <f t="shared" si="85"/>
        <v>0.82099999999999995</v>
      </c>
      <c r="G1595">
        <f t="shared" si="86"/>
        <v>-0.1972321695297089</v>
      </c>
      <c r="H1595" s="1">
        <f t="shared" si="87"/>
        <v>1</v>
      </c>
      <c r="I1595" s="1">
        <f t="shared" si="87"/>
        <v>1</v>
      </c>
      <c r="J1595" s="1">
        <f t="shared" si="87"/>
        <v>0</v>
      </c>
    </row>
    <row r="1596" spans="1:10" x14ac:dyDescent="0.25">
      <c r="A1596" s="1">
        <v>0</v>
      </c>
      <c r="B1596" s="1">
        <v>37</v>
      </c>
      <c r="C1596" s="1">
        <v>22.06</v>
      </c>
      <c r="D1596" s="1">
        <v>690</v>
      </c>
      <c r="E1596" s="1">
        <v>1</v>
      </c>
      <c r="F1596">
        <f t="shared" si="85"/>
        <v>0.79</v>
      </c>
      <c r="G1596">
        <f t="shared" si="86"/>
        <v>-0.23572233352106983</v>
      </c>
      <c r="H1596" s="1">
        <f t="shared" si="87"/>
        <v>1</v>
      </c>
      <c r="I1596" s="1">
        <f t="shared" si="87"/>
        <v>0</v>
      </c>
      <c r="J1596" s="1">
        <f t="shared" si="87"/>
        <v>0</v>
      </c>
    </row>
    <row r="1597" spans="1:10" x14ac:dyDescent="0.25">
      <c r="A1597" s="1">
        <v>1</v>
      </c>
      <c r="B1597" s="1">
        <v>30</v>
      </c>
      <c r="C1597" s="1">
        <v>14.04</v>
      </c>
      <c r="D1597" s="1">
        <v>815</v>
      </c>
      <c r="E1597" s="1">
        <v>1</v>
      </c>
      <c r="F1597">
        <f t="shared" si="85"/>
        <v>0.92</v>
      </c>
      <c r="G1597">
        <f t="shared" si="86"/>
        <v>-8.3381608939051013E-2</v>
      </c>
      <c r="H1597" s="1">
        <f t="shared" si="87"/>
        <v>1</v>
      </c>
      <c r="I1597" s="1">
        <f t="shared" si="87"/>
        <v>1</v>
      </c>
      <c r="J1597" s="1">
        <f t="shared" si="87"/>
        <v>1</v>
      </c>
    </row>
    <row r="1598" spans="1:10" x14ac:dyDescent="0.25">
      <c r="A1598" s="1">
        <v>1</v>
      </c>
      <c r="B1598" s="1">
        <v>21.6</v>
      </c>
      <c r="C1598" s="1">
        <v>39</v>
      </c>
      <c r="D1598" s="1">
        <v>680</v>
      </c>
      <c r="E1598" s="1">
        <v>0</v>
      </c>
      <c r="F1598">
        <f t="shared" si="85"/>
        <v>0.54600000000000004</v>
      </c>
      <c r="G1598">
        <f t="shared" si="86"/>
        <v>-0.78965808094078915</v>
      </c>
      <c r="H1598" s="1">
        <f t="shared" si="87"/>
        <v>0</v>
      </c>
      <c r="I1598" s="1">
        <f t="shared" si="87"/>
        <v>0</v>
      </c>
      <c r="J1598" s="1">
        <f t="shared" si="87"/>
        <v>0</v>
      </c>
    </row>
    <row r="1599" spans="1:10" x14ac:dyDescent="0.25">
      <c r="A1599" s="1">
        <v>1</v>
      </c>
      <c r="B1599" s="1">
        <v>49</v>
      </c>
      <c r="C1599" s="1">
        <v>16.68</v>
      </c>
      <c r="D1599" s="1">
        <v>740</v>
      </c>
      <c r="E1599" s="1">
        <v>1</v>
      </c>
      <c r="F1599">
        <f t="shared" si="85"/>
        <v>0.92</v>
      </c>
      <c r="G1599">
        <f t="shared" si="86"/>
        <v>-8.3381608939051013E-2</v>
      </c>
      <c r="H1599" s="1">
        <f t="shared" si="87"/>
        <v>1</v>
      </c>
      <c r="I1599" s="1">
        <f t="shared" si="87"/>
        <v>1</v>
      </c>
      <c r="J1599" s="1">
        <f t="shared" si="87"/>
        <v>1</v>
      </c>
    </row>
    <row r="1600" spans="1:10" x14ac:dyDescent="0.25">
      <c r="A1600" s="1">
        <v>0</v>
      </c>
      <c r="B1600" s="1">
        <v>80</v>
      </c>
      <c r="C1600" s="1">
        <v>22.41</v>
      </c>
      <c r="D1600" s="1">
        <v>670</v>
      </c>
      <c r="E1600" s="1">
        <v>1</v>
      </c>
      <c r="F1600">
        <f t="shared" si="85"/>
        <v>0.66100000000000003</v>
      </c>
      <c r="G1600">
        <f t="shared" si="86"/>
        <v>-0.41400143913045073</v>
      </c>
      <c r="H1600" s="1">
        <f t="shared" si="87"/>
        <v>0</v>
      </c>
      <c r="I1600" s="1">
        <f t="shared" si="87"/>
        <v>0</v>
      </c>
      <c r="J1600" s="1">
        <f t="shared" si="87"/>
        <v>0</v>
      </c>
    </row>
    <row r="1601" spans="1:10" x14ac:dyDescent="0.25">
      <c r="A1601" s="1">
        <v>0</v>
      </c>
      <c r="B1601" s="1">
        <v>50</v>
      </c>
      <c r="C1601" s="1">
        <v>7.08</v>
      </c>
      <c r="D1601" s="1">
        <v>715</v>
      </c>
      <c r="E1601" s="1">
        <v>1</v>
      </c>
      <c r="F1601">
        <f t="shared" si="85"/>
        <v>0.80600000000000005</v>
      </c>
      <c r="G1601">
        <f t="shared" si="86"/>
        <v>-0.21567153647550871</v>
      </c>
      <c r="H1601" s="1">
        <f t="shared" si="87"/>
        <v>1</v>
      </c>
      <c r="I1601" s="1">
        <f t="shared" si="87"/>
        <v>1</v>
      </c>
      <c r="J1601" s="1">
        <f t="shared" si="87"/>
        <v>0</v>
      </c>
    </row>
    <row r="1602" spans="1:10" x14ac:dyDescent="0.25">
      <c r="A1602" s="1">
        <v>1</v>
      </c>
      <c r="B1602" s="1">
        <v>65</v>
      </c>
      <c r="C1602" s="1">
        <v>17.32</v>
      </c>
      <c r="D1602" s="1">
        <v>680</v>
      </c>
      <c r="E1602" s="1">
        <v>1</v>
      </c>
      <c r="F1602">
        <f t="shared" si="85"/>
        <v>0.82099999999999995</v>
      </c>
      <c r="G1602">
        <f t="shared" si="86"/>
        <v>-0.1972321695297089</v>
      </c>
      <c r="H1602" s="1">
        <f t="shared" si="87"/>
        <v>1</v>
      </c>
      <c r="I1602" s="1">
        <f t="shared" si="87"/>
        <v>1</v>
      </c>
      <c r="J1602" s="1">
        <f t="shared" si="87"/>
        <v>0</v>
      </c>
    </row>
    <row r="1603" spans="1:10" x14ac:dyDescent="0.25">
      <c r="A1603" s="1">
        <v>1</v>
      </c>
      <c r="B1603" s="1">
        <v>46.8</v>
      </c>
      <c r="C1603" s="1">
        <v>10.18</v>
      </c>
      <c r="D1603" s="1">
        <v>675</v>
      </c>
      <c r="E1603" s="1">
        <v>1</v>
      </c>
      <c r="F1603">
        <f t="shared" si="85"/>
        <v>0.80600000000000005</v>
      </c>
      <c r="G1603">
        <f t="shared" si="86"/>
        <v>-0.21567153647550871</v>
      </c>
      <c r="H1603" s="1">
        <f t="shared" si="87"/>
        <v>1</v>
      </c>
      <c r="I1603" s="1">
        <f t="shared" si="87"/>
        <v>1</v>
      </c>
      <c r="J1603" s="1">
        <f t="shared" si="87"/>
        <v>0</v>
      </c>
    </row>
    <row r="1604" spans="1:10" x14ac:dyDescent="0.25">
      <c r="A1604" s="1">
        <v>1</v>
      </c>
      <c r="B1604" s="1">
        <v>120</v>
      </c>
      <c r="C1604" s="1">
        <v>23.5</v>
      </c>
      <c r="D1604" s="1">
        <v>695</v>
      </c>
      <c r="E1604" s="1">
        <v>1</v>
      </c>
      <c r="F1604">
        <f t="shared" si="85"/>
        <v>0.79</v>
      </c>
      <c r="G1604">
        <f t="shared" si="86"/>
        <v>-0.23572233352106983</v>
      </c>
      <c r="H1604" s="1">
        <f t="shared" si="87"/>
        <v>1</v>
      </c>
      <c r="I1604" s="1">
        <f t="shared" si="87"/>
        <v>0</v>
      </c>
      <c r="J1604" s="1">
        <f t="shared" si="87"/>
        <v>0</v>
      </c>
    </row>
    <row r="1605" spans="1:10" x14ac:dyDescent="0.25">
      <c r="A1605" s="1">
        <v>0</v>
      </c>
      <c r="B1605" s="1">
        <v>42</v>
      </c>
      <c r="C1605" s="1">
        <v>18.309999999999999</v>
      </c>
      <c r="D1605" s="1">
        <v>690</v>
      </c>
      <c r="E1605" s="1">
        <v>1</v>
      </c>
      <c r="F1605">
        <f t="shared" si="85"/>
        <v>0.80600000000000005</v>
      </c>
      <c r="G1605">
        <f t="shared" si="86"/>
        <v>-0.21567153647550871</v>
      </c>
      <c r="H1605" s="1">
        <f t="shared" si="87"/>
        <v>1</v>
      </c>
      <c r="I1605" s="1">
        <f t="shared" si="87"/>
        <v>1</v>
      </c>
      <c r="J1605" s="1">
        <f t="shared" si="87"/>
        <v>0</v>
      </c>
    </row>
    <row r="1606" spans="1:10" x14ac:dyDescent="0.25">
      <c r="A1606" s="1">
        <v>0</v>
      </c>
      <c r="B1606" s="1">
        <v>38</v>
      </c>
      <c r="C1606" s="1">
        <v>1.89</v>
      </c>
      <c r="D1606" s="1">
        <v>660</v>
      </c>
      <c r="E1606" s="1">
        <v>1</v>
      </c>
      <c r="F1606">
        <f t="shared" si="85"/>
        <v>0.72899999999999998</v>
      </c>
      <c r="G1606">
        <f t="shared" si="86"/>
        <v>-0.31608154697347896</v>
      </c>
      <c r="H1606" s="1">
        <f t="shared" si="87"/>
        <v>0</v>
      </c>
      <c r="I1606" s="1">
        <f t="shared" si="87"/>
        <v>0</v>
      </c>
      <c r="J1606" s="1">
        <f t="shared" si="87"/>
        <v>0</v>
      </c>
    </row>
    <row r="1607" spans="1:10" x14ac:dyDescent="0.25">
      <c r="A1607" s="1">
        <v>1</v>
      </c>
      <c r="B1607" s="1">
        <v>173</v>
      </c>
      <c r="C1607" s="1">
        <v>11.04</v>
      </c>
      <c r="D1607" s="1">
        <v>735</v>
      </c>
      <c r="E1607" s="1">
        <v>1</v>
      </c>
      <c r="F1607">
        <f t="shared" si="85"/>
        <v>0.92</v>
      </c>
      <c r="G1607">
        <f t="shared" si="86"/>
        <v>-8.3381608939051013E-2</v>
      </c>
      <c r="H1607" s="1">
        <f t="shared" si="87"/>
        <v>1</v>
      </c>
      <c r="I1607" s="1">
        <f t="shared" si="87"/>
        <v>1</v>
      </c>
      <c r="J1607" s="1">
        <f t="shared" si="87"/>
        <v>1</v>
      </c>
    </row>
    <row r="1608" spans="1:10" x14ac:dyDescent="0.25">
      <c r="A1608" s="1">
        <v>0</v>
      </c>
      <c r="B1608" s="1">
        <v>115</v>
      </c>
      <c r="C1608" s="1">
        <v>4.22</v>
      </c>
      <c r="D1608" s="1">
        <v>690</v>
      </c>
      <c r="E1608" s="1">
        <v>1</v>
      </c>
      <c r="F1608">
        <f t="shared" ref="F1608:F1671" si="88">IF(C1608&lt;=19.85,IF(D1608&lt;=722.5,IF(B1608&lt;=60.41,IF(D1608&lt;=667.5,0.729,0.806),IF(C1608&lt;=9.905,0.878,0.821)),0.92),IF(D1608&lt;=687.5,IF(C1608&lt;=31.375,IF(A1608&lt;=0.5,0.661,0.717),0.546),IF(D1608&lt;=727.5,IF(C1608&lt;=29.88,0.79,0.693),0.855)))</f>
        <v>0.878</v>
      </c>
      <c r="G1608">
        <f t="shared" ref="G1608:G1671" si="89">IF(E1608=1,LN(F1608),LN(1-F1608))</f>
        <v>-0.13010868534702039</v>
      </c>
      <c r="H1608" s="1">
        <f t="shared" ref="H1608:J1671" si="90">IF($F1608&gt;H$2,1,0)</f>
        <v>1</v>
      </c>
      <c r="I1608" s="1">
        <f t="shared" si="90"/>
        <v>1</v>
      </c>
      <c r="J1608" s="1">
        <f t="shared" si="90"/>
        <v>1</v>
      </c>
    </row>
    <row r="1609" spans="1:10" x14ac:dyDescent="0.25">
      <c r="A1609" s="1">
        <v>1</v>
      </c>
      <c r="B1609" s="1">
        <v>80</v>
      </c>
      <c r="C1609" s="1">
        <v>5.16</v>
      </c>
      <c r="D1609" s="1">
        <v>685</v>
      </c>
      <c r="E1609" s="1">
        <v>1</v>
      </c>
      <c r="F1609">
        <f t="shared" si="88"/>
        <v>0.878</v>
      </c>
      <c r="G1609">
        <f t="shared" si="89"/>
        <v>-0.13010868534702039</v>
      </c>
      <c r="H1609" s="1">
        <f t="shared" si="90"/>
        <v>1</v>
      </c>
      <c r="I1609" s="1">
        <f t="shared" si="90"/>
        <v>1</v>
      </c>
      <c r="J1609" s="1">
        <f t="shared" si="90"/>
        <v>1</v>
      </c>
    </row>
    <row r="1610" spans="1:10" x14ac:dyDescent="0.25">
      <c r="A1610" s="1">
        <v>1</v>
      </c>
      <c r="B1610" s="1">
        <v>59</v>
      </c>
      <c r="C1610" s="1">
        <v>26.68</v>
      </c>
      <c r="D1610" s="1">
        <v>695</v>
      </c>
      <c r="E1610" s="1">
        <v>1</v>
      </c>
      <c r="F1610">
        <f t="shared" si="88"/>
        <v>0.79</v>
      </c>
      <c r="G1610">
        <f t="shared" si="89"/>
        <v>-0.23572233352106983</v>
      </c>
      <c r="H1610" s="1">
        <f t="shared" si="90"/>
        <v>1</v>
      </c>
      <c r="I1610" s="1">
        <f t="shared" si="90"/>
        <v>0</v>
      </c>
      <c r="J1610" s="1">
        <f t="shared" si="90"/>
        <v>0</v>
      </c>
    </row>
    <row r="1611" spans="1:10" x14ac:dyDescent="0.25">
      <c r="A1611" s="1">
        <v>1</v>
      </c>
      <c r="B1611" s="1">
        <v>44</v>
      </c>
      <c r="C1611" s="1">
        <v>9.57</v>
      </c>
      <c r="D1611" s="1">
        <v>670</v>
      </c>
      <c r="E1611" s="1">
        <v>1</v>
      </c>
      <c r="F1611">
        <f t="shared" si="88"/>
        <v>0.80600000000000005</v>
      </c>
      <c r="G1611">
        <f t="shared" si="89"/>
        <v>-0.21567153647550871</v>
      </c>
      <c r="H1611" s="1">
        <f t="shared" si="90"/>
        <v>1</v>
      </c>
      <c r="I1611" s="1">
        <f t="shared" si="90"/>
        <v>1</v>
      </c>
      <c r="J1611" s="1">
        <f t="shared" si="90"/>
        <v>0</v>
      </c>
    </row>
    <row r="1612" spans="1:10" x14ac:dyDescent="0.25">
      <c r="A1612" s="1">
        <v>1</v>
      </c>
      <c r="B1612" s="1">
        <v>53</v>
      </c>
      <c r="C1612" s="1">
        <v>20.239999999999998</v>
      </c>
      <c r="D1612" s="1">
        <v>675</v>
      </c>
      <c r="E1612" s="1">
        <v>1</v>
      </c>
      <c r="F1612">
        <f t="shared" si="88"/>
        <v>0.71699999999999997</v>
      </c>
      <c r="G1612">
        <f t="shared" si="89"/>
        <v>-0.33267943838251673</v>
      </c>
      <c r="H1612" s="1">
        <f t="shared" si="90"/>
        <v>0</v>
      </c>
      <c r="I1612" s="1">
        <f t="shared" si="90"/>
        <v>0</v>
      </c>
      <c r="J1612" s="1">
        <f t="shared" si="90"/>
        <v>0</v>
      </c>
    </row>
    <row r="1613" spans="1:10" x14ac:dyDescent="0.25">
      <c r="A1613" s="1">
        <v>1</v>
      </c>
      <c r="B1613" s="1">
        <v>114</v>
      </c>
      <c r="C1613" s="1">
        <v>21.19</v>
      </c>
      <c r="D1613" s="1">
        <v>740</v>
      </c>
      <c r="E1613" s="1">
        <v>1</v>
      </c>
      <c r="F1613">
        <f t="shared" si="88"/>
        <v>0.85499999999999998</v>
      </c>
      <c r="G1613">
        <f t="shared" si="89"/>
        <v>-0.15665381004537685</v>
      </c>
      <c r="H1613" s="1">
        <f t="shared" si="90"/>
        <v>1</v>
      </c>
      <c r="I1613" s="1">
        <f t="shared" si="90"/>
        <v>1</v>
      </c>
      <c r="J1613" s="1">
        <f t="shared" si="90"/>
        <v>1</v>
      </c>
    </row>
    <row r="1614" spans="1:10" x14ac:dyDescent="0.25">
      <c r="A1614" s="1">
        <v>1</v>
      </c>
      <c r="B1614" s="1">
        <v>80</v>
      </c>
      <c r="C1614" s="1">
        <v>9.4499999999999993</v>
      </c>
      <c r="D1614" s="1">
        <v>680</v>
      </c>
      <c r="E1614" s="1">
        <v>1</v>
      </c>
      <c r="F1614">
        <f t="shared" si="88"/>
        <v>0.878</v>
      </c>
      <c r="G1614">
        <f t="shared" si="89"/>
        <v>-0.13010868534702039</v>
      </c>
      <c r="H1614" s="1">
        <f t="shared" si="90"/>
        <v>1</v>
      </c>
      <c r="I1614" s="1">
        <f t="shared" si="90"/>
        <v>1</v>
      </c>
      <c r="J1614" s="1">
        <f t="shared" si="90"/>
        <v>1</v>
      </c>
    </row>
    <row r="1615" spans="1:10" x14ac:dyDescent="0.25">
      <c r="A1615" s="1">
        <v>0</v>
      </c>
      <c r="B1615" s="1">
        <v>35</v>
      </c>
      <c r="C1615" s="1">
        <v>18.96</v>
      </c>
      <c r="D1615" s="1">
        <v>670</v>
      </c>
      <c r="E1615" s="1">
        <v>0</v>
      </c>
      <c r="F1615">
        <f t="shared" si="88"/>
        <v>0.80600000000000005</v>
      </c>
      <c r="G1615">
        <f t="shared" si="89"/>
        <v>-1.6398971199188093</v>
      </c>
      <c r="H1615" s="1">
        <f t="shared" si="90"/>
        <v>1</v>
      </c>
      <c r="I1615" s="1">
        <f t="shared" si="90"/>
        <v>1</v>
      </c>
      <c r="J1615" s="1">
        <f t="shared" si="90"/>
        <v>0</v>
      </c>
    </row>
    <row r="1616" spans="1:10" x14ac:dyDescent="0.25">
      <c r="A1616" s="1">
        <v>1</v>
      </c>
      <c r="B1616" s="1">
        <v>90</v>
      </c>
      <c r="C1616" s="1">
        <v>17.809999999999999</v>
      </c>
      <c r="D1616" s="1">
        <v>675</v>
      </c>
      <c r="E1616" s="1">
        <v>0</v>
      </c>
      <c r="F1616">
        <f t="shared" si="88"/>
        <v>0.82099999999999995</v>
      </c>
      <c r="G1616">
        <f t="shared" si="89"/>
        <v>-1.7203694731413819</v>
      </c>
      <c r="H1616" s="1">
        <f t="shared" si="90"/>
        <v>1</v>
      </c>
      <c r="I1616" s="1">
        <f t="shared" si="90"/>
        <v>1</v>
      </c>
      <c r="J1616" s="1">
        <f t="shared" si="90"/>
        <v>0</v>
      </c>
    </row>
    <row r="1617" spans="1:10" x14ac:dyDescent="0.25">
      <c r="A1617" s="1">
        <v>0</v>
      </c>
      <c r="B1617" s="1">
        <v>54</v>
      </c>
      <c r="C1617" s="1">
        <v>1.1100000000000001</v>
      </c>
      <c r="D1617" s="1">
        <v>725</v>
      </c>
      <c r="E1617" s="1">
        <v>1</v>
      </c>
      <c r="F1617">
        <f t="shared" si="88"/>
        <v>0.92</v>
      </c>
      <c r="G1617">
        <f t="shared" si="89"/>
        <v>-8.3381608939051013E-2</v>
      </c>
      <c r="H1617" s="1">
        <f t="shared" si="90"/>
        <v>1</v>
      </c>
      <c r="I1617" s="1">
        <f t="shared" si="90"/>
        <v>1</v>
      </c>
      <c r="J1617" s="1">
        <f t="shared" si="90"/>
        <v>1</v>
      </c>
    </row>
    <row r="1618" spans="1:10" x14ac:dyDescent="0.25">
      <c r="A1618" s="1">
        <v>0</v>
      </c>
      <c r="B1618" s="1">
        <v>109</v>
      </c>
      <c r="C1618" s="1">
        <v>6.03</v>
      </c>
      <c r="D1618" s="1">
        <v>665</v>
      </c>
      <c r="E1618" s="1">
        <v>0</v>
      </c>
      <c r="F1618">
        <f t="shared" si="88"/>
        <v>0.878</v>
      </c>
      <c r="G1618">
        <f t="shared" si="89"/>
        <v>-2.1037342342488805</v>
      </c>
      <c r="H1618" s="1">
        <f t="shared" si="90"/>
        <v>1</v>
      </c>
      <c r="I1618" s="1">
        <f t="shared" si="90"/>
        <v>1</v>
      </c>
      <c r="J1618" s="1">
        <f t="shared" si="90"/>
        <v>1</v>
      </c>
    </row>
    <row r="1619" spans="1:10" x14ac:dyDescent="0.25">
      <c r="A1619" s="1">
        <v>0</v>
      </c>
      <c r="B1619" s="1">
        <v>70</v>
      </c>
      <c r="C1619" s="1">
        <v>18.12</v>
      </c>
      <c r="D1619" s="1">
        <v>665</v>
      </c>
      <c r="E1619" s="1">
        <v>1</v>
      </c>
      <c r="F1619">
        <f t="shared" si="88"/>
        <v>0.82099999999999995</v>
      </c>
      <c r="G1619">
        <f t="shared" si="89"/>
        <v>-0.1972321695297089</v>
      </c>
      <c r="H1619" s="1">
        <f t="shared" si="90"/>
        <v>1</v>
      </c>
      <c r="I1619" s="1">
        <f t="shared" si="90"/>
        <v>1</v>
      </c>
      <c r="J1619" s="1">
        <f t="shared" si="90"/>
        <v>0</v>
      </c>
    </row>
    <row r="1620" spans="1:10" x14ac:dyDescent="0.25">
      <c r="A1620" s="1">
        <v>1</v>
      </c>
      <c r="B1620" s="1">
        <v>50</v>
      </c>
      <c r="C1620" s="1">
        <v>8.83</v>
      </c>
      <c r="D1620" s="1">
        <v>720</v>
      </c>
      <c r="E1620" s="1">
        <v>1</v>
      </c>
      <c r="F1620">
        <f t="shared" si="88"/>
        <v>0.80600000000000005</v>
      </c>
      <c r="G1620">
        <f t="shared" si="89"/>
        <v>-0.21567153647550871</v>
      </c>
      <c r="H1620" s="1">
        <f t="shared" si="90"/>
        <v>1</v>
      </c>
      <c r="I1620" s="1">
        <f t="shared" si="90"/>
        <v>1</v>
      </c>
      <c r="J1620" s="1">
        <f t="shared" si="90"/>
        <v>0</v>
      </c>
    </row>
    <row r="1621" spans="1:10" x14ac:dyDescent="0.25">
      <c r="A1621" s="1">
        <v>1</v>
      </c>
      <c r="B1621" s="1">
        <v>152</v>
      </c>
      <c r="C1621" s="1">
        <v>11.75</v>
      </c>
      <c r="D1621" s="1">
        <v>685</v>
      </c>
      <c r="E1621" s="1">
        <v>1</v>
      </c>
      <c r="F1621">
        <f t="shared" si="88"/>
        <v>0.82099999999999995</v>
      </c>
      <c r="G1621">
        <f t="shared" si="89"/>
        <v>-0.1972321695297089</v>
      </c>
      <c r="H1621" s="1">
        <f t="shared" si="90"/>
        <v>1</v>
      </c>
      <c r="I1621" s="1">
        <f t="shared" si="90"/>
        <v>1</v>
      </c>
      <c r="J1621" s="1">
        <f t="shared" si="90"/>
        <v>0</v>
      </c>
    </row>
    <row r="1622" spans="1:10" x14ac:dyDescent="0.25">
      <c r="A1622" s="1">
        <v>0</v>
      </c>
      <c r="B1622" s="1">
        <v>30</v>
      </c>
      <c r="C1622" s="1">
        <v>15.44</v>
      </c>
      <c r="D1622" s="1">
        <v>675</v>
      </c>
      <c r="E1622" s="1">
        <v>0</v>
      </c>
      <c r="F1622">
        <f t="shared" si="88"/>
        <v>0.80600000000000005</v>
      </c>
      <c r="G1622">
        <f t="shared" si="89"/>
        <v>-1.6398971199188093</v>
      </c>
      <c r="H1622" s="1">
        <f t="shared" si="90"/>
        <v>1</v>
      </c>
      <c r="I1622" s="1">
        <f t="shared" si="90"/>
        <v>1</v>
      </c>
      <c r="J1622" s="1">
        <f t="shared" si="90"/>
        <v>0</v>
      </c>
    </row>
    <row r="1623" spans="1:10" x14ac:dyDescent="0.25">
      <c r="A1623" s="1">
        <v>0</v>
      </c>
      <c r="B1623" s="1">
        <v>55</v>
      </c>
      <c r="C1623" s="1">
        <v>8.4700000000000006</v>
      </c>
      <c r="D1623" s="1">
        <v>690</v>
      </c>
      <c r="E1623" s="1">
        <v>1</v>
      </c>
      <c r="F1623">
        <f t="shared" si="88"/>
        <v>0.80600000000000005</v>
      </c>
      <c r="G1623">
        <f t="shared" si="89"/>
        <v>-0.21567153647550871</v>
      </c>
      <c r="H1623" s="1">
        <f t="shared" si="90"/>
        <v>1</v>
      </c>
      <c r="I1623" s="1">
        <f t="shared" si="90"/>
        <v>1</v>
      </c>
      <c r="J1623" s="1">
        <f t="shared" si="90"/>
        <v>0</v>
      </c>
    </row>
    <row r="1624" spans="1:10" x14ac:dyDescent="0.25">
      <c r="A1624" s="1">
        <v>1</v>
      </c>
      <c r="B1624" s="1">
        <v>103</v>
      </c>
      <c r="C1624" s="1">
        <v>11.79</v>
      </c>
      <c r="D1624" s="1">
        <v>705</v>
      </c>
      <c r="E1624" s="1">
        <v>1</v>
      </c>
      <c r="F1624">
        <f t="shared" si="88"/>
        <v>0.82099999999999995</v>
      </c>
      <c r="G1624">
        <f t="shared" si="89"/>
        <v>-0.1972321695297089</v>
      </c>
      <c r="H1624" s="1">
        <f t="shared" si="90"/>
        <v>1</v>
      </c>
      <c r="I1624" s="1">
        <f t="shared" si="90"/>
        <v>1</v>
      </c>
      <c r="J1624" s="1">
        <f t="shared" si="90"/>
        <v>0</v>
      </c>
    </row>
    <row r="1625" spans="1:10" x14ac:dyDescent="0.25">
      <c r="A1625" s="1">
        <v>0</v>
      </c>
      <c r="B1625" s="1">
        <v>344</v>
      </c>
      <c r="C1625" s="1">
        <v>2.7</v>
      </c>
      <c r="D1625" s="1">
        <v>725</v>
      </c>
      <c r="E1625" s="1">
        <v>1</v>
      </c>
      <c r="F1625">
        <f t="shared" si="88"/>
        <v>0.92</v>
      </c>
      <c r="G1625">
        <f t="shared" si="89"/>
        <v>-8.3381608939051013E-2</v>
      </c>
      <c r="H1625" s="1">
        <f t="shared" si="90"/>
        <v>1</v>
      </c>
      <c r="I1625" s="1">
        <f t="shared" si="90"/>
        <v>1</v>
      </c>
      <c r="J1625" s="1">
        <f t="shared" si="90"/>
        <v>1</v>
      </c>
    </row>
    <row r="1626" spans="1:10" x14ac:dyDescent="0.25">
      <c r="A1626" s="1">
        <v>0</v>
      </c>
      <c r="B1626" s="1">
        <v>91</v>
      </c>
      <c r="C1626" s="1">
        <v>22.59</v>
      </c>
      <c r="D1626" s="1">
        <v>725</v>
      </c>
      <c r="E1626" s="1">
        <v>1</v>
      </c>
      <c r="F1626">
        <f t="shared" si="88"/>
        <v>0.79</v>
      </c>
      <c r="G1626">
        <f t="shared" si="89"/>
        <v>-0.23572233352106983</v>
      </c>
      <c r="H1626" s="1">
        <f t="shared" si="90"/>
        <v>1</v>
      </c>
      <c r="I1626" s="1">
        <f t="shared" si="90"/>
        <v>0</v>
      </c>
      <c r="J1626" s="1">
        <f t="shared" si="90"/>
        <v>0</v>
      </c>
    </row>
    <row r="1627" spans="1:10" x14ac:dyDescent="0.25">
      <c r="A1627" s="1">
        <v>1</v>
      </c>
      <c r="B1627" s="1">
        <v>48</v>
      </c>
      <c r="C1627" s="1">
        <v>6.5</v>
      </c>
      <c r="D1627" s="1">
        <v>670</v>
      </c>
      <c r="E1627" s="1">
        <v>1</v>
      </c>
      <c r="F1627">
        <f t="shared" si="88"/>
        <v>0.80600000000000005</v>
      </c>
      <c r="G1627">
        <f t="shared" si="89"/>
        <v>-0.21567153647550871</v>
      </c>
      <c r="H1627" s="1">
        <f t="shared" si="90"/>
        <v>1</v>
      </c>
      <c r="I1627" s="1">
        <f t="shared" si="90"/>
        <v>1</v>
      </c>
      <c r="J1627" s="1">
        <f t="shared" si="90"/>
        <v>0</v>
      </c>
    </row>
    <row r="1628" spans="1:10" x14ac:dyDescent="0.25">
      <c r="A1628" s="1">
        <v>1</v>
      </c>
      <c r="B1628" s="1">
        <v>63</v>
      </c>
      <c r="C1628" s="1">
        <v>15.83</v>
      </c>
      <c r="D1628" s="1">
        <v>695</v>
      </c>
      <c r="E1628" s="1">
        <v>1</v>
      </c>
      <c r="F1628">
        <f t="shared" si="88"/>
        <v>0.82099999999999995</v>
      </c>
      <c r="G1628">
        <f t="shared" si="89"/>
        <v>-0.1972321695297089</v>
      </c>
      <c r="H1628" s="1">
        <f t="shared" si="90"/>
        <v>1</v>
      </c>
      <c r="I1628" s="1">
        <f t="shared" si="90"/>
        <v>1</v>
      </c>
      <c r="J1628" s="1">
        <f t="shared" si="90"/>
        <v>0</v>
      </c>
    </row>
    <row r="1629" spans="1:10" x14ac:dyDescent="0.25">
      <c r="A1629" s="1">
        <v>0</v>
      </c>
      <c r="B1629" s="1">
        <v>35</v>
      </c>
      <c r="C1629" s="1">
        <v>15.74</v>
      </c>
      <c r="D1629" s="1">
        <v>680</v>
      </c>
      <c r="E1629" s="1">
        <v>0</v>
      </c>
      <c r="F1629">
        <f t="shared" si="88"/>
        <v>0.80600000000000005</v>
      </c>
      <c r="G1629">
        <f t="shared" si="89"/>
        <v>-1.6398971199188093</v>
      </c>
      <c r="H1629" s="1">
        <f t="shared" si="90"/>
        <v>1</v>
      </c>
      <c r="I1629" s="1">
        <f t="shared" si="90"/>
        <v>1</v>
      </c>
      <c r="J1629" s="1">
        <f t="shared" si="90"/>
        <v>0</v>
      </c>
    </row>
    <row r="1630" spans="1:10" x14ac:dyDescent="0.25">
      <c r="A1630" s="1">
        <v>0</v>
      </c>
      <c r="B1630" s="1">
        <v>66</v>
      </c>
      <c r="C1630" s="1">
        <v>21.6</v>
      </c>
      <c r="D1630" s="1">
        <v>680</v>
      </c>
      <c r="E1630" s="1">
        <v>0</v>
      </c>
      <c r="F1630">
        <f t="shared" si="88"/>
        <v>0.66100000000000003</v>
      </c>
      <c r="G1630">
        <f t="shared" si="89"/>
        <v>-1.0817551716016869</v>
      </c>
      <c r="H1630" s="1">
        <f t="shared" si="90"/>
        <v>0</v>
      </c>
      <c r="I1630" s="1">
        <f t="shared" si="90"/>
        <v>0</v>
      </c>
      <c r="J1630" s="1">
        <f t="shared" si="90"/>
        <v>0</v>
      </c>
    </row>
    <row r="1631" spans="1:10" x14ac:dyDescent="0.25">
      <c r="A1631" s="1">
        <v>1</v>
      </c>
      <c r="B1631" s="1">
        <v>60</v>
      </c>
      <c r="C1631" s="1">
        <v>26.34</v>
      </c>
      <c r="D1631" s="1">
        <v>690</v>
      </c>
      <c r="E1631" s="1">
        <v>0</v>
      </c>
      <c r="F1631">
        <f t="shared" si="88"/>
        <v>0.79</v>
      </c>
      <c r="G1631">
        <f t="shared" si="89"/>
        <v>-1.5606477482646686</v>
      </c>
      <c r="H1631" s="1">
        <f t="shared" si="90"/>
        <v>1</v>
      </c>
      <c r="I1631" s="1">
        <f t="shared" si="90"/>
        <v>0</v>
      </c>
      <c r="J1631" s="1">
        <f t="shared" si="90"/>
        <v>0</v>
      </c>
    </row>
    <row r="1632" spans="1:10" x14ac:dyDescent="0.25">
      <c r="A1632" s="1">
        <v>1</v>
      </c>
      <c r="B1632" s="1">
        <v>27</v>
      </c>
      <c r="C1632" s="1">
        <v>21.02</v>
      </c>
      <c r="D1632" s="1">
        <v>670</v>
      </c>
      <c r="E1632" s="1">
        <v>1</v>
      </c>
      <c r="F1632">
        <f t="shared" si="88"/>
        <v>0.71699999999999997</v>
      </c>
      <c r="G1632">
        <f t="shared" si="89"/>
        <v>-0.33267943838251673</v>
      </c>
      <c r="H1632" s="1">
        <f t="shared" si="90"/>
        <v>0</v>
      </c>
      <c r="I1632" s="1">
        <f t="shared" si="90"/>
        <v>0</v>
      </c>
      <c r="J1632" s="1">
        <f t="shared" si="90"/>
        <v>0</v>
      </c>
    </row>
    <row r="1633" spans="1:10" x14ac:dyDescent="0.25">
      <c r="A1633" s="1">
        <v>1</v>
      </c>
      <c r="B1633" s="1">
        <v>90</v>
      </c>
      <c r="C1633" s="1">
        <v>11.86</v>
      </c>
      <c r="D1633" s="1">
        <v>730</v>
      </c>
      <c r="E1633" s="1">
        <v>1</v>
      </c>
      <c r="F1633">
        <f t="shared" si="88"/>
        <v>0.92</v>
      </c>
      <c r="G1633">
        <f t="shared" si="89"/>
        <v>-8.3381608939051013E-2</v>
      </c>
      <c r="H1633" s="1">
        <f t="shared" si="90"/>
        <v>1</v>
      </c>
      <c r="I1633" s="1">
        <f t="shared" si="90"/>
        <v>1</v>
      </c>
      <c r="J1633" s="1">
        <f t="shared" si="90"/>
        <v>1</v>
      </c>
    </row>
    <row r="1634" spans="1:10" x14ac:dyDescent="0.25">
      <c r="A1634" s="1">
        <v>1</v>
      </c>
      <c r="B1634" s="1">
        <v>67</v>
      </c>
      <c r="C1634" s="1">
        <v>19.97</v>
      </c>
      <c r="D1634" s="1">
        <v>685</v>
      </c>
      <c r="E1634" s="1">
        <v>1</v>
      </c>
      <c r="F1634">
        <f t="shared" si="88"/>
        <v>0.71699999999999997</v>
      </c>
      <c r="G1634">
        <f t="shared" si="89"/>
        <v>-0.33267943838251673</v>
      </c>
      <c r="H1634" s="1">
        <f t="shared" si="90"/>
        <v>0</v>
      </c>
      <c r="I1634" s="1">
        <f t="shared" si="90"/>
        <v>0</v>
      </c>
      <c r="J1634" s="1">
        <f t="shared" si="90"/>
        <v>0</v>
      </c>
    </row>
    <row r="1635" spans="1:10" x14ac:dyDescent="0.25">
      <c r="A1635" s="1">
        <v>1</v>
      </c>
      <c r="B1635" s="1">
        <v>115</v>
      </c>
      <c r="C1635" s="1">
        <v>10.88</v>
      </c>
      <c r="D1635" s="1">
        <v>665</v>
      </c>
      <c r="E1635" s="1">
        <v>1</v>
      </c>
      <c r="F1635">
        <f t="shared" si="88"/>
        <v>0.82099999999999995</v>
      </c>
      <c r="G1635">
        <f t="shared" si="89"/>
        <v>-0.1972321695297089</v>
      </c>
      <c r="H1635" s="1">
        <f t="shared" si="90"/>
        <v>1</v>
      </c>
      <c r="I1635" s="1">
        <f t="shared" si="90"/>
        <v>1</v>
      </c>
      <c r="J1635" s="1">
        <f t="shared" si="90"/>
        <v>0</v>
      </c>
    </row>
    <row r="1636" spans="1:10" x14ac:dyDescent="0.25">
      <c r="A1636" s="1">
        <v>1</v>
      </c>
      <c r="B1636" s="1">
        <v>128</v>
      </c>
      <c r="C1636" s="1">
        <v>10.06</v>
      </c>
      <c r="D1636" s="1">
        <v>765</v>
      </c>
      <c r="E1636" s="1">
        <v>1</v>
      </c>
      <c r="F1636">
        <f t="shared" si="88"/>
        <v>0.92</v>
      </c>
      <c r="G1636">
        <f t="shared" si="89"/>
        <v>-8.3381608939051013E-2</v>
      </c>
      <c r="H1636" s="1">
        <f t="shared" si="90"/>
        <v>1</v>
      </c>
      <c r="I1636" s="1">
        <f t="shared" si="90"/>
        <v>1</v>
      </c>
      <c r="J1636" s="1">
        <f t="shared" si="90"/>
        <v>1</v>
      </c>
    </row>
    <row r="1637" spans="1:10" x14ac:dyDescent="0.25">
      <c r="A1637" s="1">
        <v>1</v>
      </c>
      <c r="B1637" s="1">
        <v>40</v>
      </c>
      <c r="C1637" s="1">
        <v>20.94</v>
      </c>
      <c r="D1637" s="1">
        <v>700</v>
      </c>
      <c r="E1637" s="1">
        <v>1</v>
      </c>
      <c r="F1637">
        <f t="shared" si="88"/>
        <v>0.79</v>
      </c>
      <c r="G1637">
        <f t="shared" si="89"/>
        <v>-0.23572233352106983</v>
      </c>
      <c r="H1637" s="1">
        <f t="shared" si="90"/>
        <v>1</v>
      </c>
      <c r="I1637" s="1">
        <f t="shared" si="90"/>
        <v>0</v>
      </c>
      <c r="J1637" s="1">
        <f t="shared" si="90"/>
        <v>0</v>
      </c>
    </row>
    <row r="1638" spans="1:10" x14ac:dyDescent="0.25">
      <c r="A1638" s="1">
        <v>1</v>
      </c>
      <c r="B1638" s="1">
        <v>300</v>
      </c>
      <c r="C1638" s="1">
        <v>9.7100000000000009</v>
      </c>
      <c r="D1638" s="1">
        <v>735</v>
      </c>
      <c r="E1638" s="1">
        <v>1</v>
      </c>
      <c r="F1638">
        <f t="shared" si="88"/>
        <v>0.92</v>
      </c>
      <c r="G1638">
        <f t="shared" si="89"/>
        <v>-8.3381608939051013E-2</v>
      </c>
      <c r="H1638" s="1">
        <f t="shared" si="90"/>
        <v>1</v>
      </c>
      <c r="I1638" s="1">
        <f t="shared" si="90"/>
        <v>1</v>
      </c>
      <c r="J1638" s="1">
        <f t="shared" si="90"/>
        <v>1</v>
      </c>
    </row>
    <row r="1639" spans="1:10" x14ac:dyDescent="0.25">
      <c r="A1639" s="1">
        <v>0</v>
      </c>
      <c r="B1639" s="1">
        <v>25</v>
      </c>
      <c r="C1639" s="1">
        <v>23.48</v>
      </c>
      <c r="D1639" s="1">
        <v>665</v>
      </c>
      <c r="E1639" s="1">
        <v>1</v>
      </c>
      <c r="F1639">
        <f t="shared" si="88"/>
        <v>0.66100000000000003</v>
      </c>
      <c r="G1639">
        <f t="shared" si="89"/>
        <v>-0.41400143913045073</v>
      </c>
      <c r="H1639" s="1">
        <f t="shared" si="90"/>
        <v>0</v>
      </c>
      <c r="I1639" s="1">
        <f t="shared" si="90"/>
        <v>0</v>
      </c>
      <c r="J1639" s="1">
        <f t="shared" si="90"/>
        <v>0</v>
      </c>
    </row>
    <row r="1640" spans="1:10" x14ac:dyDescent="0.25">
      <c r="A1640" s="1">
        <v>1</v>
      </c>
      <c r="B1640" s="1">
        <v>53</v>
      </c>
      <c r="C1640" s="1">
        <v>14.92</v>
      </c>
      <c r="D1640" s="1">
        <v>665</v>
      </c>
      <c r="E1640" s="1">
        <v>1</v>
      </c>
      <c r="F1640">
        <f t="shared" si="88"/>
        <v>0.72899999999999998</v>
      </c>
      <c r="G1640">
        <f t="shared" si="89"/>
        <v>-0.31608154697347896</v>
      </c>
      <c r="H1640" s="1">
        <f t="shared" si="90"/>
        <v>0</v>
      </c>
      <c r="I1640" s="1">
        <f t="shared" si="90"/>
        <v>0</v>
      </c>
      <c r="J1640" s="1">
        <f t="shared" si="90"/>
        <v>0</v>
      </c>
    </row>
    <row r="1641" spans="1:10" x14ac:dyDescent="0.25">
      <c r="A1641" s="1">
        <v>0</v>
      </c>
      <c r="B1641" s="1">
        <v>28</v>
      </c>
      <c r="C1641" s="1">
        <v>12.64</v>
      </c>
      <c r="D1641" s="1">
        <v>690</v>
      </c>
      <c r="E1641" s="1">
        <v>1</v>
      </c>
      <c r="F1641">
        <f t="shared" si="88"/>
        <v>0.80600000000000005</v>
      </c>
      <c r="G1641">
        <f t="shared" si="89"/>
        <v>-0.21567153647550871</v>
      </c>
      <c r="H1641" s="1">
        <f t="shared" si="90"/>
        <v>1</v>
      </c>
      <c r="I1641" s="1">
        <f t="shared" si="90"/>
        <v>1</v>
      </c>
      <c r="J1641" s="1">
        <f t="shared" si="90"/>
        <v>0</v>
      </c>
    </row>
    <row r="1642" spans="1:10" x14ac:dyDescent="0.25">
      <c r="A1642" s="1">
        <v>1</v>
      </c>
      <c r="B1642" s="1">
        <v>43</v>
      </c>
      <c r="C1642" s="1">
        <v>23.16</v>
      </c>
      <c r="D1642" s="1">
        <v>685</v>
      </c>
      <c r="E1642" s="1">
        <v>1</v>
      </c>
      <c r="F1642">
        <f t="shared" si="88"/>
        <v>0.71699999999999997</v>
      </c>
      <c r="G1642">
        <f t="shared" si="89"/>
        <v>-0.33267943838251673</v>
      </c>
      <c r="H1642" s="1">
        <f t="shared" si="90"/>
        <v>0</v>
      </c>
      <c r="I1642" s="1">
        <f t="shared" si="90"/>
        <v>0</v>
      </c>
      <c r="J1642" s="1">
        <f t="shared" si="90"/>
        <v>0</v>
      </c>
    </row>
    <row r="1643" spans="1:10" x14ac:dyDescent="0.25">
      <c r="A1643" s="1">
        <v>0</v>
      </c>
      <c r="B1643" s="1">
        <v>54.8</v>
      </c>
      <c r="C1643" s="1">
        <v>23.85</v>
      </c>
      <c r="D1643" s="1">
        <v>670</v>
      </c>
      <c r="E1643" s="1">
        <v>1</v>
      </c>
      <c r="F1643">
        <f t="shared" si="88"/>
        <v>0.66100000000000003</v>
      </c>
      <c r="G1643">
        <f t="shared" si="89"/>
        <v>-0.41400143913045073</v>
      </c>
      <c r="H1643" s="1">
        <f t="shared" si="90"/>
        <v>0</v>
      </c>
      <c r="I1643" s="1">
        <f t="shared" si="90"/>
        <v>0</v>
      </c>
      <c r="J1643" s="1">
        <f t="shared" si="90"/>
        <v>0</v>
      </c>
    </row>
    <row r="1644" spans="1:10" x14ac:dyDescent="0.25">
      <c r="A1644" s="1">
        <v>1</v>
      </c>
      <c r="B1644" s="1">
        <v>85</v>
      </c>
      <c r="C1644" s="1">
        <v>13.81</v>
      </c>
      <c r="D1644" s="1">
        <v>675</v>
      </c>
      <c r="E1644" s="1">
        <v>1</v>
      </c>
      <c r="F1644">
        <f t="shared" si="88"/>
        <v>0.82099999999999995</v>
      </c>
      <c r="G1644">
        <f t="shared" si="89"/>
        <v>-0.1972321695297089</v>
      </c>
      <c r="H1644" s="1">
        <f t="shared" si="90"/>
        <v>1</v>
      </c>
      <c r="I1644" s="1">
        <f t="shared" si="90"/>
        <v>1</v>
      </c>
      <c r="J1644" s="1">
        <f t="shared" si="90"/>
        <v>0</v>
      </c>
    </row>
    <row r="1645" spans="1:10" x14ac:dyDescent="0.25">
      <c r="A1645" s="1">
        <v>1</v>
      </c>
      <c r="B1645" s="1">
        <v>80</v>
      </c>
      <c r="C1645" s="1">
        <v>27.95</v>
      </c>
      <c r="D1645" s="1">
        <v>725</v>
      </c>
      <c r="E1645" s="1">
        <v>1</v>
      </c>
      <c r="F1645">
        <f t="shared" si="88"/>
        <v>0.79</v>
      </c>
      <c r="G1645">
        <f t="shared" si="89"/>
        <v>-0.23572233352106983</v>
      </c>
      <c r="H1645" s="1">
        <f t="shared" si="90"/>
        <v>1</v>
      </c>
      <c r="I1645" s="1">
        <f t="shared" si="90"/>
        <v>0</v>
      </c>
      <c r="J1645" s="1">
        <f t="shared" si="90"/>
        <v>0</v>
      </c>
    </row>
    <row r="1646" spans="1:10" x14ac:dyDescent="0.25">
      <c r="A1646" s="1">
        <v>0</v>
      </c>
      <c r="B1646" s="1">
        <v>25</v>
      </c>
      <c r="C1646" s="1">
        <v>16.32</v>
      </c>
      <c r="D1646" s="1">
        <v>720</v>
      </c>
      <c r="E1646" s="1">
        <v>1</v>
      </c>
      <c r="F1646">
        <f t="shared" si="88"/>
        <v>0.80600000000000005</v>
      </c>
      <c r="G1646">
        <f t="shared" si="89"/>
        <v>-0.21567153647550871</v>
      </c>
      <c r="H1646" s="1">
        <f t="shared" si="90"/>
        <v>1</v>
      </c>
      <c r="I1646" s="1">
        <f t="shared" si="90"/>
        <v>1</v>
      </c>
      <c r="J1646" s="1">
        <f t="shared" si="90"/>
        <v>0</v>
      </c>
    </row>
    <row r="1647" spans="1:10" x14ac:dyDescent="0.25">
      <c r="A1647" s="1">
        <v>0</v>
      </c>
      <c r="B1647" s="1">
        <v>300</v>
      </c>
      <c r="C1647" s="1">
        <v>18.45</v>
      </c>
      <c r="D1647" s="1">
        <v>720</v>
      </c>
      <c r="E1647" s="1">
        <v>0</v>
      </c>
      <c r="F1647">
        <f t="shared" si="88"/>
        <v>0.82099999999999995</v>
      </c>
      <c r="G1647">
        <f t="shared" si="89"/>
        <v>-1.7203694731413819</v>
      </c>
      <c r="H1647" s="1">
        <f t="shared" si="90"/>
        <v>1</v>
      </c>
      <c r="I1647" s="1">
        <f t="shared" si="90"/>
        <v>1</v>
      </c>
      <c r="J1647" s="1">
        <f t="shared" si="90"/>
        <v>0</v>
      </c>
    </row>
    <row r="1648" spans="1:10" x14ac:dyDescent="0.25">
      <c r="A1648" s="1">
        <v>1</v>
      </c>
      <c r="B1648" s="1">
        <v>25</v>
      </c>
      <c r="C1648" s="1">
        <v>36.340000000000003</v>
      </c>
      <c r="D1648" s="1">
        <v>675</v>
      </c>
      <c r="E1648" s="1">
        <v>0</v>
      </c>
      <c r="F1648">
        <f t="shared" si="88"/>
        <v>0.54600000000000004</v>
      </c>
      <c r="G1648">
        <f t="shared" si="89"/>
        <v>-0.78965808094078915</v>
      </c>
      <c r="H1648" s="1">
        <f t="shared" si="90"/>
        <v>0</v>
      </c>
      <c r="I1648" s="1">
        <f t="shared" si="90"/>
        <v>0</v>
      </c>
      <c r="J1648" s="1">
        <f t="shared" si="90"/>
        <v>0</v>
      </c>
    </row>
    <row r="1649" spans="1:10" x14ac:dyDescent="0.25">
      <c r="A1649" s="1">
        <v>1</v>
      </c>
      <c r="B1649" s="1">
        <v>79</v>
      </c>
      <c r="C1649" s="1">
        <v>4.2699999999999996</v>
      </c>
      <c r="D1649" s="1">
        <v>775</v>
      </c>
      <c r="E1649" s="1">
        <v>1</v>
      </c>
      <c r="F1649">
        <f t="shared" si="88"/>
        <v>0.92</v>
      </c>
      <c r="G1649">
        <f t="shared" si="89"/>
        <v>-8.3381608939051013E-2</v>
      </c>
      <c r="H1649" s="1">
        <f t="shared" si="90"/>
        <v>1</v>
      </c>
      <c r="I1649" s="1">
        <f t="shared" si="90"/>
        <v>1</v>
      </c>
      <c r="J1649" s="1">
        <f t="shared" si="90"/>
        <v>1</v>
      </c>
    </row>
    <row r="1650" spans="1:10" x14ac:dyDescent="0.25">
      <c r="A1650" s="1">
        <v>1</v>
      </c>
      <c r="B1650" s="1">
        <v>110</v>
      </c>
      <c r="C1650" s="1">
        <v>34.6</v>
      </c>
      <c r="D1650" s="1">
        <v>685</v>
      </c>
      <c r="E1650" s="1">
        <v>1</v>
      </c>
      <c r="F1650">
        <f t="shared" si="88"/>
        <v>0.54600000000000004</v>
      </c>
      <c r="G1650">
        <f t="shared" si="89"/>
        <v>-0.60513630323723189</v>
      </c>
      <c r="H1650" s="1">
        <f t="shared" si="90"/>
        <v>0</v>
      </c>
      <c r="I1650" s="1">
        <f t="shared" si="90"/>
        <v>0</v>
      </c>
      <c r="J1650" s="1">
        <f t="shared" si="90"/>
        <v>0</v>
      </c>
    </row>
    <row r="1651" spans="1:10" x14ac:dyDescent="0.25">
      <c r="A1651" s="1">
        <v>1</v>
      </c>
      <c r="B1651" s="1">
        <v>97</v>
      </c>
      <c r="C1651" s="1">
        <v>21.82</v>
      </c>
      <c r="D1651" s="1">
        <v>685</v>
      </c>
      <c r="E1651" s="1">
        <v>1</v>
      </c>
      <c r="F1651">
        <f t="shared" si="88"/>
        <v>0.71699999999999997</v>
      </c>
      <c r="G1651">
        <f t="shared" si="89"/>
        <v>-0.33267943838251673</v>
      </c>
      <c r="H1651" s="1">
        <f t="shared" si="90"/>
        <v>0</v>
      </c>
      <c r="I1651" s="1">
        <f t="shared" si="90"/>
        <v>0</v>
      </c>
      <c r="J1651" s="1">
        <f t="shared" si="90"/>
        <v>0</v>
      </c>
    </row>
    <row r="1652" spans="1:10" x14ac:dyDescent="0.25">
      <c r="A1652" s="1">
        <v>1</v>
      </c>
      <c r="B1652" s="1">
        <v>96</v>
      </c>
      <c r="C1652" s="1">
        <v>12.75</v>
      </c>
      <c r="D1652" s="1">
        <v>700</v>
      </c>
      <c r="E1652" s="1">
        <v>1</v>
      </c>
      <c r="F1652">
        <f t="shared" si="88"/>
        <v>0.82099999999999995</v>
      </c>
      <c r="G1652">
        <f t="shared" si="89"/>
        <v>-0.1972321695297089</v>
      </c>
      <c r="H1652" s="1">
        <f t="shared" si="90"/>
        <v>1</v>
      </c>
      <c r="I1652" s="1">
        <f t="shared" si="90"/>
        <v>1</v>
      </c>
      <c r="J1652" s="1">
        <f t="shared" si="90"/>
        <v>0</v>
      </c>
    </row>
    <row r="1653" spans="1:10" x14ac:dyDescent="0.25">
      <c r="A1653" s="1">
        <v>0</v>
      </c>
      <c r="B1653" s="1">
        <v>100</v>
      </c>
      <c r="C1653" s="1">
        <v>19.02</v>
      </c>
      <c r="D1653" s="1">
        <v>725</v>
      </c>
      <c r="E1653" s="1">
        <v>1</v>
      </c>
      <c r="F1653">
        <f t="shared" si="88"/>
        <v>0.92</v>
      </c>
      <c r="G1653">
        <f t="shared" si="89"/>
        <v>-8.3381608939051013E-2</v>
      </c>
      <c r="H1653" s="1">
        <f t="shared" si="90"/>
        <v>1</v>
      </c>
      <c r="I1653" s="1">
        <f t="shared" si="90"/>
        <v>1</v>
      </c>
      <c r="J1653" s="1">
        <f t="shared" si="90"/>
        <v>1</v>
      </c>
    </row>
    <row r="1654" spans="1:10" x14ac:dyDescent="0.25">
      <c r="A1654" s="1">
        <v>0</v>
      </c>
      <c r="B1654" s="1">
        <v>250</v>
      </c>
      <c r="C1654" s="1">
        <v>15.65</v>
      </c>
      <c r="D1654" s="1">
        <v>660</v>
      </c>
      <c r="E1654" s="1">
        <v>0</v>
      </c>
      <c r="F1654">
        <f t="shared" si="88"/>
        <v>0.82099999999999995</v>
      </c>
      <c r="G1654">
        <f t="shared" si="89"/>
        <v>-1.7203694731413819</v>
      </c>
      <c r="H1654" s="1">
        <f t="shared" si="90"/>
        <v>1</v>
      </c>
      <c r="I1654" s="1">
        <f t="shared" si="90"/>
        <v>1</v>
      </c>
      <c r="J1654" s="1">
        <f t="shared" si="90"/>
        <v>0</v>
      </c>
    </row>
    <row r="1655" spans="1:10" x14ac:dyDescent="0.25">
      <c r="A1655" s="1">
        <v>0</v>
      </c>
      <c r="B1655" s="1">
        <v>89</v>
      </c>
      <c r="C1655" s="1">
        <v>30.35</v>
      </c>
      <c r="D1655" s="1">
        <v>665</v>
      </c>
      <c r="E1655" s="1">
        <v>0</v>
      </c>
      <c r="F1655">
        <f t="shared" si="88"/>
        <v>0.66100000000000003</v>
      </c>
      <c r="G1655">
        <f t="shared" si="89"/>
        <v>-1.0817551716016869</v>
      </c>
      <c r="H1655" s="1">
        <f t="shared" si="90"/>
        <v>0</v>
      </c>
      <c r="I1655" s="1">
        <f t="shared" si="90"/>
        <v>0</v>
      </c>
      <c r="J1655" s="1">
        <f t="shared" si="90"/>
        <v>0</v>
      </c>
    </row>
    <row r="1656" spans="1:10" x14ac:dyDescent="0.25">
      <c r="A1656" s="1">
        <v>1</v>
      </c>
      <c r="B1656" s="1">
        <v>83</v>
      </c>
      <c r="C1656" s="1">
        <v>19.2</v>
      </c>
      <c r="D1656" s="1">
        <v>665</v>
      </c>
      <c r="E1656" s="1">
        <v>1</v>
      </c>
      <c r="F1656">
        <f t="shared" si="88"/>
        <v>0.82099999999999995</v>
      </c>
      <c r="G1656">
        <f t="shared" si="89"/>
        <v>-0.1972321695297089</v>
      </c>
      <c r="H1656" s="1">
        <f t="shared" si="90"/>
        <v>1</v>
      </c>
      <c r="I1656" s="1">
        <f t="shared" si="90"/>
        <v>1</v>
      </c>
      <c r="J1656" s="1">
        <f t="shared" si="90"/>
        <v>0</v>
      </c>
    </row>
    <row r="1657" spans="1:10" x14ac:dyDescent="0.25">
      <c r="A1657" s="1">
        <v>0</v>
      </c>
      <c r="B1657" s="1">
        <v>60</v>
      </c>
      <c r="C1657" s="1">
        <v>19.03</v>
      </c>
      <c r="D1657" s="1">
        <v>700</v>
      </c>
      <c r="E1657" s="1">
        <v>0</v>
      </c>
      <c r="F1657">
        <f t="shared" si="88"/>
        <v>0.80600000000000005</v>
      </c>
      <c r="G1657">
        <f t="shared" si="89"/>
        <v>-1.6398971199188093</v>
      </c>
      <c r="H1657" s="1">
        <f t="shared" si="90"/>
        <v>1</v>
      </c>
      <c r="I1657" s="1">
        <f t="shared" si="90"/>
        <v>1</v>
      </c>
      <c r="J1657" s="1">
        <f t="shared" si="90"/>
        <v>0</v>
      </c>
    </row>
    <row r="1658" spans="1:10" x14ac:dyDescent="0.25">
      <c r="A1658" s="1">
        <v>1</v>
      </c>
      <c r="B1658" s="1">
        <v>82</v>
      </c>
      <c r="C1658" s="1">
        <v>17.04</v>
      </c>
      <c r="D1658" s="1">
        <v>815</v>
      </c>
      <c r="E1658" s="1">
        <v>1</v>
      </c>
      <c r="F1658">
        <f t="shared" si="88"/>
        <v>0.92</v>
      </c>
      <c r="G1658">
        <f t="shared" si="89"/>
        <v>-8.3381608939051013E-2</v>
      </c>
      <c r="H1658" s="1">
        <f t="shared" si="90"/>
        <v>1</v>
      </c>
      <c r="I1658" s="1">
        <f t="shared" si="90"/>
        <v>1</v>
      </c>
      <c r="J1658" s="1">
        <f t="shared" si="90"/>
        <v>1</v>
      </c>
    </row>
    <row r="1659" spans="1:10" x14ac:dyDescent="0.25">
      <c r="A1659" s="1">
        <v>1</v>
      </c>
      <c r="B1659" s="1">
        <v>65</v>
      </c>
      <c r="C1659" s="1">
        <v>23.39</v>
      </c>
      <c r="D1659" s="1">
        <v>680</v>
      </c>
      <c r="E1659" s="1">
        <v>1</v>
      </c>
      <c r="F1659">
        <f t="shared" si="88"/>
        <v>0.71699999999999997</v>
      </c>
      <c r="G1659">
        <f t="shared" si="89"/>
        <v>-0.33267943838251673</v>
      </c>
      <c r="H1659" s="1">
        <f t="shared" si="90"/>
        <v>0</v>
      </c>
      <c r="I1659" s="1">
        <f t="shared" si="90"/>
        <v>0</v>
      </c>
      <c r="J1659" s="1">
        <f t="shared" si="90"/>
        <v>0</v>
      </c>
    </row>
    <row r="1660" spans="1:10" x14ac:dyDescent="0.25">
      <c r="A1660" s="1">
        <v>1</v>
      </c>
      <c r="B1660" s="1">
        <v>95</v>
      </c>
      <c r="C1660" s="1">
        <v>18.329999999999998</v>
      </c>
      <c r="D1660" s="1">
        <v>720</v>
      </c>
      <c r="E1660" s="1">
        <v>0</v>
      </c>
      <c r="F1660">
        <f t="shared" si="88"/>
        <v>0.82099999999999995</v>
      </c>
      <c r="G1660">
        <f t="shared" si="89"/>
        <v>-1.7203694731413819</v>
      </c>
      <c r="H1660" s="1">
        <f t="shared" si="90"/>
        <v>1</v>
      </c>
      <c r="I1660" s="1">
        <f t="shared" si="90"/>
        <v>1</v>
      </c>
      <c r="J1660" s="1">
        <f t="shared" si="90"/>
        <v>0</v>
      </c>
    </row>
    <row r="1661" spans="1:10" x14ac:dyDescent="0.25">
      <c r="A1661" s="1">
        <v>1</v>
      </c>
      <c r="B1661" s="1">
        <v>60.923410000000004</v>
      </c>
      <c r="C1661" s="1">
        <v>38.96</v>
      </c>
      <c r="D1661" s="1">
        <v>670</v>
      </c>
      <c r="E1661" s="1">
        <v>0</v>
      </c>
      <c r="F1661">
        <f t="shared" si="88"/>
        <v>0.54600000000000004</v>
      </c>
      <c r="G1661">
        <f t="shared" si="89"/>
        <v>-0.78965808094078915</v>
      </c>
      <c r="H1661" s="1">
        <f t="shared" si="90"/>
        <v>0</v>
      </c>
      <c r="I1661" s="1">
        <f t="shared" si="90"/>
        <v>0</v>
      </c>
      <c r="J1661" s="1">
        <f t="shared" si="90"/>
        <v>0</v>
      </c>
    </row>
    <row r="1662" spans="1:10" x14ac:dyDescent="0.25">
      <c r="A1662" s="1">
        <v>1</v>
      </c>
      <c r="B1662" s="1">
        <v>70</v>
      </c>
      <c r="C1662" s="1">
        <v>23.09</v>
      </c>
      <c r="D1662" s="1">
        <v>720</v>
      </c>
      <c r="E1662" s="1">
        <v>1</v>
      </c>
      <c r="F1662">
        <f t="shared" si="88"/>
        <v>0.79</v>
      </c>
      <c r="G1662">
        <f t="shared" si="89"/>
        <v>-0.23572233352106983</v>
      </c>
      <c r="H1662" s="1">
        <f t="shared" si="90"/>
        <v>1</v>
      </c>
      <c r="I1662" s="1">
        <f t="shared" si="90"/>
        <v>0</v>
      </c>
      <c r="J1662" s="1">
        <f t="shared" si="90"/>
        <v>0</v>
      </c>
    </row>
    <row r="1663" spans="1:10" x14ac:dyDescent="0.25">
      <c r="A1663" s="1">
        <v>1</v>
      </c>
      <c r="B1663" s="1">
        <v>65</v>
      </c>
      <c r="C1663" s="1">
        <v>26.11</v>
      </c>
      <c r="D1663" s="1">
        <v>790</v>
      </c>
      <c r="E1663" s="1">
        <v>1</v>
      </c>
      <c r="F1663">
        <f t="shared" si="88"/>
        <v>0.85499999999999998</v>
      </c>
      <c r="G1663">
        <f t="shared" si="89"/>
        <v>-0.15665381004537685</v>
      </c>
      <c r="H1663" s="1">
        <f t="shared" si="90"/>
        <v>1</v>
      </c>
      <c r="I1663" s="1">
        <f t="shared" si="90"/>
        <v>1</v>
      </c>
      <c r="J1663" s="1">
        <f t="shared" si="90"/>
        <v>1</v>
      </c>
    </row>
    <row r="1664" spans="1:10" x14ac:dyDescent="0.25">
      <c r="A1664" s="1">
        <v>1</v>
      </c>
      <c r="B1664" s="1">
        <v>40</v>
      </c>
      <c r="C1664" s="1">
        <v>21.99</v>
      </c>
      <c r="D1664" s="1">
        <v>665</v>
      </c>
      <c r="E1664" s="1">
        <v>1</v>
      </c>
      <c r="F1664">
        <f t="shared" si="88"/>
        <v>0.71699999999999997</v>
      </c>
      <c r="G1664">
        <f t="shared" si="89"/>
        <v>-0.33267943838251673</v>
      </c>
      <c r="H1664" s="1">
        <f t="shared" si="90"/>
        <v>0</v>
      </c>
      <c r="I1664" s="1">
        <f t="shared" si="90"/>
        <v>0</v>
      </c>
      <c r="J1664" s="1">
        <f t="shared" si="90"/>
        <v>0</v>
      </c>
    </row>
    <row r="1665" spans="1:10" x14ac:dyDescent="0.25">
      <c r="A1665" s="1">
        <v>0</v>
      </c>
      <c r="B1665" s="1">
        <v>53</v>
      </c>
      <c r="C1665" s="1">
        <v>25.15</v>
      </c>
      <c r="D1665" s="1">
        <v>710</v>
      </c>
      <c r="E1665" s="1">
        <v>1</v>
      </c>
      <c r="F1665">
        <f t="shared" si="88"/>
        <v>0.79</v>
      </c>
      <c r="G1665">
        <f t="shared" si="89"/>
        <v>-0.23572233352106983</v>
      </c>
      <c r="H1665" s="1">
        <f t="shared" si="90"/>
        <v>1</v>
      </c>
      <c r="I1665" s="1">
        <f t="shared" si="90"/>
        <v>0</v>
      </c>
      <c r="J1665" s="1">
        <f t="shared" si="90"/>
        <v>0</v>
      </c>
    </row>
    <row r="1666" spans="1:10" x14ac:dyDescent="0.25">
      <c r="A1666" s="1">
        <v>0</v>
      </c>
      <c r="B1666" s="1">
        <v>40</v>
      </c>
      <c r="C1666" s="1">
        <v>9.5299999999999994</v>
      </c>
      <c r="D1666" s="1">
        <v>665</v>
      </c>
      <c r="E1666" s="1">
        <v>1</v>
      </c>
      <c r="F1666">
        <f t="shared" si="88"/>
        <v>0.72899999999999998</v>
      </c>
      <c r="G1666">
        <f t="shared" si="89"/>
        <v>-0.31608154697347896</v>
      </c>
      <c r="H1666" s="1">
        <f t="shared" si="90"/>
        <v>0</v>
      </c>
      <c r="I1666" s="1">
        <f t="shared" si="90"/>
        <v>0</v>
      </c>
      <c r="J1666" s="1">
        <f t="shared" si="90"/>
        <v>0</v>
      </c>
    </row>
    <row r="1667" spans="1:10" x14ac:dyDescent="0.25">
      <c r="A1667" s="1">
        <v>1</v>
      </c>
      <c r="B1667" s="1">
        <v>125</v>
      </c>
      <c r="C1667" s="1">
        <v>12.4</v>
      </c>
      <c r="D1667" s="1">
        <v>735</v>
      </c>
      <c r="E1667" s="1">
        <v>1</v>
      </c>
      <c r="F1667">
        <f t="shared" si="88"/>
        <v>0.92</v>
      </c>
      <c r="G1667">
        <f t="shared" si="89"/>
        <v>-8.3381608939051013E-2</v>
      </c>
      <c r="H1667" s="1">
        <f t="shared" si="90"/>
        <v>1</v>
      </c>
      <c r="I1667" s="1">
        <f t="shared" si="90"/>
        <v>1</v>
      </c>
      <c r="J1667" s="1">
        <f t="shared" si="90"/>
        <v>1</v>
      </c>
    </row>
    <row r="1668" spans="1:10" x14ac:dyDescent="0.25">
      <c r="A1668" s="1">
        <v>0</v>
      </c>
      <c r="B1668" s="1">
        <v>55</v>
      </c>
      <c r="C1668" s="1">
        <v>8.9</v>
      </c>
      <c r="D1668" s="1">
        <v>660</v>
      </c>
      <c r="E1668" s="1">
        <v>1</v>
      </c>
      <c r="F1668">
        <f t="shared" si="88"/>
        <v>0.72899999999999998</v>
      </c>
      <c r="G1668">
        <f t="shared" si="89"/>
        <v>-0.31608154697347896</v>
      </c>
      <c r="H1668" s="1">
        <f t="shared" si="90"/>
        <v>0</v>
      </c>
      <c r="I1668" s="1">
        <f t="shared" si="90"/>
        <v>0</v>
      </c>
      <c r="J1668" s="1">
        <f t="shared" si="90"/>
        <v>0</v>
      </c>
    </row>
    <row r="1669" spans="1:10" x14ac:dyDescent="0.25">
      <c r="A1669" s="1">
        <v>0</v>
      </c>
      <c r="B1669" s="1">
        <v>50</v>
      </c>
      <c r="C1669" s="1">
        <v>31.83</v>
      </c>
      <c r="D1669" s="1">
        <v>665</v>
      </c>
      <c r="E1669" s="1">
        <v>1</v>
      </c>
      <c r="F1669">
        <f t="shared" si="88"/>
        <v>0.54600000000000004</v>
      </c>
      <c r="G1669">
        <f t="shared" si="89"/>
        <v>-0.60513630323723189</v>
      </c>
      <c r="H1669" s="1">
        <f t="shared" si="90"/>
        <v>0</v>
      </c>
      <c r="I1669" s="1">
        <f t="shared" si="90"/>
        <v>0</v>
      </c>
      <c r="J1669" s="1">
        <f t="shared" si="90"/>
        <v>0</v>
      </c>
    </row>
    <row r="1670" spans="1:10" x14ac:dyDescent="0.25">
      <c r="A1670" s="1">
        <v>1</v>
      </c>
      <c r="B1670" s="1">
        <v>70</v>
      </c>
      <c r="C1670" s="1">
        <v>16.75</v>
      </c>
      <c r="D1670" s="1">
        <v>665</v>
      </c>
      <c r="E1670" s="1">
        <v>1</v>
      </c>
      <c r="F1670">
        <f t="shared" si="88"/>
        <v>0.82099999999999995</v>
      </c>
      <c r="G1670">
        <f t="shared" si="89"/>
        <v>-0.1972321695297089</v>
      </c>
      <c r="H1670" s="1">
        <f t="shared" si="90"/>
        <v>1</v>
      </c>
      <c r="I1670" s="1">
        <f t="shared" si="90"/>
        <v>1</v>
      </c>
      <c r="J1670" s="1">
        <f t="shared" si="90"/>
        <v>0</v>
      </c>
    </row>
    <row r="1671" spans="1:10" x14ac:dyDescent="0.25">
      <c r="A1671" s="1">
        <v>1</v>
      </c>
      <c r="B1671" s="1">
        <v>45</v>
      </c>
      <c r="C1671" s="1">
        <v>19.66</v>
      </c>
      <c r="D1671" s="1">
        <v>695</v>
      </c>
      <c r="E1671" s="1">
        <v>1</v>
      </c>
      <c r="F1671">
        <f t="shared" si="88"/>
        <v>0.80600000000000005</v>
      </c>
      <c r="G1671">
        <f t="shared" si="89"/>
        <v>-0.21567153647550871</v>
      </c>
      <c r="H1671" s="1">
        <f t="shared" si="90"/>
        <v>1</v>
      </c>
      <c r="I1671" s="1">
        <f t="shared" si="90"/>
        <v>1</v>
      </c>
      <c r="J1671" s="1">
        <f t="shared" si="90"/>
        <v>0</v>
      </c>
    </row>
    <row r="1672" spans="1:10" x14ac:dyDescent="0.25">
      <c r="A1672" s="1">
        <v>1</v>
      </c>
      <c r="B1672" s="1">
        <v>40</v>
      </c>
      <c r="C1672" s="1">
        <v>7.65</v>
      </c>
      <c r="D1672" s="1">
        <v>675</v>
      </c>
      <c r="E1672" s="1">
        <v>1</v>
      </c>
      <c r="F1672">
        <f t="shared" ref="F1672:F1735" si="91">IF(C1672&lt;=19.85,IF(D1672&lt;=722.5,IF(B1672&lt;=60.41,IF(D1672&lt;=667.5,0.729,0.806),IF(C1672&lt;=9.905,0.878,0.821)),0.92),IF(D1672&lt;=687.5,IF(C1672&lt;=31.375,IF(A1672&lt;=0.5,0.661,0.717),0.546),IF(D1672&lt;=727.5,IF(C1672&lt;=29.88,0.79,0.693),0.855)))</f>
        <v>0.80600000000000005</v>
      </c>
      <c r="G1672">
        <f t="shared" ref="G1672:G1735" si="92">IF(E1672=1,LN(F1672),LN(1-F1672))</f>
        <v>-0.21567153647550871</v>
      </c>
      <c r="H1672" s="1">
        <f t="shared" ref="H1672:J1735" si="93">IF($F1672&gt;H$2,1,0)</f>
        <v>1</v>
      </c>
      <c r="I1672" s="1">
        <f t="shared" si="93"/>
        <v>1</v>
      </c>
      <c r="J1672" s="1">
        <f t="shared" si="93"/>
        <v>0</v>
      </c>
    </row>
    <row r="1673" spans="1:10" x14ac:dyDescent="0.25">
      <c r="A1673" s="1">
        <v>1</v>
      </c>
      <c r="B1673" s="1">
        <v>50</v>
      </c>
      <c r="C1673" s="1">
        <v>22.03</v>
      </c>
      <c r="D1673" s="1">
        <v>740</v>
      </c>
      <c r="E1673" s="1">
        <v>1</v>
      </c>
      <c r="F1673">
        <f t="shared" si="91"/>
        <v>0.85499999999999998</v>
      </c>
      <c r="G1673">
        <f t="shared" si="92"/>
        <v>-0.15665381004537685</v>
      </c>
      <c r="H1673" s="1">
        <f t="shared" si="93"/>
        <v>1</v>
      </c>
      <c r="I1673" s="1">
        <f t="shared" si="93"/>
        <v>1</v>
      </c>
      <c r="J1673" s="1">
        <f t="shared" si="93"/>
        <v>1</v>
      </c>
    </row>
    <row r="1674" spans="1:10" x14ac:dyDescent="0.25">
      <c r="A1674" s="1">
        <v>1</v>
      </c>
      <c r="B1674" s="1">
        <v>96</v>
      </c>
      <c r="C1674" s="1">
        <v>22.5</v>
      </c>
      <c r="D1674" s="1">
        <v>720</v>
      </c>
      <c r="E1674" s="1">
        <v>1</v>
      </c>
      <c r="F1674">
        <f t="shared" si="91"/>
        <v>0.79</v>
      </c>
      <c r="G1674">
        <f t="shared" si="92"/>
        <v>-0.23572233352106983</v>
      </c>
      <c r="H1674" s="1">
        <f t="shared" si="93"/>
        <v>1</v>
      </c>
      <c r="I1674" s="1">
        <f t="shared" si="93"/>
        <v>0</v>
      </c>
      <c r="J1674" s="1">
        <f t="shared" si="93"/>
        <v>0</v>
      </c>
    </row>
    <row r="1675" spans="1:10" x14ac:dyDescent="0.25">
      <c r="A1675" s="1">
        <v>1</v>
      </c>
      <c r="B1675" s="1">
        <v>125</v>
      </c>
      <c r="C1675" s="1">
        <v>20.69</v>
      </c>
      <c r="D1675" s="1">
        <v>845</v>
      </c>
      <c r="E1675" s="1">
        <v>1</v>
      </c>
      <c r="F1675">
        <f t="shared" si="91"/>
        <v>0.85499999999999998</v>
      </c>
      <c r="G1675">
        <f t="shared" si="92"/>
        <v>-0.15665381004537685</v>
      </c>
      <c r="H1675" s="1">
        <f t="shared" si="93"/>
        <v>1</v>
      </c>
      <c r="I1675" s="1">
        <f t="shared" si="93"/>
        <v>1</v>
      </c>
      <c r="J1675" s="1">
        <f t="shared" si="93"/>
        <v>1</v>
      </c>
    </row>
    <row r="1676" spans="1:10" x14ac:dyDescent="0.25">
      <c r="A1676" s="1">
        <v>1</v>
      </c>
      <c r="B1676" s="1">
        <v>92</v>
      </c>
      <c r="C1676" s="1">
        <v>19.760000000000002</v>
      </c>
      <c r="D1676" s="1">
        <v>710</v>
      </c>
      <c r="E1676" s="1">
        <v>1</v>
      </c>
      <c r="F1676">
        <f t="shared" si="91"/>
        <v>0.82099999999999995</v>
      </c>
      <c r="G1676">
        <f t="shared" si="92"/>
        <v>-0.1972321695297089</v>
      </c>
      <c r="H1676" s="1">
        <f t="shared" si="93"/>
        <v>1</v>
      </c>
      <c r="I1676" s="1">
        <f t="shared" si="93"/>
        <v>1</v>
      </c>
      <c r="J1676" s="1">
        <f t="shared" si="93"/>
        <v>0</v>
      </c>
    </row>
    <row r="1677" spans="1:10" x14ac:dyDescent="0.25">
      <c r="A1677" s="1">
        <v>1</v>
      </c>
      <c r="B1677" s="1">
        <v>64</v>
      </c>
      <c r="C1677" s="1">
        <v>22.95</v>
      </c>
      <c r="D1677" s="1">
        <v>680</v>
      </c>
      <c r="E1677" s="1">
        <v>1</v>
      </c>
      <c r="F1677">
        <f t="shared" si="91"/>
        <v>0.71699999999999997</v>
      </c>
      <c r="G1677">
        <f t="shared" si="92"/>
        <v>-0.33267943838251673</v>
      </c>
      <c r="H1677" s="1">
        <f t="shared" si="93"/>
        <v>0</v>
      </c>
      <c r="I1677" s="1">
        <f t="shared" si="93"/>
        <v>0</v>
      </c>
      <c r="J1677" s="1">
        <f t="shared" si="93"/>
        <v>0</v>
      </c>
    </row>
    <row r="1678" spans="1:10" x14ac:dyDescent="0.25">
      <c r="A1678" s="1">
        <v>1</v>
      </c>
      <c r="B1678" s="1">
        <v>90</v>
      </c>
      <c r="C1678" s="1">
        <v>26.4</v>
      </c>
      <c r="D1678" s="1">
        <v>675</v>
      </c>
      <c r="E1678" s="1">
        <v>1</v>
      </c>
      <c r="F1678">
        <f t="shared" si="91"/>
        <v>0.71699999999999997</v>
      </c>
      <c r="G1678">
        <f t="shared" si="92"/>
        <v>-0.33267943838251673</v>
      </c>
      <c r="H1678" s="1">
        <f t="shared" si="93"/>
        <v>0</v>
      </c>
      <c r="I1678" s="1">
        <f t="shared" si="93"/>
        <v>0</v>
      </c>
      <c r="J1678" s="1">
        <f t="shared" si="93"/>
        <v>0</v>
      </c>
    </row>
    <row r="1679" spans="1:10" x14ac:dyDescent="0.25">
      <c r="A1679" s="1">
        <v>0</v>
      </c>
      <c r="B1679" s="1">
        <v>50</v>
      </c>
      <c r="C1679" s="1">
        <v>10.47</v>
      </c>
      <c r="D1679" s="1">
        <v>720</v>
      </c>
      <c r="E1679" s="1">
        <v>1</v>
      </c>
      <c r="F1679">
        <f t="shared" si="91"/>
        <v>0.80600000000000005</v>
      </c>
      <c r="G1679">
        <f t="shared" si="92"/>
        <v>-0.21567153647550871</v>
      </c>
      <c r="H1679" s="1">
        <f t="shared" si="93"/>
        <v>1</v>
      </c>
      <c r="I1679" s="1">
        <f t="shared" si="93"/>
        <v>1</v>
      </c>
      <c r="J1679" s="1">
        <f t="shared" si="93"/>
        <v>0</v>
      </c>
    </row>
    <row r="1680" spans="1:10" x14ac:dyDescent="0.25">
      <c r="A1680" s="1">
        <v>0</v>
      </c>
      <c r="B1680" s="1">
        <v>48</v>
      </c>
      <c r="C1680" s="1">
        <v>37.58</v>
      </c>
      <c r="D1680" s="1">
        <v>755</v>
      </c>
      <c r="E1680" s="1">
        <v>1</v>
      </c>
      <c r="F1680">
        <f t="shared" si="91"/>
        <v>0.85499999999999998</v>
      </c>
      <c r="G1680">
        <f t="shared" si="92"/>
        <v>-0.15665381004537685</v>
      </c>
      <c r="H1680" s="1">
        <f t="shared" si="93"/>
        <v>1</v>
      </c>
      <c r="I1680" s="1">
        <f t="shared" si="93"/>
        <v>1</v>
      </c>
      <c r="J1680" s="1">
        <f t="shared" si="93"/>
        <v>1</v>
      </c>
    </row>
    <row r="1681" spans="1:10" x14ac:dyDescent="0.25">
      <c r="A1681" s="1">
        <v>0</v>
      </c>
      <c r="B1681" s="1">
        <v>49.92</v>
      </c>
      <c r="C1681" s="1">
        <v>23.17</v>
      </c>
      <c r="D1681" s="1">
        <v>725</v>
      </c>
      <c r="E1681" s="1">
        <v>1</v>
      </c>
      <c r="F1681">
        <f t="shared" si="91"/>
        <v>0.79</v>
      </c>
      <c r="G1681">
        <f t="shared" si="92"/>
        <v>-0.23572233352106983</v>
      </c>
      <c r="H1681" s="1">
        <f t="shared" si="93"/>
        <v>1</v>
      </c>
      <c r="I1681" s="1">
        <f t="shared" si="93"/>
        <v>0</v>
      </c>
      <c r="J1681" s="1">
        <f t="shared" si="93"/>
        <v>0</v>
      </c>
    </row>
    <row r="1682" spans="1:10" x14ac:dyDescent="0.25">
      <c r="A1682" s="1">
        <v>1</v>
      </c>
      <c r="B1682" s="1">
        <v>80</v>
      </c>
      <c r="C1682" s="1">
        <v>8.73</v>
      </c>
      <c r="D1682" s="1">
        <v>670</v>
      </c>
      <c r="E1682" s="1">
        <v>1</v>
      </c>
      <c r="F1682">
        <f t="shared" si="91"/>
        <v>0.878</v>
      </c>
      <c r="G1682">
        <f t="shared" si="92"/>
        <v>-0.13010868534702039</v>
      </c>
      <c r="H1682" s="1">
        <f t="shared" si="93"/>
        <v>1</v>
      </c>
      <c r="I1682" s="1">
        <f t="shared" si="93"/>
        <v>1</v>
      </c>
      <c r="J1682" s="1">
        <f t="shared" si="93"/>
        <v>1</v>
      </c>
    </row>
    <row r="1683" spans="1:10" x14ac:dyDescent="0.25">
      <c r="A1683" s="1">
        <v>1</v>
      </c>
      <c r="B1683" s="1">
        <v>58</v>
      </c>
      <c r="C1683" s="1">
        <v>34.04</v>
      </c>
      <c r="D1683" s="1">
        <v>735</v>
      </c>
      <c r="E1683" s="1">
        <v>1</v>
      </c>
      <c r="F1683">
        <f t="shared" si="91"/>
        <v>0.85499999999999998</v>
      </c>
      <c r="G1683">
        <f t="shared" si="92"/>
        <v>-0.15665381004537685</v>
      </c>
      <c r="H1683" s="1">
        <f t="shared" si="93"/>
        <v>1</v>
      </c>
      <c r="I1683" s="1">
        <f t="shared" si="93"/>
        <v>1</v>
      </c>
      <c r="J1683" s="1">
        <f t="shared" si="93"/>
        <v>1</v>
      </c>
    </row>
    <row r="1684" spans="1:10" x14ac:dyDescent="0.25">
      <c r="A1684" s="1">
        <v>1</v>
      </c>
      <c r="B1684" s="1">
        <v>42</v>
      </c>
      <c r="C1684" s="1">
        <v>21.43</v>
      </c>
      <c r="D1684" s="1">
        <v>705</v>
      </c>
      <c r="E1684" s="1">
        <v>0</v>
      </c>
      <c r="F1684">
        <f t="shared" si="91"/>
        <v>0.79</v>
      </c>
      <c r="G1684">
        <f t="shared" si="92"/>
        <v>-1.5606477482646686</v>
      </c>
      <c r="H1684" s="1">
        <f t="shared" si="93"/>
        <v>1</v>
      </c>
      <c r="I1684" s="1">
        <f t="shared" si="93"/>
        <v>0</v>
      </c>
      <c r="J1684" s="1">
        <f t="shared" si="93"/>
        <v>0</v>
      </c>
    </row>
    <row r="1685" spans="1:10" x14ac:dyDescent="0.25">
      <c r="A1685" s="1">
        <v>1</v>
      </c>
      <c r="B1685" s="1">
        <v>140</v>
      </c>
      <c r="C1685" s="1">
        <v>14.67</v>
      </c>
      <c r="D1685" s="1">
        <v>720</v>
      </c>
      <c r="E1685" s="1">
        <v>0</v>
      </c>
      <c r="F1685">
        <f t="shared" si="91"/>
        <v>0.82099999999999995</v>
      </c>
      <c r="G1685">
        <f t="shared" si="92"/>
        <v>-1.7203694731413819</v>
      </c>
      <c r="H1685" s="1">
        <f t="shared" si="93"/>
        <v>1</v>
      </c>
      <c r="I1685" s="1">
        <f t="shared" si="93"/>
        <v>1</v>
      </c>
      <c r="J1685" s="1">
        <f t="shared" si="93"/>
        <v>0</v>
      </c>
    </row>
    <row r="1686" spans="1:10" x14ac:dyDescent="0.25">
      <c r="A1686" s="1">
        <v>1</v>
      </c>
      <c r="B1686" s="1">
        <v>46</v>
      </c>
      <c r="C1686" s="1">
        <v>18.489999999999998</v>
      </c>
      <c r="D1686" s="1">
        <v>665</v>
      </c>
      <c r="E1686" s="1">
        <v>1</v>
      </c>
      <c r="F1686">
        <f t="shared" si="91"/>
        <v>0.72899999999999998</v>
      </c>
      <c r="G1686">
        <f t="shared" si="92"/>
        <v>-0.31608154697347896</v>
      </c>
      <c r="H1686" s="1">
        <f t="shared" si="93"/>
        <v>0</v>
      </c>
      <c r="I1686" s="1">
        <f t="shared" si="93"/>
        <v>0</v>
      </c>
      <c r="J1686" s="1">
        <f t="shared" si="93"/>
        <v>0</v>
      </c>
    </row>
    <row r="1687" spans="1:10" x14ac:dyDescent="0.25">
      <c r="A1687" s="1">
        <v>1</v>
      </c>
      <c r="B1687" s="1">
        <v>35</v>
      </c>
      <c r="C1687" s="1">
        <v>9.33</v>
      </c>
      <c r="D1687" s="1">
        <v>770</v>
      </c>
      <c r="E1687" s="1">
        <v>1</v>
      </c>
      <c r="F1687">
        <f t="shared" si="91"/>
        <v>0.92</v>
      </c>
      <c r="G1687">
        <f t="shared" si="92"/>
        <v>-8.3381608939051013E-2</v>
      </c>
      <c r="H1687" s="1">
        <f t="shared" si="93"/>
        <v>1</v>
      </c>
      <c r="I1687" s="1">
        <f t="shared" si="93"/>
        <v>1</v>
      </c>
      <c r="J1687" s="1">
        <f t="shared" si="93"/>
        <v>1</v>
      </c>
    </row>
    <row r="1688" spans="1:10" x14ac:dyDescent="0.25">
      <c r="A1688" s="1">
        <v>0</v>
      </c>
      <c r="B1688" s="1">
        <v>50</v>
      </c>
      <c r="C1688" s="1">
        <v>22</v>
      </c>
      <c r="D1688" s="1">
        <v>660</v>
      </c>
      <c r="E1688" s="1">
        <v>1</v>
      </c>
      <c r="F1688">
        <f t="shared" si="91"/>
        <v>0.66100000000000003</v>
      </c>
      <c r="G1688">
        <f t="shared" si="92"/>
        <v>-0.41400143913045073</v>
      </c>
      <c r="H1688" s="1">
        <f t="shared" si="93"/>
        <v>0</v>
      </c>
      <c r="I1688" s="1">
        <f t="shared" si="93"/>
        <v>0</v>
      </c>
      <c r="J1688" s="1">
        <f t="shared" si="93"/>
        <v>0</v>
      </c>
    </row>
    <row r="1689" spans="1:10" x14ac:dyDescent="0.25">
      <c r="A1689" s="1">
        <v>0</v>
      </c>
      <c r="B1689" s="1">
        <v>26</v>
      </c>
      <c r="C1689" s="1">
        <v>27.61</v>
      </c>
      <c r="D1689" s="1">
        <v>670</v>
      </c>
      <c r="E1689" s="1">
        <v>1</v>
      </c>
      <c r="F1689">
        <f t="shared" si="91"/>
        <v>0.66100000000000003</v>
      </c>
      <c r="G1689">
        <f t="shared" si="92"/>
        <v>-0.41400143913045073</v>
      </c>
      <c r="H1689" s="1">
        <f t="shared" si="93"/>
        <v>0</v>
      </c>
      <c r="I1689" s="1">
        <f t="shared" si="93"/>
        <v>0</v>
      </c>
      <c r="J1689" s="1">
        <f t="shared" si="93"/>
        <v>0</v>
      </c>
    </row>
    <row r="1690" spans="1:10" x14ac:dyDescent="0.25">
      <c r="A1690" s="1">
        <v>1</v>
      </c>
      <c r="B1690" s="1">
        <v>71</v>
      </c>
      <c r="C1690" s="1">
        <v>29.7</v>
      </c>
      <c r="D1690" s="1">
        <v>705</v>
      </c>
      <c r="E1690" s="1">
        <v>1</v>
      </c>
      <c r="F1690">
        <f t="shared" si="91"/>
        <v>0.79</v>
      </c>
      <c r="G1690">
        <f t="shared" si="92"/>
        <v>-0.23572233352106983</v>
      </c>
      <c r="H1690" s="1">
        <f t="shared" si="93"/>
        <v>1</v>
      </c>
      <c r="I1690" s="1">
        <f t="shared" si="93"/>
        <v>0</v>
      </c>
      <c r="J1690" s="1">
        <f t="shared" si="93"/>
        <v>0</v>
      </c>
    </row>
    <row r="1691" spans="1:10" x14ac:dyDescent="0.25">
      <c r="A1691" s="1">
        <v>1</v>
      </c>
      <c r="B1691" s="1">
        <v>60</v>
      </c>
      <c r="C1691" s="1">
        <v>23.82</v>
      </c>
      <c r="D1691" s="1">
        <v>710</v>
      </c>
      <c r="E1691" s="1">
        <v>0</v>
      </c>
      <c r="F1691">
        <f t="shared" si="91"/>
        <v>0.79</v>
      </c>
      <c r="G1691">
        <f t="shared" si="92"/>
        <v>-1.5606477482646686</v>
      </c>
      <c r="H1691" s="1">
        <f t="shared" si="93"/>
        <v>1</v>
      </c>
      <c r="I1691" s="1">
        <f t="shared" si="93"/>
        <v>0</v>
      </c>
      <c r="J1691" s="1">
        <f t="shared" si="93"/>
        <v>0</v>
      </c>
    </row>
    <row r="1692" spans="1:10" x14ac:dyDescent="0.25">
      <c r="A1692" s="1">
        <v>0</v>
      </c>
      <c r="B1692" s="1">
        <v>71.299800000000005</v>
      </c>
      <c r="C1692" s="1">
        <v>15.77</v>
      </c>
      <c r="D1692" s="1">
        <v>685</v>
      </c>
      <c r="E1692" s="1">
        <v>1</v>
      </c>
      <c r="F1692">
        <f t="shared" si="91"/>
        <v>0.82099999999999995</v>
      </c>
      <c r="G1692">
        <f t="shared" si="92"/>
        <v>-0.1972321695297089</v>
      </c>
      <c r="H1692" s="1">
        <f t="shared" si="93"/>
        <v>1</v>
      </c>
      <c r="I1692" s="1">
        <f t="shared" si="93"/>
        <v>1</v>
      </c>
      <c r="J1692" s="1">
        <f t="shared" si="93"/>
        <v>0</v>
      </c>
    </row>
    <row r="1693" spans="1:10" x14ac:dyDescent="0.25">
      <c r="A1693" s="1">
        <v>0</v>
      </c>
      <c r="B1693" s="1">
        <v>65</v>
      </c>
      <c r="C1693" s="1">
        <v>20.82</v>
      </c>
      <c r="D1693" s="1">
        <v>695</v>
      </c>
      <c r="E1693" s="1">
        <v>1</v>
      </c>
      <c r="F1693">
        <f t="shared" si="91"/>
        <v>0.79</v>
      </c>
      <c r="G1693">
        <f t="shared" si="92"/>
        <v>-0.23572233352106983</v>
      </c>
      <c r="H1693" s="1">
        <f t="shared" si="93"/>
        <v>1</v>
      </c>
      <c r="I1693" s="1">
        <f t="shared" si="93"/>
        <v>0</v>
      </c>
      <c r="J1693" s="1">
        <f t="shared" si="93"/>
        <v>0</v>
      </c>
    </row>
    <row r="1694" spans="1:10" x14ac:dyDescent="0.25">
      <c r="A1694" s="1">
        <v>0</v>
      </c>
      <c r="B1694" s="1">
        <v>25</v>
      </c>
      <c r="C1694" s="1">
        <v>9.02</v>
      </c>
      <c r="D1694" s="1">
        <v>720</v>
      </c>
      <c r="E1694" s="1">
        <v>1</v>
      </c>
      <c r="F1694">
        <f t="shared" si="91"/>
        <v>0.80600000000000005</v>
      </c>
      <c r="G1694">
        <f t="shared" si="92"/>
        <v>-0.21567153647550871</v>
      </c>
      <c r="H1694" s="1">
        <f t="shared" si="93"/>
        <v>1</v>
      </c>
      <c r="I1694" s="1">
        <f t="shared" si="93"/>
        <v>1</v>
      </c>
      <c r="J1694" s="1">
        <f t="shared" si="93"/>
        <v>0</v>
      </c>
    </row>
    <row r="1695" spans="1:10" x14ac:dyDescent="0.25">
      <c r="A1695" s="1">
        <v>0</v>
      </c>
      <c r="B1695" s="1">
        <v>219</v>
      </c>
      <c r="C1695" s="1">
        <v>12.58</v>
      </c>
      <c r="D1695" s="1">
        <v>690</v>
      </c>
      <c r="E1695" s="1">
        <v>0</v>
      </c>
      <c r="F1695">
        <f t="shared" si="91"/>
        <v>0.82099999999999995</v>
      </c>
      <c r="G1695">
        <f t="shared" si="92"/>
        <v>-1.7203694731413819</v>
      </c>
      <c r="H1695" s="1">
        <f t="shared" si="93"/>
        <v>1</v>
      </c>
      <c r="I1695" s="1">
        <f t="shared" si="93"/>
        <v>1</v>
      </c>
      <c r="J1695" s="1">
        <f t="shared" si="93"/>
        <v>0</v>
      </c>
    </row>
    <row r="1696" spans="1:10" x14ac:dyDescent="0.25">
      <c r="A1696" s="1">
        <v>0</v>
      </c>
      <c r="B1696" s="1">
        <v>72</v>
      </c>
      <c r="C1696" s="1">
        <v>6.33</v>
      </c>
      <c r="D1696" s="1">
        <v>715</v>
      </c>
      <c r="E1696" s="1">
        <v>1</v>
      </c>
      <c r="F1696">
        <f t="shared" si="91"/>
        <v>0.878</v>
      </c>
      <c r="G1696">
        <f t="shared" si="92"/>
        <v>-0.13010868534702039</v>
      </c>
      <c r="H1696" s="1">
        <f t="shared" si="93"/>
        <v>1</v>
      </c>
      <c r="I1696" s="1">
        <f t="shared" si="93"/>
        <v>1</v>
      </c>
      <c r="J1696" s="1">
        <f t="shared" si="93"/>
        <v>1</v>
      </c>
    </row>
    <row r="1697" spans="1:10" x14ac:dyDescent="0.25">
      <c r="A1697" s="1">
        <v>1</v>
      </c>
      <c r="B1697" s="1">
        <v>90</v>
      </c>
      <c r="C1697" s="1">
        <v>14.88</v>
      </c>
      <c r="D1697" s="1">
        <v>780</v>
      </c>
      <c r="E1697" s="1">
        <v>1</v>
      </c>
      <c r="F1697">
        <f t="shared" si="91"/>
        <v>0.92</v>
      </c>
      <c r="G1697">
        <f t="shared" si="92"/>
        <v>-8.3381608939051013E-2</v>
      </c>
      <c r="H1697" s="1">
        <f t="shared" si="93"/>
        <v>1</v>
      </c>
      <c r="I1697" s="1">
        <f t="shared" si="93"/>
        <v>1</v>
      </c>
      <c r="J1697" s="1">
        <f t="shared" si="93"/>
        <v>1</v>
      </c>
    </row>
    <row r="1698" spans="1:10" x14ac:dyDescent="0.25">
      <c r="A1698" s="1">
        <v>1</v>
      </c>
      <c r="B1698" s="1">
        <v>108</v>
      </c>
      <c r="C1698" s="1">
        <v>14.5</v>
      </c>
      <c r="D1698" s="1">
        <v>700</v>
      </c>
      <c r="E1698" s="1">
        <v>1</v>
      </c>
      <c r="F1698">
        <f t="shared" si="91"/>
        <v>0.82099999999999995</v>
      </c>
      <c r="G1698">
        <f t="shared" si="92"/>
        <v>-0.1972321695297089</v>
      </c>
      <c r="H1698" s="1">
        <f t="shared" si="93"/>
        <v>1</v>
      </c>
      <c r="I1698" s="1">
        <f t="shared" si="93"/>
        <v>1</v>
      </c>
      <c r="J1698" s="1">
        <f t="shared" si="93"/>
        <v>0</v>
      </c>
    </row>
    <row r="1699" spans="1:10" x14ac:dyDescent="0.25">
      <c r="A1699" s="1">
        <v>1</v>
      </c>
      <c r="B1699" s="1">
        <v>29</v>
      </c>
      <c r="C1699" s="1">
        <v>29.1</v>
      </c>
      <c r="D1699" s="1">
        <v>685</v>
      </c>
      <c r="E1699" s="1">
        <v>1</v>
      </c>
      <c r="F1699">
        <f t="shared" si="91"/>
        <v>0.71699999999999997</v>
      </c>
      <c r="G1699">
        <f t="shared" si="92"/>
        <v>-0.33267943838251673</v>
      </c>
      <c r="H1699" s="1">
        <f t="shared" si="93"/>
        <v>0</v>
      </c>
      <c r="I1699" s="1">
        <f t="shared" si="93"/>
        <v>0</v>
      </c>
      <c r="J1699" s="1">
        <f t="shared" si="93"/>
        <v>0</v>
      </c>
    </row>
    <row r="1700" spans="1:10" x14ac:dyDescent="0.25">
      <c r="A1700" s="1">
        <v>0</v>
      </c>
      <c r="B1700" s="1">
        <v>49</v>
      </c>
      <c r="C1700" s="1">
        <v>12.39</v>
      </c>
      <c r="D1700" s="1">
        <v>695</v>
      </c>
      <c r="E1700" s="1">
        <v>1</v>
      </c>
      <c r="F1700">
        <f t="shared" si="91"/>
        <v>0.80600000000000005</v>
      </c>
      <c r="G1700">
        <f t="shared" si="92"/>
        <v>-0.21567153647550871</v>
      </c>
      <c r="H1700" s="1">
        <f t="shared" si="93"/>
        <v>1</v>
      </c>
      <c r="I1700" s="1">
        <f t="shared" si="93"/>
        <v>1</v>
      </c>
      <c r="J1700" s="1">
        <f t="shared" si="93"/>
        <v>0</v>
      </c>
    </row>
    <row r="1701" spans="1:10" x14ac:dyDescent="0.25">
      <c r="A1701" s="1">
        <v>0</v>
      </c>
      <c r="B1701" s="1">
        <v>72.503</v>
      </c>
      <c r="C1701" s="1">
        <v>9.18</v>
      </c>
      <c r="D1701" s="1">
        <v>790</v>
      </c>
      <c r="E1701" s="1">
        <v>1</v>
      </c>
      <c r="F1701">
        <f t="shared" si="91"/>
        <v>0.92</v>
      </c>
      <c r="G1701">
        <f t="shared" si="92"/>
        <v>-8.3381608939051013E-2</v>
      </c>
      <c r="H1701" s="1">
        <f t="shared" si="93"/>
        <v>1</v>
      </c>
      <c r="I1701" s="1">
        <f t="shared" si="93"/>
        <v>1</v>
      </c>
      <c r="J1701" s="1">
        <f t="shared" si="93"/>
        <v>1</v>
      </c>
    </row>
    <row r="1702" spans="1:10" x14ac:dyDescent="0.25">
      <c r="A1702" s="1">
        <v>0</v>
      </c>
      <c r="B1702" s="1">
        <v>100</v>
      </c>
      <c r="C1702" s="1">
        <v>0.24</v>
      </c>
      <c r="D1702" s="1">
        <v>745</v>
      </c>
      <c r="E1702" s="1">
        <v>1</v>
      </c>
      <c r="F1702">
        <f t="shared" si="91"/>
        <v>0.92</v>
      </c>
      <c r="G1702">
        <f t="shared" si="92"/>
        <v>-8.3381608939051013E-2</v>
      </c>
      <c r="H1702" s="1">
        <f t="shared" si="93"/>
        <v>1</v>
      </c>
      <c r="I1702" s="1">
        <f t="shared" si="93"/>
        <v>1</v>
      </c>
      <c r="J1702" s="1">
        <f t="shared" si="93"/>
        <v>1</v>
      </c>
    </row>
    <row r="1703" spans="1:10" x14ac:dyDescent="0.25">
      <c r="A1703" s="1">
        <v>0</v>
      </c>
      <c r="B1703" s="1">
        <v>1128.2550000000001</v>
      </c>
      <c r="C1703" s="1">
        <v>2.4500000000000002</v>
      </c>
      <c r="D1703" s="1">
        <v>720</v>
      </c>
      <c r="E1703" s="1">
        <v>0</v>
      </c>
      <c r="F1703">
        <f t="shared" si="91"/>
        <v>0.878</v>
      </c>
      <c r="G1703">
        <f t="shared" si="92"/>
        <v>-2.1037342342488805</v>
      </c>
      <c r="H1703" s="1">
        <f t="shared" si="93"/>
        <v>1</v>
      </c>
      <c r="I1703" s="1">
        <f t="shared" si="93"/>
        <v>1</v>
      </c>
      <c r="J1703" s="1">
        <f t="shared" si="93"/>
        <v>1</v>
      </c>
    </row>
    <row r="1704" spans="1:10" x14ac:dyDescent="0.25">
      <c r="A1704" s="1">
        <v>1</v>
      </c>
      <c r="B1704" s="1">
        <v>108</v>
      </c>
      <c r="C1704" s="1">
        <v>22.68</v>
      </c>
      <c r="D1704" s="1">
        <v>765</v>
      </c>
      <c r="E1704" s="1">
        <v>1</v>
      </c>
      <c r="F1704">
        <f t="shared" si="91"/>
        <v>0.85499999999999998</v>
      </c>
      <c r="G1704">
        <f t="shared" si="92"/>
        <v>-0.15665381004537685</v>
      </c>
      <c r="H1704" s="1">
        <f t="shared" si="93"/>
        <v>1</v>
      </c>
      <c r="I1704" s="1">
        <f t="shared" si="93"/>
        <v>1</v>
      </c>
      <c r="J1704" s="1">
        <f t="shared" si="93"/>
        <v>1</v>
      </c>
    </row>
    <row r="1705" spans="1:10" x14ac:dyDescent="0.25">
      <c r="A1705" s="1">
        <v>1</v>
      </c>
      <c r="B1705" s="1">
        <v>42</v>
      </c>
      <c r="C1705" s="1">
        <v>27.14</v>
      </c>
      <c r="D1705" s="1">
        <v>680</v>
      </c>
      <c r="E1705" s="1">
        <v>1</v>
      </c>
      <c r="F1705">
        <f t="shared" si="91"/>
        <v>0.71699999999999997</v>
      </c>
      <c r="G1705">
        <f t="shared" si="92"/>
        <v>-0.33267943838251673</v>
      </c>
      <c r="H1705" s="1">
        <f t="shared" si="93"/>
        <v>0</v>
      </c>
      <c r="I1705" s="1">
        <f t="shared" si="93"/>
        <v>0</v>
      </c>
      <c r="J1705" s="1">
        <f t="shared" si="93"/>
        <v>0</v>
      </c>
    </row>
    <row r="1706" spans="1:10" x14ac:dyDescent="0.25">
      <c r="A1706" s="1">
        <v>1</v>
      </c>
      <c r="B1706" s="1">
        <v>55</v>
      </c>
      <c r="C1706" s="1">
        <v>11.65</v>
      </c>
      <c r="D1706" s="1">
        <v>685</v>
      </c>
      <c r="E1706" s="1">
        <v>0</v>
      </c>
      <c r="F1706">
        <f t="shared" si="91"/>
        <v>0.80600000000000005</v>
      </c>
      <c r="G1706">
        <f t="shared" si="92"/>
        <v>-1.6398971199188093</v>
      </c>
      <c r="H1706" s="1">
        <f t="shared" si="93"/>
        <v>1</v>
      </c>
      <c r="I1706" s="1">
        <f t="shared" si="93"/>
        <v>1</v>
      </c>
      <c r="J1706" s="1">
        <f t="shared" si="93"/>
        <v>0</v>
      </c>
    </row>
    <row r="1707" spans="1:10" x14ac:dyDescent="0.25">
      <c r="A1707" s="1">
        <v>1</v>
      </c>
      <c r="B1707" s="1">
        <v>40</v>
      </c>
      <c r="C1707" s="1">
        <v>14.76</v>
      </c>
      <c r="D1707" s="1">
        <v>665</v>
      </c>
      <c r="E1707" s="1">
        <v>1</v>
      </c>
      <c r="F1707">
        <f t="shared" si="91"/>
        <v>0.72899999999999998</v>
      </c>
      <c r="G1707">
        <f t="shared" si="92"/>
        <v>-0.31608154697347896</v>
      </c>
      <c r="H1707" s="1">
        <f t="shared" si="93"/>
        <v>0</v>
      </c>
      <c r="I1707" s="1">
        <f t="shared" si="93"/>
        <v>0</v>
      </c>
      <c r="J1707" s="1">
        <f t="shared" si="93"/>
        <v>0</v>
      </c>
    </row>
    <row r="1708" spans="1:10" x14ac:dyDescent="0.25">
      <c r="A1708" s="1">
        <v>0</v>
      </c>
      <c r="B1708" s="1">
        <v>85</v>
      </c>
      <c r="C1708" s="1">
        <v>11.61</v>
      </c>
      <c r="D1708" s="1">
        <v>685</v>
      </c>
      <c r="E1708" s="1">
        <v>1</v>
      </c>
      <c r="F1708">
        <f t="shared" si="91"/>
        <v>0.82099999999999995</v>
      </c>
      <c r="G1708">
        <f t="shared" si="92"/>
        <v>-0.1972321695297089</v>
      </c>
      <c r="H1708" s="1">
        <f t="shared" si="93"/>
        <v>1</v>
      </c>
      <c r="I1708" s="1">
        <f t="shared" si="93"/>
        <v>1</v>
      </c>
      <c r="J1708" s="1">
        <f t="shared" si="93"/>
        <v>0</v>
      </c>
    </row>
    <row r="1709" spans="1:10" x14ac:dyDescent="0.25">
      <c r="A1709" s="1">
        <v>1</v>
      </c>
      <c r="B1709" s="1">
        <v>103</v>
      </c>
      <c r="C1709" s="1">
        <v>20.18</v>
      </c>
      <c r="D1709" s="1">
        <v>660</v>
      </c>
      <c r="E1709" s="1">
        <v>0</v>
      </c>
      <c r="F1709">
        <f t="shared" si="91"/>
        <v>0.71699999999999997</v>
      </c>
      <c r="G1709">
        <f t="shared" si="92"/>
        <v>-1.2623083813388993</v>
      </c>
      <c r="H1709" s="1">
        <f t="shared" si="93"/>
        <v>0</v>
      </c>
      <c r="I1709" s="1">
        <f t="shared" si="93"/>
        <v>0</v>
      </c>
      <c r="J1709" s="1">
        <f t="shared" si="93"/>
        <v>0</v>
      </c>
    </row>
    <row r="1710" spans="1:10" x14ac:dyDescent="0.25">
      <c r="A1710" s="1">
        <v>1</v>
      </c>
      <c r="B1710" s="1">
        <v>120</v>
      </c>
      <c r="C1710" s="1">
        <v>18.18</v>
      </c>
      <c r="D1710" s="1">
        <v>685</v>
      </c>
      <c r="E1710" s="1">
        <v>1</v>
      </c>
      <c r="F1710">
        <f t="shared" si="91"/>
        <v>0.82099999999999995</v>
      </c>
      <c r="G1710">
        <f t="shared" si="92"/>
        <v>-0.1972321695297089</v>
      </c>
      <c r="H1710" s="1">
        <f t="shared" si="93"/>
        <v>1</v>
      </c>
      <c r="I1710" s="1">
        <f t="shared" si="93"/>
        <v>1</v>
      </c>
      <c r="J1710" s="1">
        <f t="shared" si="93"/>
        <v>0</v>
      </c>
    </row>
    <row r="1711" spans="1:10" x14ac:dyDescent="0.25">
      <c r="A1711" s="1">
        <v>1</v>
      </c>
      <c r="B1711" s="1">
        <v>57.6</v>
      </c>
      <c r="C1711" s="1">
        <v>29.2</v>
      </c>
      <c r="D1711" s="1">
        <v>685</v>
      </c>
      <c r="E1711" s="1">
        <v>1</v>
      </c>
      <c r="F1711">
        <f t="shared" si="91"/>
        <v>0.71699999999999997</v>
      </c>
      <c r="G1711">
        <f t="shared" si="92"/>
        <v>-0.33267943838251673</v>
      </c>
      <c r="H1711" s="1">
        <f t="shared" si="93"/>
        <v>0</v>
      </c>
      <c r="I1711" s="1">
        <f t="shared" si="93"/>
        <v>0</v>
      </c>
      <c r="J1711" s="1">
        <f t="shared" si="93"/>
        <v>0</v>
      </c>
    </row>
    <row r="1712" spans="1:10" x14ac:dyDescent="0.25">
      <c r="A1712" s="1">
        <v>0</v>
      </c>
      <c r="B1712" s="1">
        <v>57</v>
      </c>
      <c r="C1712" s="1">
        <v>7.18</v>
      </c>
      <c r="D1712" s="1">
        <v>665</v>
      </c>
      <c r="E1712" s="1">
        <v>1</v>
      </c>
      <c r="F1712">
        <f t="shared" si="91"/>
        <v>0.72899999999999998</v>
      </c>
      <c r="G1712">
        <f t="shared" si="92"/>
        <v>-0.31608154697347896</v>
      </c>
      <c r="H1712" s="1">
        <f t="shared" si="93"/>
        <v>0</v>
      </c>
      <c r="I1712" s="1">
        <f t="shared" si="93"/>
        <v>0</v>
      </c>
      <c r="J1712" s="1">
        <f t="shared" si="93"/>
        <v>0</v>
      </c>
    </row>
    <row r="1713" spans="1:10" x14ac:dyDescent="0.25">
      <c r="A1713" s="1">
        <v>1</v>
      </c>
      <c r="B1713" s="1">
        <v>58</v>
      </c>
      <c r="C1713" s="1">
        <v>7.18</v>
      </c>
      <c r="D1713" s="1">
        <v>710</v>
      </c>
      <c r="E1713" s="1">
        <v>1</v>
      </c>
      <c r="F1713">
        <f t="shared" si="91"/>
        <v>0.80600000000000005</v>
      </c>
      <c r="G1713">
        <f t="shared" si="92"/>
        <v>-0.21567153647550871</v>
      </c>
      <c r="H1713" s="1">
        <f t="shared" si="93"/>
        <v>1</v>
      </c>
      <c r="I1713" s="1">
        <f t="shared" si="93"/>
        <v>1</v>
      </c>
      <c r="J1713" s="1">
        <f t="shared" si="93"/>
        <v>0</v>
      </c>
    </row>
    <row r="1714" spans="1:10" x14ac:dyDescent="0.25">
      <c r="A1714" s="1">
        <v>1</v>
      </c>
      <c r="B1714" s="1">
        <v>52</v>
      </c>
      <c r="C1714" s="1">
        <v>12.81</v>
      </c>
      <c r="D1714" s="1">
        <v>735</v>
      </c>
      <c r="E1714" s="1">
        <v>1</v>
      </c>
      <c r="F1714">
        <f t="shared" si="91"/>
        <v>0.92</v>
      </c>
      <c r="G1714">
        <f t="shared" si="92"/>
        <v>-8.3381608939051013E-2</v>
      </c>
      <c r="H1714" s="1">
        <f t="shared" si="93"/>
        <v>1</v>
      </c>
      <c r="I1714" s="1">
        <f t="shared" si="93"/>
        <v>1</v>
      </c>
      <c r="J1714" s="1">
        <f t="shared" si="93"/>
        <v>1</v>
      </c>
    </row>
    <row r="1715" spans="1:10" x14ac:dyDescent="0.25">
      <c r="A1715" s="1">
        <v>1</v>
      </c>
      <c r="B1715" s="1">
        <v>110</v>
      </c>
      <c r="C1715" s="1">
        <v>27.24</v>
      </c>
      <c r="D1715" s="1">
        <v>710</v>
      </c>
      <c r="E1715" s="1">
        <v>1</v>
      </c>
      <c r="F1715">
        <f t="shared" si="91"/>
        <v>0.79</v>
      </c>
      <c r="G1715">
        <f t="shared" si="92"/>
        <v>-0.23572233352106983</v>
      </c>
      <c r="H1715" s="1">
        <f t="shared" si="93"/>
        <v>1</v>
      </c>
      <c r="I1715" s="1">
        <f t="shared" si="93"/>
        <v>0</v>
      </c>
      <c r="J1715" s="1">
        <f t="shared" si="93"/>
        <v>0</v>
      </c>
    </row>
    <row r="1716" spans="1:10" x14ac:dyDescent="0.25">
      <c r="A1716" s="1">
        <v>0</v>
      </c>
      <c r="B1716" s="1">
        <v>48</v>
      </c>
      <c r="C1716" s="1">
        <v>18.55</v>
      </c>
      <c r="D1716" s="1">
        <v>685</v>
      </c>
      <c r="E1716" s="1">
        <v>1</v>
      </c>
      <c r="F1716">
        <f t="shared" si="91"/>
        <v>0.80600000000000005</v>
      </c>
      <c r="G1716">
        <f t="shared" si="92"/>
        <v>-0.21567153647550871</v>
      </c>
      <c r="H1716" s="1">
        <f t="shared" si="93"/>
        <v>1</v>
      </c>
      <c r="I1716" s="1">
        <f t="shared" si="93"/>
        <v>1</v>
      </c>
      <c r="J1716" s="1">
        <f t="shared" si="93"/>
        <v>0</v>
      </c>
    </row>
    <row r="1717" spans="1:10" x14ac:dyDescent="0.25">
      <c r="A1717" s="1">
        <v>0</v>
      </c>
      <c r="B1717" s="1">
        <v>160</v>
      </c>
      <c r="C1717" s="1">
        <v>21.6</v>
      </c>
      <c r="D1717" s="1">
        <v>670</v>
      </c>
      <c r="E1717" s="1">
        <v>1</v>
      </c>
      <c r="F1717">
        <f t="shared" si="91"/>
        <v>0.66100000000000003</v>
      </c>
      <c r="G1717">
        <f t="shared" si="92"/>
        <v>-0.41400143913045073</v>
      </c>
      <c r="H1717" s="1">
        <f t="shared" si="93"/>
        <v>0</v>
      </c>
      <c r="I1717" s="1">
        <f t="shared" si="93"/>
        <v>0</v>
      </c>
      <c r="J1717" s="1">
        <f t="shared" si="93"/>
        <v>0</v>
      </c>
    </row>
    <row r="1718" spans="1:10" x14ac:dyDescent="0.25">
      <c r="A1718" s="1">
        <v>1</v>
      </c>
      <c r="B1718" s="1">
        <v>89.855999999999995</v>
      </c>
      <c r="C1718" s="1">
        <v>13.43</v>
      </c>
      <c r="D1718" s="1">
        <v>660</v>
      </c>
      <c r="E1718" s="1">
        <v>1</v>
      </c>
      <c r="F1718">
        <f t="shared" si="91"/>
        <v>0.82099999999999995</v>
      </c>
      <c r="G1718">
        <f t="shared" si="92"/>
        <v>-0.1972321695297089</v>
      </c>
      <c r="H1718" s="1">
        <f t="shared" si="93"/>
        <v>1</v>
      </c>
      <c r="I1718" s="1">
        <f t="shared" si="93"/>
        <v>1</v>
      </c>
      <c r="J1718" s="1">
        <f t="shared" si="93"/>
        <v>0</v>
      </c>
    </row>
    <row r="1719" spans="1:10" x14ac:dyDescent="0.25">
      <c r="A1719" s="1">
        <v>0</v>
      </c>
      <c r="B1719" s="1">
        <v>480</v>
      </c>
      <c r="C1719" s="1">
        <v>2.83</v>
      </c>
      <c r="D1719" s="1">
        <v>670</v>
      </c>
      <c r="E1719" s="1">
        <v>1</v>
      </c>
      <c r="F1719">
        <f t="shared" si="91"/>
        <v>0.878</v>
      </c>
      <c r="G1719">
        <f t="shared" si="92"/>
        <v>-0.13010868534702039</v>
      </c>
      <c r="H1719" s="1">
        <f t="shared" si="93"/>
        <v>1</v>
      </c>
      <c r="I1719" s="1">
        <f t="shared" si="93"/>
        <v>1</v>
      </c>
      <c r="J1719" s="1">
        <f t="shared" si="93"/>
        <v>1</v>
      </c>
    </row>
    <row r="1720" spans="1:10" x14ac:dyDescent="0.25">
      <c r="A1720" s="1">
        <v>0</v>
      </c>
      <c r="B1720" s="1">
        <v>20</v>
      </c>
      <c r="C1720" s="1">
        <v>28.81</v>
      </c>
      <c r="D1720" s="1">
        <v>665</v>
      </c>
      <c r="E1720" s="1">
        <v>1</v>
      </c>
      <c r="F1720">
        <f t="shared" si="91"/>
        <v>0.66100000000000003</v>
      </c>
      <c r="G1720">
        <f t="shared" si="92"/>
        <v>-0.41400143913045073</v>
      </c>
      <c r="H1720" s="1">
        <f t="shared" si="93"/>
        <v>0</v>
      </c>
      <c r="I1720" s="1">
        <f t="shared" si="93"/>
        <v>0</v>
      </c>
      <c r="J1720" s="1">
        <f t="shared" si="93"/>
        <v>0</v>
      </c>
    </row>
    <row r="1721" spans="1:10" x14ac:dyDescent="0.25">
      <c r="A1721" s="1">
        <v>1</v>
      </c>
      <c r="B1721" s="1">
        <v>86.686000000000007</v>
      </c>
      <c r="C1721" s="1">
        <v>31.82</v>
      </c>
      <c r="D1721" s="1">
        <v>705</v>
      </c>
      <c r="E1721" s="1">
        <v>1</v>
      </c>
      <c r="F1721">
        <f t="shared" si="91"/>
        <v>0.69299999999999995</v>
      </c>
      <c r="G1721">
        <f t="shared" si="92"/>
        <v>-0.3667252797922339</v>
      </c>
      <c r="H1721" s="1">
        <f t="shared" si="93"/>
        <v>0</v>
      </c>
      <c r="I1721" s="1">
        <f t="shared" si="93"/>
        <v>0</v>
      </c>
      <c r="J1721" s="1">
        <f t="shared" si="93"/>
        <v>0</v>
      </c>
    </row>
    <row r="1722" spans="1:10" x14ac:dyDescent="0.25">
      <c r="A1722" s="1">
        <v>1</v>
      </c>
      <c r="B1722" s="1">
        <v>117</v>
      </c>
      <c r="C1722" s="1">
        <v>10.89</v>
      </c>
      <c r="D1722" s="1">
        <v>685</v>
      </c>
      <c r="E1722" s="1">
        <v>1</v>
      </c>
      <c r="F1722">
        <f t="shared" si="91"/>
        <v>0.82099999999999995</v>
      </c>
      <c r="G1722">
        <f t="shared" si="92"/>
        <v>-0.1972321695297089</v>
      </c>
      <c r="H1722" s="1">
        <f t="shared" si="93"/>
        <v>1</v>
      </c>
      <c r="I1722" s="1">
        <f t="shared" si="93"/>
        <v>1</v>
      </c>
      <c r="J1722" s="1">
        <f t="shared" si="93"/>
        <v>0</v>
      </c>
    </row>
    <row r="1723" spans="1:10" x14ac:dyDescent="0.25">
      <c r="A1723" s="1">
        <v>1</v>
      </c>
      <c r="B1723" s="1">
        <v>46</v>
      </c>
      <c r="C1723" s="1">
        <v>13.12</v>
      </c>
      <c r="D1723" s="1">
        <v>765</v>
      </c>
      <c r="E1723" s="1">
        <v>1</v>
      </c>
      <c r="F1723">
        <f t="shared" si="91"/>
        <v>0.92</v>
      </c>
      <c r="G1723">
        <f t="shared" si="92"/>
        <v>-8.3381608939051013E-2</v>
      </c>
      <c r="H1723" s="1">
        <f t="shared" si="93"/>
        <v>1</v>
      </c>
      <c r="I1723" s="1">
        <f t="shared" si="93"/>
        <v>1</v>
      </c>
      <c r="J1723" s="1">
        <f t="shared" si="93"/>
        <v>1</v>
      </c>
    </row>
    <row r="1724" spans="1:10" x14ac:dyDescent="0.25">
      <c r="A1724" s="1">
        <v>1</v>
      </c>
      <c r="B1724" s="1">
        <v>64</v>
      </c>
      <c r="C1724" s="1">
        <v>11.93</v>
      </c>
      <c r="D1724" s="1">
        <v>670</v>
      </c>
      <c r="E1724" s="1">
        <v>1</v>
      </c>
      <c r="F1724">
        <f t="shared" si="91"/>
        <v>0.82099999999999995</v>
      </c>
      <c r="G1724">
        <f t="shared" si="92"/>
        <v>-0.1972321695297089</v>
      </c>
      <c r="H1724" s="1">
        <f t="shared" si="93"/>
        <v>1</v>
      </c>
      <c r="I1724" s="1">
        <f t="shared" si="93"/>
        <v>1</v>
      </c>
      <c r="J1724" s="1">
        <f t="shared" si="93"/>
        <v>0</v>
      </c>
    </row>
    <row r="1725" spans="1:10" x14ac:dyDescent="0.25">
      <c r="A1725" s="1">
        <v>0</v>
      </c>
      <c r="B1725" s="1">
        <v>36</v>
      </c>
      <c r="C1725" s="1">
        <v>16.7</v>
      </c>
      <c r="D1725" s="1">
        <v>775</v>
      </c>
      <c r="E1725" s="1">
        <v>1</v>
      </c>
      <c r="F1725">
        <f t="shared" si="91"/>
        <v>0.92</v>
      </c>
      <c r="G1725">
        <f t="shared" si="92"/>
        <v>-8.3381608939051013E-2</v>
      </c>
      <c r="H1725" s="1">
        <f t="shared" si="93"/>
        <v>1</v>
      </c>
      <c r="I1725" s="1">
        <f t="shared" si="93"/>
        <v>1</v>
      </c>
      <c r="J1725" s="1">
        <f t="shared" si="93"/>
        <v>1</v>
      </c>
    </row>
    <row r="1726" spans="1:10" x14ac:dyDescent="0.25">
      <c r="A1726" s="1">
        <v>1</v>
      </c>
      <c r="B1726" s="1">
        <v>60.795559999999995</v>
      </c>
      <c r="C1726" s="1">
        <v>10.11</v>
      </c>
      <c r="D1726" s="1">
        <v>660</v>
      </c>
      <c r="E1726" s="1">
        <v>1</v>
      </c>
      <c r="F1726">
        <f t="shared" si="91"/>
        <v>0.82099999999999995</v>
      </c>
      <c r="G1726">
        <f t="shared" si="92"/>
        <v>-0.1972321695297089</v>
      </c>
      <c r="H1726" s="1">
        <f t="shared" si="93"/>
        <v>1</v>
      </c>
      <c r="I1726" s="1">
        <f t="shared" si="93"/>
        <v>1</v>
      </c>
      <c r="J1726" s="1">
        <f t="shared" si="93"/>
        <v>0</v>
      </c>
    </row>
    <row r="1727" spans="1:10" x14ac:dyDescent="0.25">
      <c r="A1727" s="1">
        <v>0</v>
      </c>
      <c r="B1727" s="1">
        <v>26.4</v>
      </c>
      <c r="C1727" s="1">
        <v>17.34</v>
      </c>
      <c r="D1727" s="1">
        <v>665</v>
      </c>
      <c r="E1727" s="1">
        <v>0</v>
      </c>
      <c r="F1727">
        <f t="shared" si="91"/>
        <v>0.72899999999999998</v>
      </c>
      <c r="G1727">
        <f t="shared" si="92"/>
        <v>-1.305636458102436</v>
      </c>
      <c r="H1727" s="1">
        <f t="shared" si="93"/>
        <v>0</v>
      </c>
      <c r="I1727" s="1">
        <f t="shared" si="93"/>
        <v>0</v>
      </c>
      <c r="J1727" s="1">
        <f t="shared" si="93"/>
        <v>0</v>
      </c>
    </row>
    <row r="1728" spans="1:10" x14ac:dyDescent="0.25">
      <c r="A1728" s="1">
        <v>1</v>
      </c>
      <c r="B1728" s="1">
        <v>102</v>
      </c>
      <c r="C1728" s="1">
        <v>9.8699999999999992</v>
      </c>
      <c r="D1728" s="1">
        <v>700</v>
      </c>
      <c r="E1728" s="1">
        <v>1</v>
      </c>
      <c r="F1728">
        <f t="shared" si="91"/>
        <v>0.878</v>
      </c>
      <c r="G1728">
        <f t="shared" si="92"/>
        <v>-0.13010868534702039</v>
      </c>
      <c r="H1728" s="1">
        <f t="shared" si="93"/>
        <v>1</v>
      </c>
      <c r="I1728" s="1">
        <f t="shared" si="93"/>
        <v>1</v>
      </c>
      <c r="J1728" s="1">
        <f t="shared" si="93"/>
        <v>1</v>
      </c>
    </row>
    <row r="1729" spans="1:10" x14ac:dyDescent="0.25">
      <c r="A1729" s="1">
        <v>1</v>
      </c>
      <c r="B1729" s="1">
        <v>164</v>
      </c>
      <c r="C1729" s="1">
        <v>9.2100000000000009</v>
      </c>
      <c r="D1729" s="1">
        <v>670</v>
      </c>
      <c r="E1729" s="1">
        <v>1</v>
      </c>
      <c r="F1729">
        <f t="shared" si="91"/>
        <v>0.878</v>
      </c>
      <c r="G1729">
        <f t="shared" si="92"/>
        <v>-0.13010868534702039</v>
      </c>
      <c r="H1729" s="1">
        <f t="shared" si="93"/>
        <v>1</v>
      </c>
      <c r="I1729" s="1">
        <f t="shared" si="93"/>
        <v>1</v>
      </c>
      <c r="J1729" s="1">
        <f t="shared" si="93"/>
        <v>1</v>
      </c>
    </row>
    <row r="1730" spans="1:10" x14ac:dyDescent="0.25">
      <c r="A1730" s="1">
        <v>0</v>
      </c>
      <c r="B1730" s="1">
        <v>70</v>
      </c>
      <c r="C1730" s="1">
        <v>6.53</v>
      </c>
      <c r="D1730" s="1">
        <v>710</v>
      </c>
      <c r="E1730" s="1">
        <v>1</v>
      </c>
      <c r="F1730">
        <f t="shared" si="91"/>
        <v>0.878</v>
      </c>
      <c r="G1730">
        <f t="shared" si="92"/>
        <v>-0.13010868534702039</v>
      </c>
      <c r="H1730" s="1">
        <f t="shared" si="93"/>
        <v>1</v>
      </c>
      <c r="I1730" s="1">
        <f t="shared" si="93"/>
        <v>1</v>
      </c>
      <c r="J1730" s="1">
        <f t="shared" si="93"/>
        <v>1</v>
      </c>
    </row>
    <row r="1731" spans="1:10" x14ac:dyDescent="0.25">
      <c r="A1731" s="1">
        <v>0</v>
      </c>
      <c r="B1731" s="1">
        <v>63</v>
      </c>
      <c r="C1731" s="1">
        <v>23.33</v>
      </c>
      <c r="D1731" s="1">
        <v>720</v>
      </c>
      <c r="E1731" s="1">
        <v>1</v>
      </c>
      <c r="F1731">
        <f t="shared" si="91"/>
        <v>0.79</v>
      </c>
      <c r="G1731">
        <f t="shared" si="92"/>
        <v>-0.23572233352106983</v>
      </c>
      <c r="H1731" s="1">
        <f t="shared" si="93"/>
        <v>1</v>
      </c>
      <c r="I1731" s="1">
        <f t="shared" si="93"/>
        <v>0</v>
      </c>
      <c r="J1731" s="1">
        <f t="shared" si="93"/>
        <v>0</v>
      </c>
    </row>
    <row r="1732" spans="1:10" x14ac:dyDescent="0.25">
      <c r="A1732" s="1">
        <v>0</v>
      </c>
      <c r="B1732" s="1">
        <v>21.664000000000001</v>
      </c>
      <c r="C1732" s="1">
        <v>27.53</v>
      </c>
      <c r="D1732" s="1">
        <v>690</v>
      </c>
      <c r="E1732" s="1">
        <v>1</v>
      </c>
      <c r="F1732">
        <f t="shared" si="91"/>
        <v>0.79</v>
      </c>
      <c r="G1732">
        <f t="shared" si="92"/>
        <v>-0.23572233352106983</v>
      </c>
      <c r="H1732" s="1">
        <f t="shared" si="93"/>
        <v>1</v>
      </c>
      <c r="I1732" s="1">
        <f t="shared" si="93"/>
        <v>0</v>
      </c>
      <c r="J1732" s="1">
        <f t="shared" si="93"/>
        <v>0</v>
      </c>
    </row>
    <row r="1733" spans="1:10" x14ac:dyDescent="0.25">
      <c r="A1733" s="1">
        <v>0</v>
      </c>
      <c r="B1733" s="1">
        <v>51</v>
      </c>
      <c r="C1733" s="1">
        <v>18.05</v>
      </c>
      <c r="D1733" s="1">
        <v>700</v>
      </c>
      <c r="E1733" s="1">
        <v>1</v>
      </c>
      <c r="F1733">
        <f t="shared" si="91"/>
        <v>0.80600000000000005</v>
      </c>
      <c r="G1733">
        <f t="shared" si="92"/>
        <v>-0.21567153647550871</v>
      </c>
      <c r="H1733" s="1">
        <f t="shared" si="93"/>
        <v>1</v>
      </c>
      <c r="I1733" s="1">
        <f t="shared" si="93"/>
        <v>1</v>
      </c>
      <c r="J1733" s="1">
        <f t="shared" si="93"/>
        <v>0</v>
      </c>
    </row>
    <row r="1734" spans="1:10" x14ac:dyDescent="0.25">
      <c r="A1734" s="1">
        <v>0</v>
      </c>
      <c r="B1734" s="1">
        <v>45</v>
      </c>
      <c r="C1734" s="1">
        <v>26.61</v>
      </c>
      <c r="D1734" s="1">
        <v>660</v>
      </c>
      <c r="E1734" s="1">
        <v>0</v>
      </c>
      <c r="F1734">
        <f t="shared" si="91"/>
        <v>0.66100000000000003</v>
      </c>
      <c r="G1734">
        <f t="shared" si="92"/>
        <v>-1.0817551716016869</v>
      </c>
      <c r="H1734" s="1">
        <f t="shared" si="93"/>
        <v>0</v>
      </c>
      <c r="I1734" s="1">
        <f t="shared" si="93"/>
        <v>0</v>
      </c>
      <c r="J1734" s="1">
        <f t="shared" si="93"/>
        <v>0</v>
      </c>
    </row>
    <row r="1735" spans="1:10" x14ac:dyDescent="0.25">
      <c r="A1735" s="1">
        <v>0</v>
      </c>
      <c r="B1735" s="1">
        <v>84.4</v>
      </c>
      <c r="C1735" s="1">
        <v>31.47</v>
      </c>
      <c r="D1735" s="1">
        <v>665</v>
      </c>
      <c r="E1735" s="1">
        <v>1</v>
      </c>
      <c r="F1735">
        <f t="shared" si="91"/>
        <v>0.54600000000000004</v>
      </c>
      <c r="G1735">
        <f t="shared" si="92"/>
        <v>-0.60513630323723189</v>
      </c>
      <c r="H1735" s="1">
        <f t="shared" si="93"/>
        <v>0</v>
      </c>
      <c r="I1735" s="1">
        <f t="shared" si="93"/>
        <v>0</v>
      </c>
      <c r="J1735" s="1">
        <f t="shared" si="93"/>
        <v>0</v>
      </c>
    </row>
    <row r="1736" spans="1:10" x14ac:dyDescent="0.25">
      <c r="A1736" s="1">
        <v>1</v>
      </c>
      <c r="B1736" s="1">
        <v>57.68</v>
      </c>
      <c r="C1736" s="1">
        <v>13.92</v>
      </c>
      <c r="D1736" s="1">
        <v>800</v>
      </c>
      <c r="E1736" s="1">
        <v>1</v>
      </c>
      <c r="F1736">
        <f t="shared" ref="F1736:F1799" si="94">IF(C1736&lt;=19.85,IF(D1736&lt;=722.5,IF(B1736&lt;=60.41,IF(D1736&lt;=667.5,0.729,0.806),IF(C1736&lt;=9.905,0.878,0.821)),0.92),IF(D1736&lt;=687.5,IF(C1736&lt;=31.375,IF(A1736&lt;=0.5,0.661,0.717),0.546),IF(D1736&lt;=727.5,IF(C1736&lt;=29.88,0.79,0.693),0.855)))</f>
        <v>0.92</v>
      </c>
      <c r="G1736">
        <f t="shared" ref="G1736:G1799" si="95">IF(E1736=1,LN(F1736),LN(1-F1736))</f>
        <v>-8.3381608939051013E-2</v>
      </c>
      <c r="H1736" s="1">
        <f t="shared" ref="H1736:J1799" si="96">IF($F1736&gt;H$2,1,0)</f>
        <v>1</v>
      </c>
      <c r="I1736" s="1">
        <f t="shared" si="96"/>
        <v>1</v>
      </c>
      <c r="J1736" s="1">
        <f t="shared" si="96"/>
        <v>1</v>
      </c>
    </row>
    <row r="1737" spans="1:10" x14ac:dyDescent="0.25">
      <c r="A1737" s="1">
        <v>1</v>
      </c>
      <c r="B1737" s="1">
        <v>56</v>
      </c>
      <c r="C1737" s="1">
        <v>25.98</v>
      </c>
      <c r="D1737" s="1">
        <v>705</v>
      </c>
      <c r="E1737" s="1">
        <v>0</v>
      </c>
      <c r="F1737">
        <f t="shared" si="94"/>
        <v>0.79</v>
      </c>
      <c r="G1737">
        <f t="shared" si="95"/>
        <v>-1.5606477482646686</v>
      </c>
      <c r="H1737" s="1">
        <f t="shared" si="96"/>
        <v>1</v>
      </c>
      <c r="I1737" s="1">
        <f t="shared" si="96"/>
        <v>0</v>
      </c>
      <c r="J1737" s="1">
        <f t="shared" si="96"/>
        <v>0</v>
      </c>
    </row>
    <row r="1738" spans="1:10" x14ac:dyDescent="0.25">
      <c r="A1738" s="1">
        <v>0</v>
      </c>
      <c r="B1738" s="1">
        <v>25</v>
      </c>
      <c r="C1738" s="1">
        <v>26.87</v>
      </c>
      <c r="D1738" s="1">
        <v>665</v>
      </c>
      <c r="E1738" s="1">
        <v>0</v>
      </c>
      <c r="F1738">
        <f t="shared" si="94"/>
        <v>0.66100000000000003</v>
      </c>
      <c r="G1738">
        <f t="shared" si="95"/>
        <v>-1.0817551716016869</v>
      </c>
      <c r="H1738" s="1">
        <f t="shared" si="96"/>
        <v>0</v>
      </c>
      <c r="I1738" s="1">
        <f t="shared" si="96"/>
        <v>0</v>
      </c>
      <c r="J1738" s="1">
        <f t="shared" si="96"/>
        <v>0</v>
      </c>
    </row>
    <row r="1739" spans="1:10" x14ac:dyDescent="0.25">
      <c r="A1739" s="1">
        <v>1</v>
      </c>
      <c r="B1739" s="1">
        <v>53.4</v>
      </c>
      <c r="C1739" s="1">
        <v>8.58</v>
      </c>
      <c r="D1739" s="1">
        <v>695</v>
      </c>
      <c r="E1739" s="1">
        <v>1</v>
      </c>
      <c r="F1739">
        <f t="shared" si="94"/>
        <v>0.80600000000000005</v>
      </c>
      <c r="G1739">
        <f t="shared" si="95"/>
        <v>-0.21567153647550871</v>
      </c>
      <c r="H1739" s="1">
        <f t="shared" si="96"/>
        <v>1</v>
      </c>
      <c r="I1739" s="1">
        <f t="shared" si="96"/>
        <v>1</v>
      </c>
      <c r="J1739" s="1">
        <f t="shared" si="96"/>
        <v>0</v>
      </c>
    </row>
    <row r="1740" spans="1:10" x14ac:dyDescent="0.25">
      <c r="A1740" s="1">
        <v>1</v>
      </c>
      <c r="B1740" s="1">
        <v>65</v>
      </c>
      <c r="C1740" s="1">
        <v>3.99</v>
      </c>
      <c r="D1740" s="1">
        <v>680</v>
      </c>
      <c r="E1740" s="1">
        <v>1</v>
      </c>
      <c r="F1740">
        <f t="shared" si="94"/>
        <v>0.878</v>
      </c>
      <c r="G1740">
        <f t="shared" si="95"/>
        <v>-0.13010868534702039</v>
      </c>
      <c r="H1740" s="1">
        <f t="shared" si="96"/>
        <v>1</v>
      </c>
      <c r="I1740" s="1">
        <f t="shared" si="96"/>
        <v>1</v>
      </c>
      <c r="J1740" s="1">
        <f t="shared" si="96"/>
        <v>1</v>
      </c>
    </row>
    <row r="1741" spans="1:10" x14ac:dyDescent="0.25">
      <c r="A1741" s="1">
        <v>0</v>
      </c>
      <c r="B1741" s="1">
        <v>70</v>
      </c>
      <c r="C1741" s="1">
        <v>21.72</v>
      </c>
      <c r="D1741" s="1">
        <v>760</v>
      </c>
      <c r="E1741" s="1">
        <v>1</v>
      </c>
      <c r="F1741">
        <f t="shared" si="94"/>
        <v>0.85499999999999998</v>
      </c>
      <c r="G1741">
        <f t="shared" si="95"/>
        <v>-0.15665381004537685</v>
      </c>
      <c r="H1741" s="1">
        <f t="shared" si="96"/>
        <v>1</v>
      </c>
      <c r="I1741" s="1">
        <f t="shared" si="96"/>
        <v>1</v>
      </c>
      <c r="J1741" s="1">
        <f t="shared" si="96"/>
        <v>1</v>
      </c>
    </row>
    <row r="1742" spans="1:10" x14ac:dyDescent="0.25">
      <c r="A1742" s="1">
        <v>1</v>
      </c>
      <c r="B1742" s="1">
        <v>72</v>
      </c>
      <c r="C1742" s="1">
        <v>13.87</v>
      </c>
      <c r="D1742" s="1">
        <v>660</v>
      </c>
      <c r="E1742" s="1">
        <v>1</v>
      </c>
      <c r="F1742">
        <f t="shared" si="94"/>
        <v>0.82099999999999995</v>
      </c>
      <c r="G1742">
        <f t="shared" si="95"/>
        <v>-0.1972321695297089</v>
      </c>
      <c r="H1742" s="1">
        <f t="shared" si="96"/>
        <v>1</v>
      </c>
      <c r="I1742" s="1">
        <f t="shared" si="96"/>
        <v>1</v>
      </c>
      <c r="J1742" s="1">
        <f t="shared" si="96"/>
        <v>0</v>
      </c>
    </row>
    <row r="1743" spans="1:10" x14ac:dyDescent="0.25">
      <c r="A1743" s="1">
        <v>1</v>
      </c>
      <c r="B1743" s="1">
        <v>82</v>
      </c>
      <c r="C1743" s="1">
        <v>10.16</v>
      </c>
      <c r="D1743" s="1">
        <v>665</v>
      </c>
      <c r="E1743" s="1">
        <v>1</v>
      </c>
      <c r="F1743">
        <f t="shared" si="94"/>
        <v>0.82099999999999995</v>
      </c>
      <c r="G1743">
        <f t="shared" si="95"/>
        <v>-0.1972321695297089</v>
      </c>
      <c r="H1743" s="1">
        <f t="shared" si="96"/>
        <v>1</v>
      </c>
      <c r="I1743" s="1">
        <f t="shared" si="96"/>
        <v>1</v>
      </c>
      <c r="J1743" s="1">
        <f t="shared" si="96"/>
        <v>0</v>
      </c>
    </row>
    <row r="1744" spans="1:10" x14ac:dyDescent="0.25">
      <c r="A1744" s="1">
        <v>0</v>
      </c>
      <c r="B1744" s="1">
        <v>42</v>
      </c>
      <c r="C1744" s="1">
        <v>18.829999999999998</v>
      </c>
      <c r="D1744" s="1">
        <v>685</v>
      </c>
      <c r="E1744" s="1">
        <v>1</v>
      </c>
      <c r="F1744">
        <f t="shared" si="94"/>
        <v>0.80600000000000005</v>
      </c>
      <c r="G1744">
        <f t="shared" si="95"/>
        <v>-0.21567153647550871</v>
      </c>
      <c r="H1744" s="1">
        <f t="shared" si="96"/>
        <v>1</v>
      </c>
      <c r="I1744" s="1">
        <f t="shared" si="96"/>
        <v>1</v>
      </c>
      <c r="J1744" s="1">
        <f t="shared" si="96"/>
        <v>0</v>
      </c>
    </row>
    <row r="1745" spans="1:10" x14ac:dyDescent="0.25">
      <c r="A1745" s="1">
        <v>1</v>
      </c>
      <c r="B1745" s="1">
        <v>70</v>
      </c>
      <c r="C1745" s="1">
        <v>13.46</v>
      </c>
      <c r="D1745" s="1">
        <v>750</v>
      </c>
      <c r="E1745" s="1">
        <v>1</v>
      </c>
      <c r="F1745">
        <f t="shared" si="94"/>
        <v>0.92</v>
      </c>
      <c r="G1745">
        <f t="shared" si="95"/>
        <v>-8.3381608939051013E-2</v>
      </c>
      <c r="H1745" s="1">
        <f t="shared" si="96"/>
        <v>1</v>
      </c>
      <c r="I1745" s="1">
        <f t="shared" si="96"/>
        <v>1</v>
      </c>
      <c r="J1745" s="1">
        <f t="shared" si="96"/>
        <v>1</v>
      </c>
    </row>
    <row r="1746" spans="1:10" x14ac:dyDescent="0.25">
      <c r="A1746" s="1">
        <v>1</v>
      </c>
      <c r="B1746" s="1">
        <v>157</v>
      </c>
      <c r="C1746" s="1">
        <v>12.95</v>
      </c>
      <c r="D1746" s="1">
        <v>715</v>
      </c>
      <c r="E1746" s="1">
        <v>1</v>
      </c>
      <c r="F1746">
        <f t="shared" si="94"/>
        <v>0.82099999999999995</v>
      </c>
      <c r="G1746">
        <f t="shared" si="95"/>
        <v>-0.1972321695297089</v>
      </c>
      <c r="H1746" s="1">
        <f t="shared" si="96"/>
        <v>1</v>
      </c>
      <c r="I1746" s="1">
        <f t="shared" si="96"/>
        <v>1</v>
      </c>
      <c r="J1746" s="1">
        <f t="shared" si="96"/>
        <v>0</v>
      </c>
    </row>
    <row r="1747" spans="1:10" x14ac:dyDescent="0.25">
      <c r="A1747" s="1">
        <v>0</v>
      </c>
      <c r="B1747" s="1">
        <v>40</v>
      </c>
      <c r="C1747" s="1">
        <v>13.68</v>
      </c>
      <c r="D1747" s="1">
        <v>670</v>
      </c>
      <c r="E1747" s="1">
        <v>1</v>
      </c>
      <c r="F1747">
        <f t="shared" si="94"/>
        <v>0.80600000000000005</v>
      </c>
      <c r="G1747">
        <f t="shared" si="95"/>
        <v>-0.21567153647550871</v>
      </c>
      <c r="H1747" s="1">
        <f t="shared" si="96"/>
        <v>1</v>
      </c>
      <c r="I1747" s="1">
        <f t="shared" si="96"/>
        <v>1</v>
      </c>
      <c r="J1747" s="1">
        <f t="shared" si="96"/>
        <v>0</v>
      </c>
    </row>
    <row r="1748" spans="1:10" x14ac:dyDescent="0.25">
      <c r="A1748" s="1">
        <v>0</v>
      </c>
      <c r="B1748" s="1">
        <v>80</v>
      </c>
      <c r="C1748" s="1">
        <v>7.57</v>
      </c>
      <c r="D1748" s="1">
        <v>715</v>
      </c>
      <c r="E1748" s="1">
        <v>1</v>
      </c>
      <c r="F1748">
        <f t="shared" si="94"/>
        <v>0.878</v>
      </c>
      <c r="G1748">
        <f t="shared" si="95"/>
        <v>-0.13010868534702039</v>
      </c>
      <c r="H1748" s="1">
        <f t="shared" si="96"/>
        <v>1</v>
      </c>
      <c r="I1748" s="1">
        <f t="shared" si="96"/>
        <v>1</v>
      </c>
      <c r="J1748" s="1">
        <f t="shared" si="96"/>
        <v>1</v>
      </c>
    </row>
    <row r="1749" spans="1:10" x14ac:dyDescent="0.25">
      <c r="A1749" s="1">
        <v>1</v>
      </c>
      <c r="B1749" s="1">
        <v>129.78</v>
      </c>
      <c r="C1749" s="1">
        <v>7.45</v>
      </c>
      <c r="D1749" s="1">
        <v>660</v>
      </c>
      <c r="E1749" s="1">
        <v>1</v>
      </c>
      <c r="F1749">
        <f t="shared" si="94"/>
        <v>0.878</v>
      </c>
      <c r="G1749">
        <f t="shared" si="95"/>
        <v>-0.13010868534702039</v>
      </c>
      <c r="H1749" s="1">
        <f t="shared" si="96"/>
        <v>1</v>
      </c>
      <c r="I1749" s="1">
        <f t="shared" si="96"/>
        <v>1</v>
      </c>
      <c r="J1749" s="1">
        <f t="shared" si="96"/>
        <v>1</v>
      </c>
    </row>
    <row r="1750" spans="1:10" x14ac:dyDescent="0.25">
      <c r="A1750" s="1">
        <v>1</v>
      </c>
      <c r="B1750" s="1">
        <v>36</v>
      </c>
      <c r="C1750" s="1">
        <v>23.8</v>
      </c>
      <c r="D1750" s="1">
        <v>760</v>
      </c>
      <c r="E1750" s="1">
        <v>1</v>
      </c>
      <c r="F1750">
        <f t="shared" si="94"/>
        <v>0.85499999999999998</v>
      </c>
      <c r="G1750">
        <f t="shared" si="95"/>
        <v>-0.15665381004537685</v>
      </c>
      <c r="H1750" s="1">
        <f t="shared" si="96"/>
        <v>1</v>
      </c>
      <c r="I1750" s="1">
        <f t="shared" si="96"/>
        <v>1</v>
      </c>
      <c r="J1750" s="1">
        <f t="shared" si="96"/>
        <v>1</v>
      </c>
    </row>
    <row r="1751" spans="1:10" x14ac:dyDescent="0.25">
      <c r="A1751" s="1">
        <v>1</v>
      </c>
      <c r="B1751" s="1">
        <v>45</v>
      </c>
      <c r="C1751" s="1">
        <v>19.8</v>
      </c>
      <c r="D1751" s="1">
        <v>670</v>
      </c>
      <c r="E1751" s="1">
        <v>1</v>
      </c>
      <c r="F1751">
        <f t="shared" si="94"/>
        <v>0.80600000000000005</v>
      </c>
      <c r="G1751">
        <f t="shared" si="95"/>
        <v>-0.21567153647550871</v>
      </c>
      <c r="H1751" s="1">
        <f t="shared" si="96"/>
        <v>1</v>
      </c>
      <c r="I1751" s="1">
        <f t="shared" si="96"/>
        <v>1</v>
      </c>
      <c r="J1751" s="1">
        <f t="shared" si="96"/>
        <v>0</v>
      </c>
    </row>
    <row r="1752" spans="1:10" x14ac:dyDescent="0.25">
      <c r="A1752" s="1">
        <v>1</v>
      </c>
      <c r="B1752" s="1">
        <v>94</v>
      </c>
      <c r="C1752" s="1">
        <v>17.920000000000002</v>
      </c>
      <c r="D1752" s="1">
        <v>670</v>
      </c>
      <c r="E1752" s="1">
        <v>0</v>
      </c>
      <c r="F1752">
        <f t="shared" si="94"/>
        <v>0.82099999999999995</v>
      </c>
      <c r="G1752">
        <f t="shared" si="95"/>
        <v>-1.7203694731413819</v>
      </c>
      <c r="H1752" s="1">
        <f t="shared" si="96"/>
        <v>1</v>
      </c>
      <c r="I1752" s="1">
        <f t="shared" si="96"/>
        <v>1</v>
      </c>
      <c r="J1752" s="1">
        <f t="shared" si="96"/>
        <v>0</v>
      </c>
    </row>
    <row r="1753" spans="1:10" x14ac:dyDescent="0.25">
      <c r="A1753" s="1">
        <v>0</v>
      </c>
      <c r="B1753" s="1">
        <v>270</v>
      </c>
      <c r="C1753" s="1">
        <v>5.37</v>
      </c>
      <c r="D1753" s="1">
        <v>710</v>
      </c>
      <c r="E1753" s="1">
        <v>0</v>
      </c>
      <c r="F1753">
        <f t="shared" si="94"/>
        <v>0.878</v>
      </c>
      <c r="G1753">
        <f t="shared" si="95"/>
        <v>-2.1037342342488805</v>
      </c>
      <c r="H1753" s="1">
        <f t="shared" si="96"/>
        <v>1</v>
      </c>
      <c r="I1753" s="1">
        <f t="shared" si="96"/>
        <v>1</v>
      </c>
      <c r="J1753" s="1">
        <f t="shared" si="96"/>
        <v>1</v>
      </c>
    </row>
    <row r="1754" spans="1:10" x14ac:dyDescent="0.25">
      <c r="A1754" s="1">
        <v>0</v>
      </c>
      <c r="B1754" s="1">
        <v>58</v>
      </c>
      <c r="C1754" s="1">
        <v>12.28</v>
      </c>
      <c r="D1754" s="1">
        <v>665</v>
      </c>
      <c r="E1754" s="1">
        <v>1</v>
      </c>
      <c r="F1754">
        <f t="shared" si="94"/>
        <v>0.72899999999999998</v>
      </c>
      <c r="G1754">
        <f t="shared" si="95"/>
        <v>-0.31608154697347896</v>
      </c>
      <c r="H1754" s="1">
        <f t="shared" si="96"/>
        <v>0</v>
      </c>
      <c r="I1754" s="1">
        <f t="shared" si="96"/>
        <v>0</v>
      </c>
      <c r="J1754" s="1">
        <f t="shared" si="96"/>
        <v>0</v>
      </c>
    </row>
    <row r="1755" spans="1:10" x14ac:dyDescent="0.25">
      <c r="A1755" s="1">
        <v>0</v>
      </c>
      <c r="B1755" s="1">
        <v>60</v>
      </c>
      <c r="C1755" s="1">
        <v>23.2</v>
      </c>
      <c r="D1755" s="1">
        <v>685</v>
      </c>
      <c r="E1755" s="1">
        <v>1</v>
      </c>
      <c r="F1755">
        <f t="shared" si="94"/>
        <v>0.66100000000000003</v>
      </c>
      <c r="G1755">
        <f t="shared" si="95"/>
        <v>-0.41400143913045073</v>
      </c>
      <c r="H1755" s="1">
        <f t="shared" si="96"/>
        <v>0</v>
      </c>
      <c r="I1755" s="1">
        <f t="shared" si="96"/>
        <v>0</v>
      </c>
      <c r="J1755" s="1">
        <f t="shared" si="96"/>
        <v>0</v>
      </c>
    </row>
    <row r="1756" spans="1:10" x14ac:dyDescent="0.25">
      <c r="A1756" s="1">
        <v>1</v>
      </c>
      <c r="B1756" s="1">
        <v>37.190400000000004</v>
      </c>
      <c r="C1756" s="1">
        <v>16.170000000000002</v>
      </c>
      <c r="D1756" s="1">
        <v>730</v>
      </c>
      <c r="E1756" s="1">
        <v>1</v>
      </c>
      <c r="F1756">
        <f t="shared" si="94"/>
        <v>0.92</v>
      </c>
      <c r="G1756">
        <f t="shared" si="95"/>
        <v>-8.3381608939051013E-2</v>
      </c>
      <c r="H1756" s="1">
        <f t="shared" si="96"/>
        <v>1</v>
      </c>
      <c r="I1756" s="1">
        <f t="shared" si="96"/>
        <v>1</v>
      </c>
      <c r="J1756" s="1">
        <f t="shared" si="96"/>
        <v>1</v>
      </c>
    </row>
    <row r="1757" spans="1:10" x14ac:dyDescent="0.25">
      <c r="A1757" s="1">
        <v>0</v>
      </c>
      <c r="B1757" s="1">
        <v>38.744999999999997</v>
      </c>
      <c r="C1757" s="1">
        <v>23.61</v>
      </c>
      <c r="D1757" s="1">
        <v>675</v>
      </c>
      <c r="E1757" s="1">
        <v>1</v>
      </c>
      <c r="F1757">
        <f t="shared" si="94"/>
        <v>0.66100000000000003</v>
      </c>
      <c r="G1757">
        <f t="shared" si="95"/>
        <v>-0.41400143913045073</v>
      </c>
      <c r="H1757" s="1">
        <f t="shared" si="96"/>
        <v>0</v>
      </c>
      <c r="I1757" s="1">
        <f t="shared" si="96"/>
        <v>0</v>
      </c>
      <c r="J1757" s="1">
        <f t="shared" si="96"/>
        <v>0</v>
      </c>
    </row>
    <row r="1758" spans="1:10" x14ac:dyDescent="0.25">
      <c r="A1758" s="1">
        <v>1</v>
      </c>
      <c r="B1758" s="1">
        <v>50</v>
      </c>
      <c r="C1758" s="1">
        <v>15.16</v>
      </c>
      <c r="D1758" s="1">
        <v>690</v>
      </c>
      <c r="E1758" s="1">
        <v>1</v>
      </c>
      <c r="F1758">
        <f t="shared" si="94"/>
        <v>0.80600000000000005</v>
      </c>
      <c r="G1758">
        <f t="shared" si="95"/>
        <v>-0.21567153647550871</v>
      </c>
      <c r="H1758" s="1">
        <f t="shared" si="96"/>
        <v>1</v>
      </c>
      <c r="I1758" s="1">
        <f t="shared" si="96"/>
        <v>1</v>
      </c>
      <c r="J1758" s="1">
        <f t="shared" si="96"/>
        <v>0</v>
      </c>
    </row>
    <row r="1759" spans="1:10" x14ac:dyDescent="0.25">
      <c r="A1759" s="1">
        <v>0</v>
      </c>
      <c r="B1759" s="1">
        <v>45</v>
      </c>
      <c r="C1759" s="1">
        <v>4</v>
      </c>
      <c r="D1759" s="1">
        <v>665</v>
      </c>
      <c r="E1759" s="1">
        <v>1</v>
      </c>
      <c r="F1759">
        <f t="shared" si="94"/>
        <v>0.72899999999999998</v>
      </c>
      <c r="G1759">
        <f t="shared" si="95"/>
        <v>-0.31608154697347896</v>
      </c>
      <c r="H1759" s="1">
        <f t="shared" si="96"/>
        <v>0</v>
      </c>
      <c r="I1759" s="1">
        <f t="shared" si="96"/>
        <v>0</v>
      </c>
      <c r="J1759" s="1">
        <f t="shared" si="96"/>
        <v>0</v>
      </c>
    </row>
    <row r="1760" spans="1:10" x14ac:dyDescent="0.25">
      <c r="A1760" s="1">
        <v>1</v>
      </c>
      <c r="B1760" s="1">
        <v>73</v>
      </c>
      <c r="C1760" s="1">
        <v>17.100000000000001</v>
      </c>
      <c r="D1760" s="1">
        <v>680</v>
      </c>
      <c r="E1760" s="1">
        <v>1</v>
      </c>
      <c r="F1760">
        <f t="shared" si="94"/>
        <v>0.82099999999999995</v>
      </c>
      <c r="G1760">
        <f t="shared" si="95"/>
        <v>-0.1972321695297089</v>
      </c>
      <c r="H1760" s="1">
        <f t="shared" si="96"/>
        <v>1</v>
      </c>
      <c r="I1760" s="1">
        <f t="shared" si="96"/>
        <v>1</v>
      </c>
      <c r="J1760" s="1">
        <f t="shared" si="96"/>
        <v>0</v>
      </c>
    </row>
    <row r="1761" spans="1:10" x14ac:dyDescent="0.25">
      <c r="A1761" s="1">
        <v>1</v>
      </c>
      <c r="B1761" s="1">
        <v>60</v>
      </c>
      <c r="C1761" s="1">
        <v>10.52</v>
      </c>
      <c r="D1761" s="1">
        <v>670</v>
      </c>
      <c r="E1761" s="1">
        <v>1</v>
      </c>
      <c r="F1761">
        <f t="shared" si="94"/>
        <v>0.80600000000000005</v>
      </c>
      <c r="G1761">
        <f t="shared" si="95"/>
        <v>-0.21567153647550871</v>
      </c>
      <c r="H1761" s="1">
        <f t="shared" si="96"/>
        <v>1</v>
      </c>
      <c r="I1761" s="1">
        <f t="shared" si="96"/>
        <v>1</v>
      </c>
      <c r="J1761" s="1">
        <f t="shared" si="96"/>
        <v>0</v>
      </c>
    </row>
    <row r="1762" spans="1:10" x14ac:dyDescent="0.25">
      <c r="A1762" s="1">
        <v>1</v>
      </c>
      <c r="B1762" s="1">
        <v>156</v>
      </c>
      <c r="C1762" s="1">
        <v>5.58</v>
      </c>
      <c r="D1762" s="1">
        <v>680</v>
      </c>
      <c r="E1762" s="1">
        <v>1</v>
      </c>
      <c r="F1762">
        <f t="shared" si="94"/>
        <v>0.878</v>
      </c>
      <c r="G1762">
        <f t="shared" si="95"/>
        <v>-0.13010868534702039</v>
      </c>
      <c r="H1762" s="1">
        <f t="shared" si="96"/>
        <v>1</v>
      </c>
      <c r="I1762" s="1">
        <f t="shared" si="96"/>
        <v>1</v>
      </c>
      <c r="J1762" s="1">
        <f t="shared" si="96"/>
        <v>1</v>
      </c>
    </row>
    <row r="1763" spans="1:10" x14ac:dyDescent="0.25">
      <c r="A1763" s="1">
        <v>1</v>
      </c>
      <c r="B1763" s="1">
        <v>160</v>
      </c>
      <c r="C1763" s="1">
        <v>9.99</v>
      </c>
      <c r="D1763" s="1">
        <v>685</v>
      </c>
      <c r="E1763" s="1">
        <v>1</v>
      </c>
      <c r="F1763">
        <f t="shared" si="94"/>
        <v>0.82099999999999995</v>
      </c>
      <c r="G1763">
        <f t="shared" si="95"/>
        <v>-0.1972321695297089</v>
      </c>
      <c r="H1763" s="1">
        <f t="shared" si="96"/>
        <v>1</v>
      </c>
      <c r="I1763" s="1">
        <f t="shared" si="96"/>
        <v>1</v>
      </c>
      <c r="J1763" s="1">
        <f t="shared" si="96"/>
        <v>0</v>
      </c>
    </row>
    <row r="1764" spans="1:10" x14ac:dyDescent="0.25">
      <c r="A1764" s="1">
        <v>1</v>
      </c>
      <c r="B1764" s="1">
        <v>59</v>
      </c>
      <c r="C1764" s="1">
        <v>20.95</v>
      </c>
      <c r="D1764" s="1">
        <v>660</v>
      </c>
      <c r="E1764" s="1">
        <v>0</v>
      </c>
      <c r="F1764">
        <f t="shared" si="94"/>
        <v>0.71699999999999997</v>
      </c>
      <c r="G1764">
        <f t="shared" si="95"/>
        <v>-1.2623083813388993</v>
      </c>
      <c r="H1764" s="1">
        <f t="shared" si="96"/>
        <v>0</v>
      </c>
      <c r="I1764" s="1">
        <f t="shared" si="96"/>
        <v>0</v>
      </c>
      <c r="J1764" s="1">
        <f t="shared" si="96"/>
        <v>0</v>
      </c>
    </row>
    <row r="1765" spans="1:10" x14ac:dyDescent="0.25">
      <c r="A1765" s="1">
        <v>1</v>
      </c>
      <c r="B1765" s="1">
        <v>40</v>
      </c>
      <c r="C1765" s="1">
        <v>22.28</v>
      </c>
      <c r="D1765" s="1">
        <v>660</v>
      </c>
      <c r="E1765" s="1">
        <v>1</v>
      </c>
      <c r="F1765">
        <f t="shared" si="94"/>
        <v>0.71699999999999997</v>
      </c>
      <c r="G1765">
        <f t="shared" si="95"/>
        <v>-0.33267943838251673</v>
      </c>
      <c r="H1765" s="1">
        <f t="shared" si="96"/>
        <v>0</v>
      </c>
      <c r="I1765" s="1">
        <f t="shared" si="96"/>
        <v>0</v>
      </c>
      <c r="J1765" s="1">
        <f t="shared" si="96"/>
        <v>0</v>
      </c>
    </row>
    <row r="1766" spans="1:10" x14ac:dyDescent="0.25">
      <c r="A1766" s="1">
        <v>0</v>
      </c>
      <c r="B1766" s="1">
        <v>78</v>
      </c>
      <c r="C1766" s="1">
        <v>5.62</v>
      </c>
      <c r="D1766" s="1">
        <v>745</v>
      </c>
      <c r="E1766" s="1">
        <v>0</v>
      </c>
      <c r="F1766">
        <f t="shared" si="94"/>
        <v>0.92</v>
      </c>
      <c r="G1766">
        <f t="shared" si="95"/>
        <v>-2.5257286443082561</v>
      </c>
      <c r="H1766" s="1">
        <f t="shared" si="96"/>
        <v>1</v>
      </c>
      <c r="I1766" s="1">
        <f t="shared" si="96"/>
        <v>1</v>
      </c>
      <c r="J1766" s="1">
        <f t="shared" si="96"/>
        <v>1</v>
      </c>
    </row>
    <row r="1767" spans="1:10" x14ac:dyDescent="0.25">
      <c r="A1767" s="1">
        <v>1</v>
      </c>
      <c r="B1767" s="1">
        <v>40</v>
      </c>
      <c r="C1767" s="1">
        <v>26.94</v>
      </c>
      <c r="D1767" s="1">
        <v>665</v>
      </c>
      <c r="E1767" s="1">
        <v>1</v>
      </c>
      <c r="F1767">
        <f t="shared" si="94"/>
        <v>0.71699999999999997</v>
      </c>
      <c r="G1767">
        <f t="shared" si="95"/>
        <v>-0.33267943838251673</v>
      </c>
      <c r="H1767" s="1">
        <f t="shared" si="96"/>
        <v>0</v>
      </c>
      <c r="I1767" s="1">
        <f t="shared" si="96"/>
        <v>0</v>
      </c>
      <c r="J1767" s="1">
        <f t="shared" si="96"/>
        <v>0</v>
      </c>
    </row>
    <row r="1768" spans="1:10" x14ac:dyDescent="0.25">
      <c r="A1768" s="1">
        <v>1</v>
      </c>
      <c r="B1768" s="1">
        <v>87</v>
      </c>
      <c r="C1768" s="1">
        <v>12.77</v>
      </c>
      <c r="D1768" s="1">
        <v>680</v>
      </c>
      <c r="E1768" s="1">
        <v>1</v>
      </c>
      <c r="F1768">
        <f t="shared" si="94"/>
        <v>0.82099999999999995</v>
      </c>
      <c r="G1768">
        <f t="shared" si="95"/>
        <v>-0.1972321695297089</v>
      </c>
      <c r="H1768" s="1">
        <f t="shared" si="96"/>
        <v>1</v>
      </c>
      <c r="I1768" s="1">
        <f t="shared" si="96"/>
        <v>1</v>
      </c>
      <c r="J1768" s="1">
        <f t="shared" si="96"/>
        <v>0</v>
      </c>
    </row>
    <row r="1769" spans="1:10" x14ac:dyDescent="0.25">
      <c r="A1769" s="1">
        <v>1</v>
      </c>
      <c r="B1769" s="1">
        <v>150</v>
      </c>
      <c r="C1769" s="1">
        <v>12.46</v>
      </c>
      <c r="D1769" s="1">
        <v>675</v>
      </c>
      <c r="E1769" s="1">
        <v>0</v>
      </c>
      <c r="F1769">
        <f t="shared" si="94"/>
        <v>0.82099999999999995</v>
      </c>
      <c r="G1769">
        <f t="shared" si="95"/>
        <v>-1.7203694731413819</v>
      </c>
      <c r="H1769" s="1">
        <f t="shared" si="96"/>
        <v>1</v>
      </c>
      <c r="I1769" s="1">
        <f t="shared" si="96"/>
        <v>1</v>
      </c>
      <c r="J1769" s="1">
        <f t="shared" si="96"/>
        <v>0</v>
      </c>
    </row>
    <row r="1770" spans="1:10" x14ac:dyDescent="0.25">
      <c r="A1770" s="1">
        <v>0</v>
      </c>
      <c r="B1770" s="1">
        <v>35.256</v>
      </c>
      <c r="C1770" s="1">
        <v>28.42</v>
      </c>
      <c r="D1770" s="1">
        <v>685</v>
      </c>
      <c r="E1770" s="1">
        <v>0</v>
      </c>
      <c r="F1770">
        <f t="shared" si="94"/>
        <v>0.66100000000000003</v>
      </c>
      <c r="G1770">
        <f t="shared" si="95"/>
        <v>-1.0817551716016869</v>
      </c>
      <c r="H1770" s="1">
        <f t="shared" si="96"/>
        <v>0</v>
      </c>
      <c r="I1770" s="1">
        <f t="shared" si="96"/>
        <v>0</v>
      </c>
      <c r="J1770" s="1">
        <f t="shared" si="96"/>
        <v>0</v>
      </c>
    </row>
    <row r="1771" spans="1:10" x14ac:dyDescent="0.25">
      <c r="A1771" s="1">
        <v>1</v>
      </c>
      <c r="B1771" s="1">
        <v>21</v>
      </c>
      <c r="C1771" s="1">
        <v>33.090000000000003</v>
      </c>
      <c r="D1771" s="1">
        <v>725</v>
      </c>
      <c r="E1771" s="1">
        <v>1</v>
      </c>
      <c r="F1771">
        <f t="shared" si="94"/>
        <v>0.69299999999999995</v>
      </c>
      <c r="G1771">
        <f t="shared" si="95"/>
        <v>-0.3667252797922339</v>
      </c>
      <c r="H1771" s="1">
        <f t="shared" si="96"/>
        <v>0</v>
      </c>
      <c r="I1771" s="1">
        <f t="shared" si="96"/>
        <v>0</v>
      </c>
      <c r="J1771" s="1">
        <f t="shared" si="96"/>
        <v>0</v>
      </c>
    </row>
    <row r="1772" spans="1:10" x14ac:dyDescent="0.25">
      <c r="A1772" s="1">
        <v>0</v>
      </c>
      <c r="B1772" s="1">
        <v>110</v>
      </c>
      <c r="C1772" s="1">
        <v>19.170000000000002</v>
      </c>
      <c r="D1772" s="1">
        <v>710</v>
      </c>
      <c r="E1772" s="1">
        <v>0</v>
      </c>
      <c r="F1772">
        <f t="shared" si="94"/>
        <v>0.82099999999999995</v>
      </c>
      <c r="G1772">
        <f t="shared" si="95"/>
        <v>-1.7203694731413819</v>
      </c>
      <c r="H1772" s="1">
        <f t="shared" si="96"/>
        <v>1</v>
      </c>
      <c r="I1772" s="1">
        <f t="shared" si="96"/>
        <v>1</v>
      </c>
      <c r="J1772" s="1">
        <f t="shared" si="96"/>
        <v>0</v>
      </c>
    </row>
    <row r="1773" spans="1:10" x14ac:dyDescent="0.25">
      <c r="A1773" s="1">
        <v>1</v>
      </c>
      <c r="B1773" s="1">
        <v>90</v>
      </c>
      <c r="C1773" s="1">
        <v>23.24</v>
      </c>
      <c r="D1773" s="1">
        <v>675</v>
      </c>
      <c r="E1773" s="1">
        <v>1</v>
      </c>
      <c r="F1773">
        <f t="shared" si="94"/>
        <v>0.71699999999999997</v>
      </c>
      <c r="G1773">
        <f t="shared" si="95"/>
        <v>-0.33267943838251673</v>
      </c>
      <c r="H1773" s="1">
        <f t="shared" si="96"/>
        <v>0</v>
      </c>
      <c r="I1773" s="1">
        <f t="shared" si="96"/>
        <v>0</v>
      </c>
      <c r="J1773" s="1">
        <f t="shared" si="96"/>
        <v>0</v>
      </c>
    </row>
    <row r="1774" spans="1:10" x14ac:dyDescent="0.25">
      <c r="A1774" s="1">
        <v>1</v>
      </c>
      <c r="B1774" s="1">
        <v>76</v>
      </c>
      <c r="C1774" s="1">
        <v>13.71</v>
      </c>
      <c r="D1774" s="1">
        <v>695</v>
      </c>
      <c r="E1774" s="1">
        <v>1</v>
      </c>
      <c r="F1774">
        <f t="shared" si="94"/>
        <v>0.82099999999999995</v>
      </c>
      <c r="G1774">
        <f t="shared" si="95"/>
        <v>-0.1972321695297089</v>
      </c>
      <c r="H1774" s="1">
        <f t="shared" si="96"/>
        <v>1</v>
      </c>
      <c r="I1774" s="1">
        <f t="shared" si="96"/>
        <v>1</v>
      </c>
      <c r="J1774" s="1">
        <f t="shared" si="96"/>
        <v>0</v>
      </c>
    </row>
    <row r="1775" spans="1:10" x14ac:dyDescent="0.25">
      <c r="A1775" s="1">
        <v>1</v>
      </c>
      <c r="B1775" s="1">
        <v>90</v>
      </c>
      <c r="C1775" s="1">
        <v>6.35</v>
      </c>
      <c r="D1775" s="1">
        <v>665</v>
      </c>
      <c r="E1775" s="1">
        <v>1</v>
      </c>
      <c r="F1775">
        <f t="shared" si="94"/>
        <v>0.878</v>
      </c>
      <c r="G1775">
        <f t="shared" si="95"/>
        <v>-0.13010868534702039</v>
      </c>
      <c r="H1775" s="1">
        <f t="shared" si="96"/>
        <v>1</v>
      </c>
      <c r="I1775" s="1">
        <f t="shared" si="96"/>
        <v>1</v>
      </c>
      <c r="J1775" s="1">
        <f t="shared" si="96"/>
        <v>1</v>
      </c>
    </row>
    <row r="1776" spans="1:10" x14ac:dyDescent="0.25">
      <c r="A1776" s="1">
        <v>1</v>
      </c>
      <c r="B1776" s="1">
        <v>48.4</v>
      </c>
      <c r="C1776" s="1">
        <v>12.22</v>
      </c>
      <c r="D1776" s="1">
        <v>670</v>
      </c>
      <c r="E1776" s="1">
        <v>1</v>
      </c>
      <c r="F1776">
        <f t="shared" si="94"/>
        <v>0.80600000000000005</v>
      </c>
      <c r="G1776">
        <f t="shared" si="95"/>
        <v>-0.21567153647550871</v>
      </c>
      <c r="H1776" s="1">
        <f t="shared" si="96"/>
        <v>1</v>
      </c>
      <c r="I1776" s="1">
        <f t="shared" si="96"/>
        <v>1</v>
      </c>
      <c r="J1776" s="1">
        <f t="shared" si="96"/>
        <v>0</v>
      </c>
    </row>
    <row r="1777" spans="1:10" x14ac:dyDescent="0.25">
      <c r="A1777" s="1">
        <v>0</v>
      </c>
      <c r="B1777" s="1">
        <v>36</v>
      </c>
      <c r="C1777" s="1">
        <v>21.7</v>
      </c>
      <c r="D1777" s="1">
        <v>660</v>
      </c>
      <c r="E1777" s="1">
        <v>1</v>
      </c>
      <c r="F1777">
        <f t="shared" si="94"/>
        <v>0.66100000000000003</v>
      </c>
      <c r="G1777">
        <f t="shared" si="95"/>
        <v>-0.41400143913045073</v>
      </c>
      <c r="H1777" s="1">
        <f t="shared" si="96"/>
        <v>0</v>
      </c>
      <c r="I1777" s="1">
        <f t="shared" si="96"/>
        <v>0</v>
      </c>
      <c r="J1777" s="1">
        <f t="shared" si="96"/>
        <v>0</v>
      </c>
    </row>
    <row r="1778" spans="1:10" x14ac:dyDescent="0.25">
      <c r="A1778" s="1">
        <v>1</v>
      </c>
      <c r="B1778" s="1">
        <v>110</v>
      </c>
      <c r="C1778" s="1">
        <v>11.49</v>
      </c>
      <c r="D1778" s="1">
        <v>710</v>
      </c>
      <c r="E1778" s="1">
        <v>1</v>
      </c>
      <c r="F1778">
        <f t="shared" si="94"/>
        <v>0.82099999999999995</v>
      </c>
      <c r="G1778">
        <f t="shared" si="95"/>
        <v>-0.1972321695297089</v>
      </c>
      <c r="H1778" s="1">
        <f t="shared" si="96"/>
        <v>1</v>
      </c>
      <c r="I1778" s="1">
        <f t="shared" si="96"/>
        <v>1</v>
      </c>
      <c r="J1778" s="1">
        <f t="shared" si="96"/>
        <v>0</v>
      </c>
    </row>
    <row r="1779" spans="1:10" x14ac:dyDescent="0.25">
      <c r="A1779" s="1">
        <v>1</v>
      </c>
      <c r="B1779" s="1">
        <v>47</v>
      </c>
      <c r="C1779" s="1">
        <v>20.97</v>
      </c>
      <c r="D1779" s="1">
        <v>685</v>
      </c>
      <c r="E1779" s="1">
        <v>1</v>
      </c>
      <c r="F1779">
        <f t="shared" si="94"/>
        <v>0.71699999999999997</v>
      </c>
      <c r="G1779">
        <f t="shared" si="95"/>
        <v>-0.33267943838251673</v>
      </c>
      <c r="H1779" s="1">
        <f t="shared" si="96"/>
        <v>0</v>
      </c>
      <c r="I1779" s="1">
        <f t="shared" si="96"/>
        <v>0</v>
      </c>
      <c r="J1779" s="1">
        <f t="shared" si="96"/>
        <v>0</v>
      </c>
    </row>
    <row r="1780" spans="1:10" x14ac:dyDescent="0.25">
      <c r="A1780" s="1">
        <v>0</v>
      </c>
      <c r="B1780" s="1">
        <v>44.5</v>
      </c>
      <c r="C1780" s="1">
        <v>10.17</v>
      </c>
      <c r="D1780" s="1">
        <v>715</v>
      </c>
      <c r="E1780" s="1">
        <v>0</v>
      </c>
      <c r="F1780">
        <f t="shared" si="94"/>
        <v>0.80600000000000005</v>
      </c>
      <c r="G1780">
        <f t="shared" si="95"/>
        <v>-1.6398971199188093</v>
      </c>
      <c r="H1780" s="1">
        <f t="shared" si="96"/>
        <v>1</v>
      </c>
      <c r="I1780" s="1">
        <f t="shared" si="96"/>
        <v>1</v>
      </c>
      <c r="J1780" s="1">
        <f t="shared" si="96"/>
        <v>0</v>
      </c>
    </row>
    <row r="1781" spans="1:10" x14ac:dyDescent="0.25">
      <c r="A1781" s="1">
        <v>1</v>
      </c>
      <c r="B1781" s="1">
        <v>70</v>
      </c>
      <c r="C1781" s="1">
        <v>25.48</v>
      </c>
      <c r="D1781" s="1">
        <v>690</v>
      </c>
      <c r="E1781" s="1">
        <v>1</v>
      </c>
      <c r="F1781">
        <f t="shared" si="94"/>
        <v>0.79</v>
      </c>
      <c r="G1781">
        <f t="shared" si="95"/>
        <v>-0.23572233352106983</v>
      </c>
      <c r="H1781" s="1">
        <f t="shared" si="96"/>
        <v>1</v>
      </c>
      <c r="I1781" s="1">
        <f t="shared" si="96"/>
        <v>0</v>
      </c>
      <c r="J1781" s="1">
        <f t="shared" si="96"/>
        <v>0</v>
      </c>
    </row>
    <row r="1782" spans="1:10" x14ac:dyDescent="0.25">
      <c r="A1782" s="1">
        <v>1</v>
      </c>
      <c r="B1782" s="1">
        <v>75</v>
      </c>
      <c r="C1782" s="1">
        <v>17.7</v>
      </c>
      <c r="D1782" s="1">
        <v>770</v>
      </c>
      <c r="E1782" s="1">
        <v>1</v>
      </c>
      <c r="F1782">
        <f t="shared" si="94"/>
        <v>0.92</v>
      </c>
      <c r="G1782">
        <f t="shared" si="95"/>
        <v>-8.3381608939051013E-2</v>
      </c>
      <c r="H1782" s="1">
        <f t="shared" si="96"/>
        <v>1</v>
      </c>
      <c r="I1782" s="1">
        <f t="shared" si="96"/>
        <v>1</v>
      </c>
      <c r="J1782" s="1">
        <f t="shared" si="96"/>
        <v>1</v>
      </c>
    </row>
    <row r="1783" spans="1:10" x14ac:dyDescent="0.25">
      <c r="A1783" s="1">
        <v>0</v>
      </c>
      <c r="B1783" s="1">
        <v>32</v>
      </c>
      <c r="C1783" s="1">
        <v>30.49</v>
      </c>
      <c r="D1783" s="1">
        <v>710</v>
      </c>
      <c r="E1783" s="1">
        <v>1</v>
      </c>
      <c r="F1783">
        <f t="shared" si="94"/>
        <v>0.69299999999999995</v>
      </c>
      <c r="G1783">
        <f t="shared" si="95"/>
        <v>-0.3667252797922339</v>
      </c>
      <c r="H1783" s="1">
        <f t="shared" si="96"/>
        <v>0</v>
      </c>
      <c r="I1783" s="1">
        <f t="shared" si="96"/>
        <v>0</v>
      </c>
      <c r="J1783" s="1">
        <f t="shared" si="96"/>
        <v>0</v>
      </c>
    </row>
    <row r="1784" spans="1:10" x14ac:dyDescent="0.25">
      <c r="A1784" s="1">
        <v>0</v>
      </c>
      <c r="B1784" s="1">
        <v>62</v>
      </c>
      <c r="C1784" s="1">
        <v>8.1300000000000008</v>
      </c>
      <c r="D1784" s="1">
        <v>700</v>
      </c>
      <c r="E1784" s="1">
        <v>1</v>
      </c>
      <c r="F1784">
        <f t="shared" si="94"/>
        <v>0.878</v>
      </c>
      <c r="G1784">
        <f t="shared" si="95"/>
        <v>-0.13010868534702039</v>
      </c>
      <c r="H1784" s="1">
        <f t="shared" si="96"/>
        <v>1</v>
      </c>
      <c r="I1784" s="1">
        <f t="shared" si="96"/>
        <v>1</v>
      </c>
      <c r="J1784" s="1">
        <f t="shared" si="96"/>
        <v>1</v>
      </c>
    </row>
    <row r="1785" spans="1:10" x14ac:dyDescent="0.25">
      <c r="A1785" s="1">
        <v>0</v>
      </c>
      <c r="B1785" s="1">
        <v>372</v>
      </c>
      <c r="C1785" s="1">
        <v>2.7</v>
      </c>
      <c r="D1785" s="1">
        <v>675</v>
      </c>
      <c r="E1785" s="1">
        <v>1</v>
      </c>
      <c r="F1785">
        <f t="shared" si="94"/>
        <v>0.878</v>
      </c>
      <c r="G1785">
        <f t="shared" si="95"/>
        <v>-0.13010868534702039</v>
      </c>
      <c r="H1785" s="1">
        <f t="shared" si="96"/>
        <v>1</v>
      </c>
      <c r="I1785" s="1">
        <f t="shared" si="96"/>
        <v>1</v>
      </c>
      <c r="J1785" s="1">
        <f t="shared" si="96"/>
        <v>1</v>
      </c>
    </row>
    <row r="1786" spans="1:10" x14ac:dyDescent="0.25">
      <c r="A1786" s="1">
        <v>0</v>
      </c>
      <c r="B1786" s="1">
        <v>55</v>
      </c>
      <c r="C1786" s="1">
        <v>15.54</v>
      </c>
      <c r="D1786" s="1">
        <v>670</v>
      </c>
      <c r="E1786" s="1">
        <v>1</v>
      </c>
      <c r="F1786">
        <f t="shared" si="94"/>
        <v>0.80600000000000005</v>
      </c>
      <c r="G1786">
        <f t="shared" si="95"/>
        <v>-0.21567153647550871</v>
      </c>
      <c r="H1786" s="1">
        <f t="shared" si="96"/>
        <v>1</v>
      </c>
      <c r="I1786" s="1">
        <f t="shared" si="96"/>
        <v>1</v>
      </c>
      <c r="J1786" s="1">
        <f t="shared" si="96"/>
        <v>0</v>
      </c>
    </row>
    <row r="1787" spans="1:10" x14ac:dyDescent="0.25">
      <c r="A1787" s="1">
        <v>1</v>
      </c>
      <c r="B1787" s="1">
        <v>85.5</v>
      </c>
      <c r="C1787" s="1">
        <v>25.72</v>
      </c>
      <c r="D1787" s="1">
        <v>680</v>
      </c>
      <c r="E1787" s="1">
        <v>1</v>
      </c>
      <c r="F1787">
        <f t="shared" si="94"/>
        <v>0.71699999999999997</v>
      </c>
      <c r="G1787">
        <f t="shared" si="95"/>
        <v>-0.33267943838251673</v>
      </c>
      <c r="H1787" s="1">
        <f t="shared" si="96"/>
        <v>0</v>
      </c>
      <c r="I1787" s="1">
        <f t="shared" si="96"/>
        <v>0</v>
      </c>
      <c r="J1787" s="1">
        <f t="shared" si="96"/>
        <v>0</v>
      </c>
    </row>
    <row r="1788" spans="1:10" x14ac:dyDescent="0.25">
      <c r="A1788" s="1">
        <v>1</v>
      </c>
      <c r="B1788" s="1">
        <v>70</v>
      </c>
      <c r="C1788" s="1">
        <v>22.46</v>
      </c>
      <c r="D1788" s="1">
        <v>695</v>
      </c>
      <c r="E1788" s="1">
        <v>0</v>
      </c>
      <c r="F1788">
        <f t="shared" si="94"/>
        <v>0.79</v>
      </c>
      <c r="G1788">
        <f t="shared" si="95"/>
        <v>-1.5606477482646686</v>
      </c>
      <c r="H1788" s="1">
        <f t="shared" si="96"/>
        <v>1</v>
      </c>
      <c r="I1788" s="1">
        <f t="shared" si="96"/>
        <v>0</v>
      </c>
      <c r="J1788" s="1">
        <f t="shared" si="96"/>
        <v>0</v>
      </c>
    </row>
    <row r="1789" spans="1:10" x14ac:dyDescent="0.25">
      <c r="A1789" s="1">
        <v>0</v>
      </c>
      <c r="B1789" s="1">
        <v>60</v>
      </c>
      <c r="C1789" s="1">
        <v>10.48</v>
      </c>
      <c r="D1789" s="1">
        <v>810</v>
      </c>
      <c r="E1789" s="1">
        <v>1</v>
      </c>
      <c r="F1789">
        <f t="shared" si="94"/>
        <v>0.92</v>
      </c>
      <c r="G1789">
        <f t="shared" si="95"/>
        <v>-8.3381608939051013E-2</v>
      </c>
      <c r="H1789" s="1">
        <f t="shared" si="96"/>
        <v>1</v>
      </c>
      <c r="I1789" s="1">
        <f t="shared" si="96"/>
        <v>1</v>
      </c>
      <c r="J1789" s="1">
        <f t="shared" si="96"/>
        <v>1</v>
      </c>
    </row>
    <row r="1790" spans="1:10" x14ac:dyDescent="0.25">
      <c r="A1790" s="1">
        <v>1</v>
      </c>
      <c r="B1790" s="1">
        <v>109.61799999999999</v>
      </c>
      <c r="C1790" s="1">
        <v>16.170000000000002</v>
      </c>
      <c r="D1790" s="1">
        <v>720</v>
      </c>
      <c r="E1790" s="1">
        <v>1</v>
      </c>
      <c r="F1790">
        <f t="shared" si="94"/>
        <v>0.82099999999999995</v>
      </c>
      <c r="G1790">
        <f t="shared" si="95"/>
        <v>-0.1972321695297089</v>
      </c>
      <c r="H1790" s="1">
        <f t="shared" si="96"/>
        <v>1</v>
      </c>
      <c r="I1790" s="1">
        <f t="shared" si="96"/>
        <v>1</v>
      </c>
      <c r="J1790" s="1">
        <f t="shared" si="96"/>
        <v>0</v>
      </c>
    </row>
    <row r="1791" spans="1:10" x14ac:dyDescent="0.25">
      <c r="A1791" s="1">
        <v>0</v>
      </c>
      <c r="B1791" s="1">
        <v>46</v>
      </c>
      <c r="C1791" s="1">
        <v>12.98</v>
      </c>
      <c r="D1791" s="1">
        <v>670</v>
      </c>
      <c r="E1791" s="1">
        <v>0</v>
      </c>
      <c r="F1791">
        <f t="shared" si="94"/>
        <v>0.80600000000000005</v>
      </c>
      <c r="G1791">
        <f t="shared" si="95"/>
        <v>-1.6398971199188093</v>
      </c>
      <c r="H1791" s="1">
        <f t="shared" si="96"/>
        <v>1</v>
      </c>
      <c r="I1791" s="1">
        <f t="shared" si="96"/>
        <v>1</v>
      </c>
      <c r="J1791" s="1">
        <f t="shared" si="96"/>
        <v>0</v>
      </c>
    </row>
    <row r="1792" spans="1:10" x14ac:dyDescent="0.25">
      <c r="A1792" s="1">
        <v>0</v>
      </c>
      <c r="B1792" s="1">
        <v>29.1006</v>
      </c>
      <c r="C1792" s="1">
        <v>29.55</v>
      </c>
      <c r="D1792" s="1">
        <v>710</v>
      </c>
      <c r="E1792" s="1">
        <v>1</v>
      </c>
      <c r="F1792">
        <f t="shared" si="94"/>
        <v>0.79</v>
      </c>
      <c r="G1792">
        <f t="shared" si="95"/>
        <v>-0.23572233352106983</v>
      </c>
      <c r="H1792" s="1">
        <f t="shared" si="96"/>
        <v>1</v>
      </c>
      <c r="I1792" s="1">
        <f t="shared" si="96"/>
        <v>0</v>
      </c>
      <c r="J1792" s="1">
        <f t="shared" si="96"/>
        <v>0</v>
      </c>
    </row>
    <row r="1793" spans="1:10" x14ac:dyDescent="0.25">
      <c r="A1793" s="1">
        <v>1</v>
      </c>
      <c r="B1793" s="1">
        <v>120</v>
      </c>
      <c r="C1793" s="1">
        <v>10.36</v>
      </c>
      <c r="D1793" s="1">
        <v>660</v>
      </c>
      <c r="E1793" s="1">
        <v>1</v>
      </c>
      <c r="F1793">
        <f t="shared" si="94"/>
        <v>0.82099999999999995</v>
      </c>
      <c r="G1793">
        <f t="shared" si="95"/>
        <v>-0.1972321695297089</v>
      </c>
      <c r="H1793" s="1">
        <f t="shared" si="96"/>
        <v>1</v>
      </c>
      <c r="I1793" s="1">
        <f t="shared" si="96"/>
        <v>1</v>
      </c>
      <c r="J1793" s="1">
        <f t="shared" si="96"/>
        <v>0</v>
      </c>
    </row>
    <row r="1794" spans="1:10" x14ac:dyDescent="0.25">
      <c r="A1794" s="1">
        <v>0</v>
      </c>
      <c r="B1794" s="1">
        <v>38.4</v>
      </c>
      <c r="C1794" s="1">
        <v>7.38</v>
      </c>
      <c r="D1794" s="1">
        <v>660</v>
      </c>
      <c r="E1794" s="1">
        <v>1</v>
      </c>
      <c r="F1794">
        <f t="shared" si="94"/>
        <v>0.72899999999999998</v>
      </c>
      <c r="G1794">
        <f t="shared" si="95"/>
        <v>-0.31608154697347896</v>
      </c>
      <c r="H1794" s="1">
        <f t="shared" si="96"/>
        <v>0</v>
      </c>
      <c r="I1794" s="1">
        <f t="shared" si="96"/>
        <v>0</v>
      </c>
      <c r="J1794" s="1">
        <f t="shared" si="96"/>
        <v>0</v>
      </c>
    </row>
    <row r="1795" spans="1:10" x14ac:dyDescent="0.25">
      <c r="A1795" s="1">
        <v>1</v>
      </c>
      <c r="B1795" s="1">
        <v>100</v>
      </c>
      <c r="C1795" s="1">
        <v>13.57</v>
      </c>
      <c r="D1795" s="1">
        <v>705</v>
      </c>
      <c r="E1795" s="1">
        <v>1</v>
      </c>
      <c r="F1795">
        <f t="shared" si="94"/>
        <v>0.82099999999999995</v>
      </c>
      <c r="G1795">
        <f t="shared" si="95"/>
        <v>-0.1972321695297089</v>
      </c>
      <c r="H1795" s="1">
        <f t="shared" si="96"/>
        <v>1</v>
      </c>
      <c r="I1795" s="1">
        <f t="shared" si="96"/>
        <v>1</v>
      </c>
      <c r="J1795" s="1">
        <f t="shared" si="96"/>
        <v>0</v>
      </c>
    </row>
    <row r="1796" spans="1:10" x14ac:dyDescent="0.25">
      <c r="A1796" s="1">
        <v>1</v>
      </c>
      <c r="B1796" s="1">
        <v>65</v>
      </c>
      <c r="C1796" s="1">
        <v>21.31</v>
      </c>
      <c r="D1796" s="1">
        <v>700</v>
      </c>
      <c r="E1796" s="1">
        <v>1</v>
      </c>
      <c r="F1796">
        <f t="shared" si="94"/>
        <v>0.79</v>
      </c>
      <c r="G1796">
        <f t="shared" si="95"/>
        <v>-0.23572233352106983</v>
      </c>
      <c r="H1796" s="1">
        <f t="shared" si="96"/>
        <v>1</v>
      </c>
      <c r="I1796" s="1">
        <f t="shared" si="96"/>
        <v>0</v>
      </c>
      <c r="J1796" s="1">
        <f t="shared" si="96"/>
        <v>0</v>
      </c>
    </row>
    <row r="1797" spans="1:10" x14ac:dyDescent="0.25">
      <c r="A1797" s="1">
        <v>1</v>
      </c>
      <c r="B1797" s="1">
        <v>195</v>
      </c>
      <c r="C1797" s="1">
        <v>21.9</v>
      </c>
      <c r="D1797" s="1">
        <v>725</v>
      </c>
      <c r="E1797" s="1">
        <v>1</v>
      </c>
      <c r="F1797">
        <f t="shared" si="94"/>
        <v>0.79</v>
      </c>
      <c r="G1797">
        <f t="shared" si="95"/>
        <v>-0.23572233352106983</v>
      </c>
      <c r="H1797" s="1">
        <f t="shared" si="96"/>
        <v>1</v>
      </c>
      <c r="I1797" s="1">
        <f t="shared" si="96"/>
        <v>0</v>
      </c>
      <c r="J1797" s="1">
        <f t="shared" si="96"/>
        <v>0</v>
      </c>
    </row>
    <row r="1798" spans="1:10" x14ac:dyDescent="0.25">
      <c r="A1798" s="1">
        <v>1</v>
      </c>
      <c r="B1798" s="1">
        <v>42</v>
      </c>
      <c r="C1798" s="1">
        <v>28.4</v>
      </c>
      <c r="D1798" s="1">
        <v>675</v>
      </c>
      <c r="E1798" s="1">
        <v>1</v>
      </c>
      <c r="F1798">
        <f t="shared" si="94"/>
        <v>0.71699999999999997</v>
      </c>
      <c r="G1798">
        <f t="shared" si="95"/>
        <v>-0.33267943838251673</v>
      </c>
      <c r="H1798" s="1">
        <f t="shared" si="96"/>
        <v>0</v>
      </c>
      <c r="I1798" s="1">
        <f t="shared" si="96"/>
        <v>0</v>
      </c>
      <c r="J1798" s="1">
        <f t="shared" si="96"/>
        <v>0</v>
      </c>
    </row>
    <row r="1799" spans="1:10" x14ac:dyDescent="0.25">
      <c r="A1799" s="1">
        <v>1</v>
      </c>
      <c r="B1799" s="1">
        <v>52</v>
      </c>
      <c r="C1799" s="1">
        <v>11.65</v>
      </c>
      <c r="D1799" s="1">
        <v>710</v>
      </c>
      <c r="E1799" s="1">
        <v>0</v>
      </c>
      <c r="F1799">
        <f t="shared" si="94"/>
        <v>0.80600000000000005</v>
      </c>
      <c r="G1799">
        <f t="shared" si="95"/>
        <v>-1.6398971199188093</v>
      </c>
      <c r="H1799" s="1">
        <f t="shared" si="96"/>
        <v>1</v>
      </c>
      <c r="I1799" s="1">
        <f t="shared" si="96"/>
        <v>1</v>
      </c>
      <c r="J1799" s="1">
        <f t="shared" si="96"/>
        <v>0</v>
      </c>
    </row>
    <row r="1800" spans="1:10" x14ac:dyDescent="0.25">
      <c r="A1800" s="1">
        <v>0</v>
      </c>
      <c r="B1800" s="1">
        <v>54</v>
      </c>
      <c r="C1800" s="1">
        <v>21.87</v>
      </c>
      <c r="D1800" s="1">
        <v>670</v>
      </c>
      <c r="E1800" s="1">
        <v>0</v>
      </c>
      <c r="F1800">
        <f t="shared" ref="F1800:F1863" si="97">IF(C1800&lt;=19.85,IF(D1800&lt;=722.5,IF(B1800&lt;=60.41,IF(D1800&lt;=667.5,0.729,0.806),IF(C1800&lt;=9.905,0.878,0.821)),0.92),IF(D1800&lt;=687.5,IF(C1800&lt;=31.375,IF(A1800&lt;=0.5,0.661,0.717),0.546),IF(D1800&lt;=727.5,IF(C1800&lt;=29.88,0.79,0.693),0.855)))</f>
        <v>0.66100000000000003</v>
      </c>
      <c r="G1800">
        <f t="shared" ref="G1800:G1863" si="98">IF(E1800=1,LN(F1800),LN(1-F1800))</f>
        <v>-1.0817551716016869</v>
      </c>
      <c r="H1800" s="1">
        <f t="shared" ref="H1800:J1863" si="99">IF($F1800&gt;H$2,1,0)</f>
        <v>0</v>
      </c>
      <c r="I1800" s="1">
        <f t="shared" si="99"/>
        <v>0</v>
      </c>
      <c r="J1800" s="1">
        <f t="shared" si="99"/>
        <v>0</v>
      </c>
    </row>
    <row r="1801" spans="1:10" x14ac:dyDescent="0.25">
      <c r="A1801" s="1">
        <v>0</v>
      </c>
      <c r="B1801" s="1">
        <v>65</v>
      </c>
      <c r="C1801" s="1">
        <v>14.9</v>
      </c>
      <c r="D1801" s="1">
        <v>705</v>
      </c>
      <c r="E1801" s="1">
        <v>1</v>
      </c>
      <c r="F1801">
        <f t="shared" si="97"/>
        <v>0.82099999999999995</v>
      </c>
      <c r="G1801">
        <f t="shared" si="98"/>
        <v>-0.1972321695297089</v>
      </c>
      <c r="H1801" s="1">
        <f t="shared" si="99"/>
        <v>1</v>
      </c>
      <c r="I1801" s="1">
        <f t="shared" si="99"/>
        <v>1</v>
      </c>
      <c r="J1801" s="1">
        <f t="shared" si="99"/>
        <v>0</v>
      </c>
    </row>
    <row r="1802" spans="1:10" x14ac:dyDescent="0.25">
      <c r="A1802" s="1">
        <v>0</v>
      </c>
      <c r="B1802" s="1">
        <v>64.328999999999994</v>
      </c>
      <c r="C1802" s="1">
        <v>5.65</v>
      </c>
      <c r="D1802" s="1">
        <v>665</v>
      </c>
      <c r="E1802" s="1">
        <v>1</v>
      </c>
      <c r="F1802">
        <f t="shared" si="97"/>
        <v>0.878</v>
      </c>
      <c r="G1802">
        <f t="shared" si="98"/>
        <v>-0.13010868534702039</v>
      </c>
      <c r="H1802" s="1">
        <f t="shared" si="99"/>
        <v>1</v>
      </c>
      <c r="I1802" s="1">
        <f t="shared" si="99"/>
        <v>1</v>
      </c>
      <c r="J1802" s="1">
        <f t="shared" si="99"/>
        <v>1</v>
      </c>
    </row>
    <row r="1803" spans="1:10" x14ac:dyDescent="0.25">
      <c r="A1803" s="1">
        <v>0</v>
      </c>
      <c r="B1803" s="1">
        <v>61.631999999999998</v>
      </c>
      <c r="C1803" s="1">
        <v>12.5</v>
      </c>
      <c r="D1803" s="1">
        <v>675</v>
      </c>
      <c r="E1803" s="1">
        <v>1</v>
      </c>
      <c r="F1803">
        <f t="shared" si="97"/>
        <v>0.82099999999999995</v>
      </c>
      <c r="G1803">
        <f t="shared" si="98"/>
        <v>-0.1972321695297089</v>
      </c>
      <c r="H1803" s="1">
        <f t="shared" si="99"/>
        <v>1</v>
      </c>
      <c r="I1803" s="1">
        <f t="shared" si="99"/>
        <v>1</v>
      </c>
      <c r="J1803" s="1">
        <f t="shared" si="99"/>
        <v>0</v>
      </c>
    </row>
    <row r="1804" spans="1:10" x14ac:dyDescent="0.25">
      <c r="A1804" s="1">
        <v>0</v>
      </c>
      <c r="B1804" s="1">
        <v>86</v>
      </c>
      <c r="C1804" s="1">
        <v>16.86</v>
      </c>
      <c r="D1804" s="1">
        <v>690</v>
      </c>
      <c r="E1804" s="1">
        <v>0</v>
      </c>
      <c r="F1804">
        <f t="shared" si="97"/>
        <v>0.82099999999999995</v>
      </c>
      <c r="G1804">
        <f t="shared" si="98"/>
        <v>-1.7203694731413819</v>
      </c>
      <c r="H1804" s="1">
        <f t="shared" si="99"/>
        <v>1</v>
      </c>
      <c r="I1804" s="1">
        <f t="shared" si="99"/>
        <v>1</v>
      </c>
      <c r="J1804" s="1">
        <f t="shared" si="99"/>
        <v>0</v>
      </c>
    </row>
    <row r="1805" spans="1:10" x14ac:dyDescent="0.25">
      <c r="A1805" s="1">
        <v>0</v>
      </c>
      <c r="B1805" s="1">
        <v>25</v>
      </c>
      <c r="C1805" s="1">
        <v>28.66</v>
      </c>
      <c r="D1805" s="1">
        <v>685</v>
      </c>
      <c r="E1805" s="1">
        <v>0</v>
      </c>
      <c r="F1805">
        <f t="shared" si="97"/>
        <v>0.66100000000000003</v>
      </c>
      <c r="G1805">
        <f t="shared" si="98"/>
        <v>-1.0817551716016869</v>
      </c>
      <c r="H1805" s="1">
        <f t="shared" si="99"/>
        <v>0</v>
      </c>
      <c r="I1805" s="1">
        <f t="shared" si="99"/>
        <v>0</v>
      </c>
      <c r="J1805" s="1">
        <f t="shared" si="99"/>
        <v>0</v>
      </c>
    </row>
    <row r="1806" spans="1:10" x14ac:dyDescent="0.25">
      <c r="A1806" s="1">
        <v>1</v>
      </c>
      <c r="B1806" s="1">
        <v>215</v>
      </c>
      <c r="C1806" s="1">
        <v>16.559999999999999</v>
      </c>
      <c r="D1806" s="1">
        <v>665</v>
      </c>
      <c r="E1806" s="1">
        <v>1</v>
      </c>
      <c r="F1806">
        <f t="shared" si="97"/>
        <v>0.82099999999999995</v>
      </c>
      <c r="G1806">
        <f t="shared" si="98"/>
        <v>-0.1972321695297089</v>
      </c>
      <c r="H1806" s="1">
        <f t="shared" si="99"/>
        <v>1</v>
      </c>
      <c r="I1806" s="1">
        <f t="shared" si="99"/>
        <v>1</v>
      </c>
      <c r="J1806" s="1">
        <f t="shared" si="99"/>
        <v>0</v>
      </c>
    </row>
    <row r="1807" spans="1:10" x14ac:dyDescent="0.25">
      <c r="A1807" s="1">
        <v>1</v>
      </c>
      <c r="B1807" s="1">
        <v>60</v>
      </c>
      <c r="C1807" s="1">
        <v>9.68</v>
      </c>
      <c r="D1807" s="1">
        <v>735</v>
      </c>
      <c r="E1807" s="1">
        <v>1</v>
      </c>
      <c r="F1807">
        <f t="shared" si="97"/>
        <v>0.92</v>
      </c>
      <c r="G1807">
        <f t="shared" si="98"/>
        <v>-8.3381608939051013E-2</v>
      </c>
      <c r="H1807" s="1">
        <f t="shared" si="99"/>
        <v>1</v>
      </c>
      <c r="I1807" s="1">
        <f t="shared" si="99"/>
        <v>1</v>
      </c>
      <c r="J1807" s="1">
        <f t="shared" si="99"/>
        <v>1</v>
      </c>
    </row>
    <row r="1808" spans="1:10" x14ac:dyDescent="0.25">
      <c r="A1808" s="1">
        <v>1</v>
      </c>
      <c r="B1808" s="1">
        <v>40</v>
      </c>
      <c r="C1808" s="1">
        <v>12.6</v>
      </c>
      <c r="D1808" s="1">
        <v>660</v>
      </c>
      <c r="E1808" s="1">
        <v>1</v>
      </c>
      <c r="F1808">
        <f t="shared" si="97"/>
        <v>0.72899999999999998</v>
      </c>
      <c r="G1808">
        <f t="shared" si="98"/>
        <v>-0.31608154697347896</v>
      </c>
      <c r="H1808" s="1">
        <f t="shared" si="99"/>
        <v>0</v>
      </c>
      <c r="I1808" s="1">
        <f t="shared" si="99"/>
        <v>0</v>
      </c>
      <c r="J1808" s="1">
        <f t="shared" si="99"/>
        <v>0</v>
      </c>
    </row>
    <row r="1809" spans="1:10" x14ac:dyDescent="0.25">
      <c r="A1809" s="1">
        <v>1</v>
      </c>
      <c r="B1809" s="1">
        <v>105</v>
      </c>
      <c r="C1809" s="1">
        <v>11.2</v>
      </c>
      <c r="D1809" s="1">
        <v>695</v>
      </c>
      <c r="E1809" s="1">
        <v>1</v>
      </c>
      <c r="F1809">
        <f t="shared" si="97"/>
        <v>0.82099999999999995</v>
      </c>
      <c r="G1809">
        <f t="shared" si="98"/>
        <v>-0.1972321695297089</v>
      </c>
      <c r="H1809" s="1">
        <f t="shared" si="99"/>
        <v>1</v>
      </c>
      <c r="I1809" s="1">
        <f t="shared" si="99"/>
        <v>1</v>
      </c>
      <c r="J1809" s="1">
        <f t="shared" si="99"/>
        <v>0</v>
      </c>
    </row>
    <row r="1810" spans="1:10" x14ac:dyDescent="0.25">
      <c r="A1810" s="1">
        <v>1</v>
      </c>
      <c r="B1810" s="1">
        <v>61</v>
      </c>
      <c r="C1810" s="1">
        <v>9.4700000000000006</v>
      </c>
      <c r="D1810" s="1">
        <v>680</v>
      </c>
      <c r="E1810" s="1">
        <v>1</v>
      </c>
      <c r="F1810">
        <f t="shared" si="97"/>
        <v>0.878</v>
      </c>
      <c r="G1810">
        <f t="shared" si="98"/>
        <v>-0.13010868534702039</v>
      </c>
      <c r="H1810" s="1">
        <f t="shared" si="99"/>
        <v>1</v>
      </c>
      <c r="I1810" s="1">
        <f t="shared" si="99"/>
        <v>1</v>
      </c>
      <c r="J1810" s="1">
        <f t="shared" si="99"/>
        <v>1</v>
      </c>
    </row>
    <row r="1811" spans="1:10" x14ac:dyDescent="0.25">
      <c r="A1811" s="1">
        <v>0</v>
      </c>
      <c r="B1811" s="1">
        <v>62</v>
      </c>
      <c r="C1811" s="1">
        <v>9.9499999999999993</v>
      </c>
      <c r="D1811" s="1">
        <v>695</v>
      </c>
      <c r="E1811" s="1">
        <v>1</v>
      </c>
      <c r="F1811">
        <f t="shared" si="97"/>
        <v>0.82099999999999995</v>
      </c>
      <c r="G1811">
        <f t="shared" si="98"/>
        <v>-0.1972321695297089</v>
      </c>
      <c r="H1811" s="1">
        <f t="shared" si="99"/>
        <v>1</v>
      </c>
      <c r="I1811" s="1">
        <f t="shared" si="99"/>
        <v>1</v>
      </c>
      <c r="J1811" s="1">
        <f t="shared" si="99"/>
        <v>0</v>
      </c>
    </row>
    <row r="1812" spans="1:10" x14ac:dyDescent="0.25">
      <c r="A1812" s="1">
        <v>0</v>
      </c>
      <c r="B1812" s="1">
        <v>34.731720000000003</v>
      </c>
      <c r="C1812" s="1">
        <v>22.53</v>
      </c>
      <c r="D1812" s="1">
        <v>695</v>
      </c>
      <c r="E1812" s="1">
        <v>1</v>
      </c>
      <c r="F1812">
        <f t="shared" si="97"/>
        <v>0.79</v>
      </c>
      <c r="G1812">
        <f t="shared" si="98"/>
        <v>-0.23572233352106983</v>
      </c>
      <c r="H1812" s="1">
        <f t="shared" si="99"/>
        <v>1</v>
      </c>
      <c r="I1812" s="1">
        <f t="shared" si="99"/>
        <v>0</v>
      </c>
      <c r="J1812" s="1">
        <f t="shared" si="99"/>
        <v>0</v>
      </c>
    </row>
    <row r="1813" spans="1:10" x14ac:dyDescent="0.25">
      <c r="A1813" s="1">
        <v>0</v>
      </c>
      <c r="B1813" s="1">
        <v>93</v>
      </c>
      <c r="C1813" s="1">
        <v>8.31</v>
      </c>
      <c r="D1813" s="1">
        <v>660</v>
      </c>
      <c r="E1813" s="1">
        <v>1</v>
      </c>
      <c r="F1813">
        <f t="shared" si="97"/>
        <v>0.878</v>
      </c>
      <c r="G1813">
        <f t="shared" si="98"/>
        <v>-0.13010868534702039</v>
      </c>
      <c r="H1813" s="1">
        <f t="shared" si="99"/>
        <v>1</v>
      </c>
      <c r="I1813" s="1">
        <f t="shared" si="99"/>
        <v>1</v>
      </c>
      <c r="J1813" s="1">
        <f t="shared" si="99"/>
        <v>1</v>
      </c>
    </row>
    <row r="1814" spans="1:10" x14ac:dyDescent="0.25">
      <c r="A1814" s="1">
        <v>1</v>
      </c>
      <c r="B1814" s="1">
        <v>85</v>
      </c>
      <c r="C1814" s="1">
        <v>24.96</v>
      </c>
      <c r="D1814" s="1">
        <v>670</v>
      </c>
      <c r="E1814" s="1">
        <v>0</v>
      </c>
      <c r="F1814">
        <f t="shared" si="97"/>
        <v>0.71699999999999997</v>
      </c>
      <c r="G1814">
        <f t="shared" si="98"/>
        <v>-1.2623083813388993</v>
      </c>
      <c r="H1814" s="1">
        <f t="shared" si="99"/>
        <v>0</v>
      </c>
      <c r="I1814" s="1">
        <f t="shared" si="99"/>
        <v>0</v>
      </c>
      <c r="J1814" s="1">
        <f t="shared" si="99"/>
        <v>0</v>
      </c>
    </row>
    <row r="1815" spans="1:10" x14ac:dyDescent="0.25">
      <c r="A1815" s="1">
        <v>1</v>
      </c>
      <c r="B1815" s="1">
        <v>35</v>
      </c>
      <c r="C1815" s="1">
        <v>18.899999999999999</v>
      </c>
      <c r="D1815" s="1">
        <v>710</v>
      </c>
      <c r="E1815" s="1">
        <v>1</v>
      </c>
      <c r="F1815">
        <f t="shared" si="97"/>
        <v>0.80600000000000005</v>
      </c>
      <c r="G1815">
        <f t="shared" si="98"/>
        <v>-0.21567153647550871</v>
      </c>
      <c r="H1815" s="1">
        <f t="shared" si="99"/>
        <v>1</v>
      </c>
      <c r="I1815" s="1">
        <f t="shared" si="99"/>
        <v>1</v>
      </c>
      <c r="J1815" s="1">
        <f t="shared" si="99"/>
        <v>0</v>
      </c>
    </row>
    <row r="1816" spans="1:10" x14ac:dyDescent="0.25">
      <c r="A1816" s="1">
        <v>1</v>
      </c>
      <c r="B1816" s="1">
        <v>125</v>
      </c>
      <c r="C1816" s="1">
        <v>22.79</v>
      </c>
      <c r="D1816" s="1">
        <v>715</v>
      </c>
      <c r="E1816" s="1">
        <v>1</v>
      </c>
      <c r="F1816">
        <f t="shared" si="97"/>
        <v>0.79</v>
      </c>
      <c r="G1816">
        <f t="shared" si="98"/>
        <v>-0.23572233352106983</v>
      </c>
      <c r="H1816" s="1">
        <f t="shared" si="99"/>
        <v>1</v>
      </c>
      <c r="I1816" s="1">
        <f t="shared" si="99"/>
        <v>0</v>
      </c>
      <c r="J1816" s="1">
        <f t="shared" si="99"/>
        <v>0</v>
      </c>
    </row>
    <row r="1817" spans="1:10" x14ac:dyDescent="0.25">
      <c r="A1817" s="1">
        <v>1</v>
      </c>
      <c r="B1817" s="1">
        <v>120</v>
      </c>
      <c r="C1817" s="1">
        <v>10.34</v>
      </c>
      <c r="D1817" s="1">
        <v>705</v>
      </c>
      <c r="E1817" s="1">
        <v>1</v>
      </c>
      <c r="F1817">
        <f t="shared" si="97"/>
        <v>0.82099999999999995</v>
      </c>
      <c r="G1817">
        <f t="shared" si="98"/>
        <v>-0.1972321695297089</v>
      </c>
      <c r="H1817" s="1">
        <f t="shared" si="99"/>
        <v>1</v>
      </c>
      <c r="I1817" s="1">
        <f t="shared" si="99"/>
        <v>1</v>
      </c>
      <c r="J1817" s="1">
        <f t="shared" si="99"/>
        <v>0</v>
      </c>
    </row>
    <row r="1818" spans="1:10" x14ac:dyDescent="0.25">
      <c r="A1818" s="1">
        <v>0</v>
      </c>
      <c r="B1818" s="1">
        <v>82</v>
      </c>
      <c r="C1818" s="1">
        <v>43.77</v>
      </c>
      <c r="D1818" s="1">
        <v>660</v>
      </c>
      <c r="E1818" s="1">
        <v>0</v>
      </c>
      <c r="F1818">
        <f t="shared" si="97"/>
        <v>0.54600000000000004</v>
      </c>
      <c r="G1818">
        <f t="shared" si="98"/>
        <v>-0.78965808094078915</v>
      </c>
      <c r="H1818" s="1">
        <f t="shared" si="99"/>
        <v>0</v>
      </c>
      <c r="I1818" s="1">
        <f t="shared" si="99"/>
        <v>0</v>
      </c>
      <c r="J1818" s="1">
        <f t="shared" si="99"/>
        <v>0</v>
      </c>
    </row>
    <row r="1819" spans="1:10" x14ac:dyDescent="0.25">
      <c r="A1819" s="1">
        <v>1</v>
      </c>
      <c r="B1819" s="1">
        <v>120</v>
      </c>
      <c r="C1819" s="1">
        <v>6.74</v>
      </c>
      <c r="D1819" s="1">
        <v>755</v>
      </c>
      <c r="E1819" s="1">
        <v>1</v>
      </c>
      <c r="F1819">
        <f t="shared" si="97"/>
        <v>0.92</v>
      </c>
      <c r="G1819">
        <f t="shared" si="98"/>
        <v>-8.3381608939051013E-2</v>
      </c>
      <c r="H1819" s="1">
        <f t="shared" si="99"/>
        <v>1</v>
      </c>
      <c r="I1819" s="1">
        <f t="shared" si="99"/>
        <v>1</v>
      </c>
      <c r="J1819" s="1">
        <f t="shared" si="99"/>
        <v>1</v>
      </c>
    </row>
    <row r="1820" spans="1:10" x14ac:dyDescent="0.25">
      <c r="A1820" s="1">
        <v>0</v>
      </c>
      <c r="B1820" s="1">
        <v>93</v>
      </c>
      <c r="C1820" s="1">
        <v>6.28</v>
      </c>
      <c r="D1820" s="1">
        <v>685</v>
      </c>
      <c r="E1820" s="1">
        <v>1</v>
      </c>
      <c r="F1820">
        <f t="shared" si="97"/>
        <v>0.878</v>
      </c>
      <c r="G1820">
        <f t="shared" si="98"/>
        <v>-0.13010868534702039</v>
      </c>
      <c r="H1820" s="1">
        <f t="shared" si="99"/>
        <v>1</v>
      </c>
      <c r="I1820" s="1">
        <f t="shared" si="99"/>
        <v>1</v>
      </c>
      <c r="J1820" s="1">
        <f t="shared" si="99"/>
        <v>1</v>
      </c>
    </row>
    <row r="1821" spans="1:10" x14ac:dyDescent="0.25">
      <c r="A1821" s="1">
        <v>1</v>
      </c>
      <c r="B1821" s="1">
        <v>74</v>
      </c>
      <c r="C1821" s="1">
        <v>34.770000000000003</v>
      </c>
      <c r="D1821" s="1">
        <v>675</v>
      </c>
      <c r="E1821" s="1">
        <v>1</v>
      </c>
      <c r="F1821">
        <f t="shared" si="97"/>
        <v>0.54600000000000004</v>
      </c>
      <c r="G1821">
        <f t="shared" si="98"/>
        <v>-0.60513630323723189</v>
      </c>
      <c r="H1821" s="1">
        <f t="shared" si="99"/>
        <v>0</v>
      </c>
      <c r="I1821" s="1">
        <f t="shared" si="99"/>
        <v>0</v>
      </c>
      <c r="J1821" s="1">
        <f t="shared" si="99"/>
        <v>0</v>
      </c>
    </row>
    <row r="1822" spans="1:10" x14ac:dyDescent="0.25">
      <c r="A1822" s="1">
        <v>1</v>
      </c>
      <c r="B1822" s="1">
        <v>102</v>
      </c>
      <c r="C1822" s="1">
        <v>3.88</v>
      </c>
      <c r="D1822" s="1">
        <v>805</v>
      </c>
      <c r="E1822" s="1">
        <v>1</v>
      </c>
      <c r="F1822">
        <f t="shared" si="97"/>
        <v>0.92</v>
      </c>
      <c r="G1822">
        <f t="shared" si="98"/>
        <v>-8.3381608939051013E-2</v>
      </c>
      <c r="H1822" s="1">
        <f t="shared" si="99"/>
        <v>1</v>
      </c>
      <c r="I1822" s="1">
        <f t="shared" si="99"/>
        <v>1</v>
      </c>
      <c r="J1822" s="1">
        <f t="shared" si="99"/>
        <v>1</v>
      </c>
    </row>
    <row r="1823" spans="1:10" x14ac:dyDescent="0.25">
      <c r="A1823" s="1">
        <v>0</v>
      </c>
      <c r="B1823" s="1">
        <v>105</v>
      </c>
      <c r="C1823" s="1">
        <v>18.59</v>
      </c>
      <c r="D1823" s="1">
        <v>670</v>
      </c>
      <c r="E1823" s="1">
        <v>1</v>
      </c>
      <c r="F1823">
        <f t="shared" si="97"/>
        <v>0.82099999999999995</v>
      </c>
      <c r="G1823">
        <f t="shared" si="98"/>
        <v>-0.1972321695297089</v>
      </c>
      <c r="H1823" s="1">
        <f t="shared" si="99"/>
        <v>1</v>
      </c>
      <c r="I1823" s="1">
        <f t="shared" si="99"/>
        <v>1</v>
      </c>
      <c r="J1823" s="1">
        <f t="shared" si="99"/>
        <v>0</v>
      </c>
    </row>
    <row r="1824" spans="1:10" x14ac:dyDescent="0.25">
      <c r="A1824" s="1">
        <v>1</v>
      </c>
      <c r="B1824" s="1">
        <v>22</v>
      </c>
      <c r="C1824" s="1">
        <v>22.97</v>
      </c>
      <c r="D1824" s="1">
        <v>735</v>
      </c>
      <c r="E1824" s="1">
        <v>1</v>
      </c>
      <c r="F1824">
        <f t="shared" si="97"/>
        <v>0.85499999999999998</v>
      </c>
      <c r="G1824">
        <f t="shared" si="98"/>
        <v>-0.15665381004537685</v>
      </c>
      <c r="H1824" s="1">
        <f t="shared" si="99"/>
        <v>1</v>
      </c>
      <c r="I1824" s="1">
        <f t="shared" si="99"/>
        <v>1</v>
      </c>
      <c r="J1824" s="1">
        <f t="shared" si="99"/>
        <v>1</v>
      </c>
    </row>
    <row r="1825" spans="1:10" x14ac:dyDescent="0.25">
      <c r="A1825" s="1">
        <v>0</v>
      </c>
      <c r="B1825" s="1">
        <v>31</v>
      </c>
      <c r="C1825" s="1">
        <v>30.39</v>
      </c>
      <c r="D1825" s="1">
        <v>665</v>
      </c>
      <c r="E1825" s="1">
        <v>0</v>
      </c>
      <c r="F1825">
        <f t="shared" si="97"/>
        <v>0.66100000000000003</v>
      </c>
      <c r="G1825">
        <f t="shared" si="98"/>
        <v>-1.0817551716016869</v>
      </c>
      <c r="H1825" s="1">
        <f t="shared" si="99"/>
        <v>0</v>
      </c>
      <c r="I1825" s="1">
        <f t="shared" si="99"/>
        <v>0</v>
      </c>
      <c r="J1825" s="1">
        <f t="shared" si="99"/>
        <v>0</v>
      </c>
    </row>
    <row r="1826" spans="1:10" x14ac:dyDescent="0.25">
      <c r="A1826" s="1">
        <v>1</v>
      </c>
      <c r="B1826" s="1">
        <v>65</v>
      </c>
      <c r="C1826" s="1">
        <v>15.82</v>
      </c>
      <c r="D1826" s="1">
        <v>685</v>
      </c>
      <c r="E1826" s="1">
        <v>1</v>
      </c>
      <c r="F1826">
        <f t="shared" si="97"/>
        <v>0.82099999999999995</v>
      </c>
      <c r="G1826">
        <f t="shared" si="98"/>
        <v>-0.1972321695297089</v>
      </c>
      <c r="H1826" s="1">
        <f t="shared" si="99"/>
        <v>1</v>
      </c>
      <c r="I1826" s="1">
        <f t="shared" si="99"/>
        <v>1</v>
      </c>
      <c r="J1826" s="1">
        <f t="shared" si="99"/>
        <v>0</v>
      </c>
    </row>
    <row r="1827" spans="1:10" x14ac:dyDescent="0.25">
      <c r="A1827" s="1">
        <v>0</v>
      </c>
      <c r="B1827" s="1">
        <v>93.1</v>
      </c>
      <c r="C1827" s="1">
        <v>9.31</v>
      </c>
      <c r="D1827" s="1">
        <v>670</v>
      </c>
      <c r="E1827" s="1">
        <v>1</v>
      </c>
      <c r="F1827">
        <f t="shared" si="97"/>
        <v>0.878</v>
      </c>
      <c r="G1827">
        <f t="shared" si="98"/>
        <v>-0.13010868534702039</v>
      </c>
      <c r="H1827" s="1">
        <f t="shared" si="99"/>
        <v>1</v>
      </c>
      <c r="I1827" s="1">
        <f t="shared" si="99"/>
        <v>1</v>
      </c>
      <c r="J1827" s="1">
        <f t="shared" si="99"/>
        <v>1</v>
      </c>
    </row>
    <row r="1828" spans="1:10" x14ac:dyDescent="0.25">
      <c r="A1828" s="1">
        <v>0</v>
      </c>
      <c r="B1828" s="1">
        <v>77</v>
      </c>
      <c r="C1828" s="1">
        <v>12.44</v>
      </c>
      <c r="D1828" s="1">
        <v>700</v>
      </c>
      <c r="E1828" s="1">
        <v>1</v>
      </c>
      <c r="F1828">
        <f t="shared" si="97"/>
        <v>0.82099999999999995</v>
      </c>
      <c r="G1828">
        <f t="shared" si="98"/>
        <v>-0.1972321695297089</v>
      </c>
      <c r="H1828" s="1">
        <f t="shared" si="99"/>
        <v>1</v>
      </c>
      <c r="I1828" s="1">
        <f t="shared" si="99"/>
        <v>1</v>
      </c>
      <c r="J1828" s="1">
        <f t="shared" si="99"/>
        <v>0</v>
      </c>
    </row>
    <row r="1829" spans="1:10" x14ac:dyDescent="0.25">
      <c r="A1829" s="1">
        <v>1</v>
      </c>
      <c r="B1829" s="1">
        <v>70</v>
      </c>
      <c r="C1829" s="1">
        <v>27.05</v>
      </c>
      <c r="D1829" s="1">
        <v>670</v>
      </c>
      <c r="E1829" s="1">
        <v>0</v>
      </c>
      <c r="F1829">
        <f t="shared" si="97"/>
        <v>0.71699999999999997</v>
      </c>
      <c r="G1829">
        <f t="shared" si="98"/>
        <v>-1.2623083813388993</v>
      </c>
      <c r="H1829" s="1">
        <f t="shared" si="99"/>
        <v>0</v>
      </c>
      <c r="I1829" s="1">
        <f t="shared" si="99"/>
        <v>0</v>
      </c>
      <c r="J1829" s="1">
        <f t="shared" si="99"/>
        <v>0</v>
      </c>
    </row>
    <row r="1830" spans="1:10" x14ac:dyDescent="0.25">
      <c r="A1830" s="1">
        <v>1</v>
      </c>
      <c r="B1830" s="1">
        <v>80</v>
      </c>
      <c r="C1830" s="1">
        <v>31.2</v>
      </c>
      <c r="D1830" s="1">
        <v>705</v>
      </c>
      <c r="E1830" s="1">
        <v>1</v>
      </c>
      <c r="F1830">
        <f t="shared" si="97"/>
        <v>0.69299999999999995</v>
      </c>
      <c r="G1830">
        <f t="shared" si="98"/>
        <v>-0.3667252797922339</v>
      </c>
      <c r="H1830" s="1">
        <f t="shared" si="99"/>
        <v>0</v>
      </c>
      <c r="I1830" s="1">
        <f t="shared" si="99"/>
        <v>0</v>
      </c>
      <c r="J1830" s="1">
        <f t="shared" si="99"/>
        <v>0</v>
      </c>
    </row>
    <row r="1831" spans="1:10" x14ac:dyDescent="0.25">
      <c r="A1831" s="1">
        <v>1</v>
      </c>
      <c r="B1831" s="1">
        <v>225</v>
      </c>
      <c r="C1831" s="1">
        <v>9.4700000000000006</v>
      </c>
      <c r="D1831" s="1">
        <v>690</v>
      </c>
      <c r="E1831" s="1">
        <v>1</v>
      </c>
      <c r="F1831">
        <f t="shared" si="97"/>
        <v>0.878</v>
      </c>
      <c r="G1831">
        <f t="shared" si="98"/>
        <v>-0.13010868534702039</v>
      </c>
      <c r="H1831" s="1">
        <f t="shared" si="99"/>
        <v>1</v>
      </c>
      <c r="I1831" s="1">
        <f t="shared" si="99"/>
        <v>1</v>
      </c>
      <c r="J1831" s="1">
        <f t="shared" si="99"/>
        <v>1</v>
      </c>
    </row>
    <row r="1832" spans="1:10" x14ac:dyDescent="0.25">
      <c r="A1832" s="1">
        <v>0</v>
      </c>
      <c r="B1832" s="1">
        <v>56</v>
      </c>
      <c r="C1832" s="1">
        <v>26.17</v>
      </c>
      <c r="D1832" s="1">
        <v>700</v>
      </c>
      <c r="E1832" s="1">
        <v>0</v>
      </c>
      <c r="F1832">
        <f t="shared" si="97"/>
        <v>0.79</v>
      </c>
      <c r="G1832">
        <f t="shared" si="98"/>
        <v>-1.5606477482646686</v>
      </c>
      <c r="H1832" s="1">
        <f t="shared" si="99"/>
        <v>1</v>
      </c>
      <c r="I1832" s="1">
        <f t="shared" si="99"/>
        <v>0</v>
      </c>
      <c r="J1832" s="1">
        <f t="shared" si="99"/>
        <v>0</v>
      </c>
    </row>
    <row r="1833" spans="1:10" x14ac:dyDescent="0.25">
      <c r="A1833" s="1">
        <v>1</v>
      </c>
      <c r="B1833" s="1">
        <v>47.5</v>
      </c>
      <c r="C1833" s="1">
        <v>31.99</v>
      </c>
      <c r="D1833" s="1">
        <v>695</v>
      </c>
      <c r="E1833" s="1">
        <v>1</v>
      </c>
      <c r="F1833">
        <f t="shared" si="97"/>
        <v>0.69299999999999995</v>
      </c>
      <c r="G1833">
        <f t="shared" si="98"/>
        <v>-0.3667252797922339</v>
      </c>
      <c r="H1833" s="1">
        <f t="shared" si="99"/>
        <v>0</v>
      </c>
      <c r="I1833" s="1">
        <f t="shared" si="99"/>
        <v>0</v>
      </c>
      <c r="J1833" s="1">
        <f t="shared" si="99"/>
        <v>0</v>
      </c>
    </row>
    <row r="1834" spans="1:10" x14ac:dyDescent="0.25">
      <c r="A1834" s="1">
        <v>0</v>
      </c>
      <c r="B1834" s="1">
        <v>201</v>
      </c>
      <c r="C1834" s="1">
        <v>5.88</v>
      </c>
      <c r="D1834" s="1">
        <v>740</v>
      </c>
      <c r="E1834" s="1">
        <v>1</v>
      </c>
      <c r="F1834">
        <f t="shared" si="97"/>
        <v>0.92</v>
      </c>
      <c r="G1834">
        <f t="shared" si="98"/>
        <v>-8.3381608939051013E-2</v>
      </c>
      <c r="H1834" s="1">
        <f t="shared" si="99"/>
        <v>1</v>
      </c>
      <c r="I1834" s="1">
        <f t="shared" si="99"/>
        <v>1</v>
      </c>
      <c r="J1834" s="1">
        <f t="shared" si="99"/>
        <v>1</v>
      </c>
    </row>
    <row r="1835" spans="1:10" x14ac:dyDescent="0.25">
      <c r="A1835" s="1">
        <v>0</v>
      </c>
      <c r="B1835" s="1">
        <v>23</v>
      </c>
      <c r="C1835" s="1">
        <v>34.6</v>
      </c>
      <c r="D1835" s="1">
        <v>675</v>
      </c>
      <c r="E1835" s="1">
        <v>1</v>
      </c>
      <c r="F1835">
        <f t="shared" si="97"/>
        <v>0.54600000000000004</v>
      </c>
      <c r="G1835">
        <f t="shared" si="98"/>
        <v>-0.60513630323723189</v>
      </c>
      <c r="H1835" s="1">
        <f t="shared" si="99"/>
        <v>0</v>
      </c>
      <c r="I1835" s="1">
        <f t="shared" si="99"/>
        <v>0</v>
      </c>
      <c r="J1835" s="1">
        <f t="shared" si="99"/>
        <v>0</v>
      </c>
    </row>
    <row r="1836" spans="1:10" x14ac:dyDescent="0.25">
      <c r="A1836" s="1">
        <v>0</v>
      </c>
      <c r="B1836" s="1">
        <v>24</v>
      </c>
      <c r="C1836" s="1">
        <v>10.55</v>
      </c>
      <c r="D1836" s="1">
        <v>705</v>
      </c>
      <c r="E1836" s="1">
        <v>1</v>
      </c>
      <c r="F1836">
        <f t="shared" si="97"/>
        <v>0.80600000000000005</v>
      </c>
      <c r="G1836">
        <f t="shared" si="98"/>
        <v>-0.21567153647550871</v>
      </c>
      <c r="H1836" s="1">
        <f t="shared" si="99"/>
        <v>1</v>
      </c>
      <c r="I1836" s="1">
        <f t="shared" si="99"/>
        <v>1</v>
      </c>
      <c r="J1836" s="1">
        <f t="shared" si="99"/>
        <v>0</v>
      </c>
    </row>
    <row r="1837" spans="1:10" x14ac:dyDescent="0.25">
      <c r="A1837" s="1">
        <v>1</v>
      </c>
      <c r="B1837" s="1">
        <v>57.140039999999999</v>
      </c>
      <c r="C1837" s="1">
        <v>33.020000000000003</v>
      </c>
      <c r="D1837" s="1">
        <v>670</v>
      </c>
      <c r="E1837" s="1">
        <v>0</v>
      </c>
      <c r="F1837">
        <f t="shared" si="97"/>
        <v>0.54600000000000004</v>
      </c>
      <c r="G1837">
        <f t="shared" si="98"/>
        <v>-0.78965808094078915</v>
      </c>
      <c r="H1837" s="1">
        <f t="shared" si="99"/>
        <v>0</v>
      </c>
      <c r="I1837" s="1">
        <f t="shared" si="99"/>
        <v>0</v>
      </c>
      <c r="J1837" s="1">
        <f t="shared" si="99"/>
        <v>0</v>
      </c>
    </row>
    <row r="1838" spans="1:10" x14ac:dyDescent="0.25">
      <c r="A1838" s="1">
        <v>0</v>
      </c>
      <c r="B1838" s="1">
        <v>20</v>
      </c>
      <c r="C1838" s="1">
        <v>38.94</v>
      </c>
      <c r="D1838" s="1">
        <v>660</v>
      </c>
      <c r="E1838" s="1">
        <v>0</v>
      </c>
      <c r="F1838">
        <f t="shared" si="97"/>
        <v>0.54600000000000004</v>
      </c>
      <c r="G1838">
        <f t="shared" si="98"/>
        <v>-0.78965808094078915</v>
      </c>
      <c r="H1838" s="1">
        <f t="shared" si="99"/>
        <v>0</v>
      </c>
      <c r="I1838" s="1">
        <f t="shared" si="99"/>
        <v>0</v>
      </c>
      <c r="J1838" s="1">
        <f t="shared" si="99"/>
        <v>0</v>
      </c>
    </row>
    <row r="1839" spans="1:10" x14ac:dyDescent="0.25">
      <c r="A1839" s="1">
        <v>0</v>
      </c>
      <c r="B1839" s="1">
        <v>88</v>
      </c>
      <c r="C1839" s="1">
        <v>38.85</v>
      </c>
      <c r="D1839" s="1">
        <v>685</v>
      </c>
      <c r="E1839" s="1">
        <v>0</v>
      </c>
      <c r="F1839">
        <f t="shared" si="97"/>
        <v>0.54600000000000004</v>
      </c>
      <c r="G1839">
        <f t="shared" si="98"/>
        <v>-0.78965808094078915</v>
      </c>
      <c r="H1839" s="1">
        <f t="shared" si="99"/>
        <v>0</v>
      </c>
      <c r="I1839" s="1">
        <f t="shared" si="99"/>
        <v>0</v>
      </c>
      <c r="J1839" s="1">
        <f t="shared" si="99"/>
        <v>0</v>
      </c>
    </row>
    <row r="1840" spans="1:10" x14ac:dyDescent="0.25">
      <c r="A1840" s="1">
        <v>1</v>
      </c>
      <c r="B1840" s="1">
        <v>76</v>
      </c>
      <c r="C1840" s="1">
        <v>26.12</v>
      </c>
      <c r="D1840" s="1">
        <v>705</v>
      </c>
      <c r="E1840" s="1">
        <v>1</v>
      </c>
      <c r="F1840">
        <f t="shared" si="97"/>
        <v>0.79</v>
      </c>
      <c r="G1840">
        <f t="shared" si="98"/>
        <v>-0.23572233352106983</v>
      </c>
      <c r="H1840" s="1">
        <f t="shared" si="99"/>
        <v>1</v>
      </c>
      <c r="I1840" s="1">
        <f t="shared" si="99"/>
        <v>0</v>
      </c>
      <c r="J1840" s="1">
        <f t="shared" si="99"/>
        <v>0</v>
      </c>
    </row>
    <row r="1841" spans="1:10" x14ac:dyDescent="0.25">
      <c r="A1841" s="1">
        <v>1</v>
      </c>
      <c r="B1841" s="1">
        <v>86</v>
      </c>
      <c r="C1841" s="1">
        <v>22.47</v>
      </c>
      <c r="D1841" s="1">
        <v>685</v>
      </c>
      <c r="E1841" s="1">
        <v>1</v>
      </c>
      <c r="F1841">
        <f t="shared" si="97"/>
        <v>0.71699999999999997</v>
      </c>
      <c r="G1841">
        <f t="shared" si="98"/>
        <v>-0.33267943838251673</v>
      </c>
      <c r="H1841" s="1">
        <f t="shared" si="99"/>
        <v>0</v>
      </c>
      <c r="I1841" s="1">
        <f t="shared" si="99"/>
        <v>0</v>
      </c>
      <c r="J1841" s="1">
        <f t="shared" si="99"/>
        <v>0</v>
      </c>
    </row>
    <row r="1842" spans="1:10" x14ac:dyDescent="0.25">
      <c r="A1842" s="1">
        <v>0</v>
      </c>
      <c r="B1842" s="1">
        <v>54</v>
      </c>
      <c r="C1842" s="1">
        <v>15.24</v>
      </c>
      <c r="D1842" s="1">
        <v>670</v>
      </c>
      <c r="E1842" s="1">
        <v>0</v>
      </c>
      <c r="F1842">
        <f t="shared" si="97"/>
        <v>0.80600000000000005</v>
      </c>
      <c r="G1842">
        <f t="shared" si="98"/>
        <v>-1.6398971199188093</v>
      </c>
      <c r="H1842" s="1">
        <f t="shared" si="99"/>
        <v>1</v>
      </c>
      <c r="I1842" s="1">
        <f t="shared" si="99"/>
        <v>1</v>
      </c>
      <c r="J1842" s="1">
        <f t="shared" si="99"/>
        <v>0</v>
      </c>
    </row>
    <row r="1843" spans="1:10" x14ac:dyDescent="0.25">
      <c r="A1843" s="1">
        <v>1</v>
      </c>
      <c r="B1843" s="1">
        <v>70</v>
      </c>
      <c r="C1843" s="1">
        <v>16.440000000000001</v>
      </c>
      <c r="D1843" s="1">
        <v>695</v>
      </c>
      <c r="E1843" s="1">
        <v>0</v>
      </c>
      <c r="F1843">
        <f t="shared" si="97"/>
        <v>0.82099999999999995</v>
      </c>
      <c r="G1843">
        <f t="shared" si="98"/>
        <v>-1.7203694731413819</v>
      </c>
      <c r="H1843" s="1">
        <f t="shared" si="99"/>
        <v>1</v>
      </c>
      <c r="I1843" s="1">
        <f t="shared" si="99"/>
        <v>1</v>
      </c>
      <c r="J1843" s="1">
        <f t="shared" si="99"/>
        <v>0</v>
      </c>
    </row>
    <row r="1844" spans="1:10" x14ac:dyDescent="0.25">
      <c r="A1844" s="1">
        <v>1</v>
      </c>
      <c r="B1844" s="1">
        <v>30.5</v>
      </c>
      <c r="C1844" s="1">
        <v>19.28</v>
      </c>
      <c r="D1844" s="1">
        <v>685</v>
      </c>
      <c r="E1844" s="1">
        <v>1</v>
      </c>
      <c r="F1844">
        <f t="shared" si="97"/>
        <v>0.80600000000000005</v>
      </c>
      <c r="G1844">
        <f t="shared" si="98"/>
        <v>-0.21567153647550871</v>
      </c>
      <c r="H1844" s="1">
        <f t="shared" si="99"/>
        <v>1</v>
      </c>
      <c r="I1844" s="1">
        <f t="shared" si="99"/>
        <v>1</v>
      </c>
      <c r="J1844" s="1">
        <f t="shared" si="99"/>
        <v>0</v>
      </c>
    </row>
    <row r="1845" spans="1:10" x14ac:dyDescent="0.25">
      <c r="A1845" s="1">
        <v>1</v>
      </c>
      <c r="B1845" s="1">
        <v>111</v>
      </c>
      <c r="C1845" s="1">
        <v>16.5</v>
      </c>
      <c r="D1845" s="1">
        <v>695</v>
      </c>
      <c r="E1845" s="1">
        <v>1</v>
      </c>
      <c r="F1845">
        <f t="shared" si="97"/>
        <v>0.82099999999999995</v>
      </c>
      <c r="G1845">
        <f t="shared" si="98"/>
        <v>-0.1972321695297089</v>
      </c>
      <c r="H1845" s="1">
        <f t="shared" si="99"/>
        <v>1</v>
      </c>
      <c r="I1845" s="1">
        <f t="shared" si="99"/>
        <v>1</v>
      </c>
      <c r="J1845" s="1">
        <f t="shared" si="99"/>
        <v>0</v>
      </c>
    </row>
    <row r="1846" spans="1:10" x14ac:dyDescent="0.25">
      <c r="A1846" s="1">
        <v>0</v>
      </c>
      <c r="B1846" s="1">
        <v>26</v>
      </c>
      <c r="C1846" s="1">
        <v>14.82</v>
      </c>
      <c r="D1846" s="1">
        <v>665</v>
      </c>
      <c r="E1846" s="1">
        <v>0</v>
      </c>
      <c r="F1846">
        <f t="shared" si="97"/>
        <v>0.72899999999999998</v>
      </c>
      <c r="G1846">
        <f t="shared" si="98"/>
        <v>-1.305636458102436</v>
      </c>
      <c r="H1846" s="1">
        <f t="shared" si="99"/>
        <v>0</v>
      </c>
      <c r="I1846" s="1">
        <f t="shared" si="99"/>
        <v>0</v>
      </c>
      <c r="J1846" s="1">
        <f t="shared" si="99"/>
        <v>0</v>
      </c>
    </row>
    <row r="1847" spans="1:10" x14ac:dyDescent="0.25">
      <c r="A1847" s="1">
        <v>1</v>
      </c>
      <c r="B1847" s="1">
        <v>55</v>
      </c>
      <c r="C1847" s="1">
        <v>14.18</v>
      </c>
      <c r="D1847" s="1">
        <v>710</v>
      </c>
      <c r="E1847" s="1">
        <v>1</v>
      </c>
      <c r="F1847">
        <f t="shared" si="97"/>
        <v>0.80600000000000005</v>
      </c>
      <c r="G1847">
        <f t="shared" si="98"/>
        <v>-0.21567153647550871</v>
      </c>
      <c r="H1847" s="1">
        <f t="shared" si="99"/>
        <v>1</v>
      </c>
      <c r="I1847" s="1">
        <f t="shared" si="99"/>
        <v>1</v>
      </c>
      <c r="J1847" s="1">
        <f t="shared" si="99"/>
        <v>0</v>
      </c>
    </row>
    <row r="1848" spans="1:10" x14ac:dyDescent="0.25">
      <c r="A1848" s="1">
        <v>0</v>
      </c>
      <c r="B1848" s="1">
        <v>55</v>
      </c>
      <c r="C1848" s="1">
        <v>1.68</v>
      </c>
      <c r="D1848" s="1">
        <v>660</v>
      </c>
      <c r="E1848" s="1">
        <v>1</v>
      </c>
      <c r="F1848">
        <f t="shared" si="97"/>
        <v>0.72899999999999998</v>
      </c>
      <c r="G1848">
        <f t="shared" si="98"/>
        <v>-0.31608154697347896</v>
      </c>
      <c r="H1848" s="1">
        <f t="shared" si="99"/>
        <v>0</v>
      </c>
      <c r="I1848" s="1">
        <f t="shared" si="99"/>
        <v>0</v>
      </c>
      <c r="J1848" s="1">
        <f t="shared" si="99"/>
        <v>0</v>
      </c>
    </row>
    <row r="1849" spans="1:10" x14ac:dyDescent="0.25">
      <c r="A1849" s="1">
        <v>1</v>
      </c>
      <c r="B1849" s="1">
        <v>70</v>
      </c>
      <c r="C1849" s="1">
        <v>11.35</v>
      </c>
      <c r="D1849" s="1">
        <v>660</v>
      </c>
      <c r="E1849" s="1">
        <v>1</v>
      </c>
      <c r="F1849">
        <f t="shared" si="97"/>
        <v>0.82099999999999995</v>
      </c>
      <c r="G1849">
        <f t="shared" si="98"/>
        <v>-0.1972321695297089</v>
      </c>
      <c r="H1849" s="1">
        <f t="shared" si="99"/>
        <v>1</v>
      </c>
      <c r="I1849" s="1">
        <f t="shared" si="99"/>
        <v>1</v>
      </c>
      <c r="J1849" s="1">
        <f t="shared" si="99"/>
        <v>0</v>
      </c>
    </row>
    <row r="1850" spans="1:10" x14ac:dyDescent="0.25">
      <c r="A1850" s="1">
        <v>1</v>
      </c>
      <c r="B1850" s="1">
        <v>125</v>
      </c>
      <c r="C1850" s="1">
        <v>14.91</v>
      </c>
      <c r="D1850" s="1">
        <v>660</v>
      </c>
      <c r="E1850" s="1">
        <v>1</v>
      </c>
      <c r="F1850">
        <f t="shared" si="97"/>
        <v>0.82099999999999995</v>
      </c>
      <c r="G1850">
        <f t="shared" si="98"/>
        <v>-0.1972321695297089</v>
      </c>
      <c r="H1850" s="1">
        <f t="shared" si="99"/>
        <v>1</v>
      </c>
      <c r="I1850" s="1">
        <f t="shared" si="99"/>
        <v>1</v>
      </c>
      <c r="J1850" s="1">
        <f t="shared" si="99"/>
        <v>0</v>
      </c>
    </row>
    <row r="1851" spans="1:10" x14ac:dyDescent="0.25">
      <c r="A1851" s="1">
        <v>0</v>
      </c>
      <c r="B1851" s="1">
        <v>38</v>
      </c>
      <c r="C1851" s="1">
        <v>34.93</v>
      </c>
      <c r="D1851" s="1">
        <v>665</v>
      </c>
      <c r="E1851" s="1">
        <v>1</v>
      </c>
      <c r="F1851">
        <f t="shared" si="97"/>
        <v>0.54600000000000004</v>
      </c>
      <c r="G1851">
        <f t="shared" si="98"/>
        <v>-0.60513630323723189</v>
      </c>
      <c r="H1851" s="1">
        <f t="shared" si="99"/>
        <v>0</v>
      </c>
      <c r="I1851" s="1">
        <f t="shared" si="99"/>
        <v>0</v>
      </c>
      <c r="J1851" s="1">
        <f t="shared" si="99"/>
        <v>0</v>
      </c>
    </row>
    <row r="1852" spans="1:10" x14ac:dyDescent="0.25">
      <c r="A1852" s="1">
        <v>1</v>
      </c>
      <c r="B1852" s="1">
        <v>44.548999999999999</v>
      </c>
      <c r="C1852" s="1">
        <v>26.37</v>
      </c>
      <c r="D1852" s="1">
        <v>700</v>
      </c>
      <c r="E1852" s="1">
        <v>1</v>
      </c>
      <c r="F1852">
        <f t="shared" si="97"/>
        <v>0.79</v>
      </c>
      <c r="G1852">
        <f t="shared" si="98"/>
        <v>-0.23572233352106983</v>
      </c>
      <c r="H1852" s="1">
        <f t="shared" si="99"/>
        <v>1</v>
      </c>
      <c r="I1852" s="1">
        <f t="shared" si="99"/>
        <v>0</v>
      </c>
      <c r="J1852" s="1">
        <f t="shared" si="99"/>
        <v>0</v>
      </c>
    </row>
    <row r="1853" spans="1:10" x14ac:dyDescent="0.25">
      <c r="A1853" s="1">
        <v>0</v>
      </c>
      <c r="B1853" s="1">
        <v>65</v>
      </c>
      <c r="C1853" s="1">
        <v>32.75</v>
      </c>
      <c r="D1853" s="1">
        <v>675</v>
      </c>
      <c r="E1853" s="1">
        <v>1</v>
      </c>
      <c r="F1853">
        <f t="shared" si="97"/>
        <v>0.54600000000000004</v>
      </c>
      <c r="G1853">
        <f t="shared" si="98"/>
        <v>-0.60513630323723189</v>
      </c>
      <c r="H1853" s="1">
        <f t="shared" si="99"/>
        <v>0</v>
      </c>
      <c r="I1853" s="1">
        <f t="shared" si="99"/>
        <v>0</v>
      </c>
      <c r="J1853" s="1">
        <f t="shared" si="99"/>
        <v>0</v>
      </c>
    </row>
    <row r="1854" spans="1:10" x14ac:dyDescent="0.25">
      <c r="A1854" s="1">
        <v>1</v>
      </c>
      <c r="B1854" s="1">
        <v>62</v>
      </c>
      <c r="C1854" s="1">
        <v>17</v>
      </c>
      <c r="D1854" s="1">
        <v>690</v>
      </c>
      <c r="E1854" s="1">
        <v>0</v>
      </c>
      <c r="F1854">
        <f t="shared" si="97"/>
        <v>0.82099999999999995</v>
      </c>
      <c r="G1854">
        <f t="shared" si="98"/>
        <v>-1.7203694731413819</v>
      </c>
      <c r="H1854" s="1">
        <f t="shared" si="99"/>
        <v>1</v>
      </c>
      <c r="I1854" s="1">
        <f t="shared" si="99"/>
        <v>1</v>
      </c>
      <c r="J1854" s="1">
        <f t="shared" si="99"/>
        <v>0</v>
      </c>
    </row>
    <row r="1855" spans="1:10" x14ac:dyDescent="0.25">
      <c r="A1855" s="1">
        <v>0</v>
      </c>
      <c r="B1855" s="1">
        <v>80</v>
      </c>
      <c r="C1855" s="1">
        <v>12.08</v>
      </c>
      <c r="D1855" s="1">
        <v>685</v>
      </c>
      <c r="E1855" s="1">
        <v>1</v>
      </c>
      <c r="F1855">
        <f t="shared" si="97"/>
        <v>0.82099999999999995</v>
      </c>
      <c r="G1855">
        <f t="shared" si="98"/>
        <v>-0.1972321695297089</v>
      </c>
      <c r="H1855" s="1">
        <f t="shared" si="99"/>
        <v>1</v>
      </c>
      <c r="I1855" s="1">
        <f t="shared" si="99"/>
        <v>1</v>
      </c>
      <c r="J1855" s="1">
        <f t="shared" si="99"/>
        <v>0</v>
      </c>
    </row>
    <row r="1856" spans="1:10" x14ac:dyDescent="0.25">
      <c r="A1856" s="1">
        <v>0</v>
      </c>
      <c r="B1856" s="1">
        <v>56</v>
      </c>
      <c r="C1856" s="1">
        <v>12.41</v>
      </c>
      <c r="D1856" s="1">
        <v>680</v>
      </c>
      <c r="E1856" s="1">
        <v>0</v>
      </c>
      <c r="F1856">
        <f t="shared" si="97"/>
        <v>0.80600000000000005</v>
      </c>
      <c r="G1856">
        <f t="shared" si="98"/>
        <v>-1.6398971199188093</v>
      </c>
      <c r="H1856" s="1">
        <f t="shared" si="99"/>
        <v>1</v>
      </c>
      <c r="I1856" s="1">
        <f t="shared" si="99"/>
        <v>1</v>
      </c>
      <c r="J1856" s="1">
        <f t="shared" si="99"/>
        <v>0</v>
      </c>
    </row>
    <row r="1857" spans="1:10" x14ac:dyDescent="0.25">
      <c r="A1857" s="1">
        <v>1</v>
      </c>
      <c r="B1857" s="1">
        <v>78</v>
      </c>
      <c r="C1857" s="1">
        <v>19.91</v>
      </c>
      <c r="D1857" s="1">
        <v>665</v>
      </c>
      <c r="E1857" s="1">
        <v>1</v>
      </c>
      <c r="F1857">
        <f t="shared" si="97"/>
        <v>0.71699999999999997</v>
      </c>
      <c r="G1857">
        <f t="shared" si="98"/>
        <v>-0.33267943838251673</v>
      </c>
      <c r="H1857" s="1">
        <f t="shared" si="99"/>
        <v>0</v>
      </c>
      <c r="I1857" s="1">
        <f t="shared" si="99"/>
        <v>0</v>
      </c>
      <c r="J1857" s="1">
        <f t="shared" si="99"/>
        <v>0</v>
      </c>
    </row>
    <row r="1858" spans="1:10" x14ac:dyDescent="0.25">
      <c r="A1858" s="1">
        <v>1</v>
      </c>
      <c r="B1858" s="1">
        <v>86.171999999999997</v>
      </c>
      <c r="C1858" s="1">
        <v>18.87</v>
      </c>
      <c r="D1858" s="1">
        <v>715</v>
      </c>
      <c r="E1858" s="1">
        <v>1</v>
      </c>
      <c r="F1858">
        <f t="shared" si="97"/>
        <v>0.82099999999999995</v>
      </c>
      <c r="G1858">
        <f t="shared" si="98"/>
        <v>-0.1972321695297089</v>
      </c>
      <c r="H1858" s="1">
        <f t="shared" si="99"/>
        <v>1</v>
      </c>
      <c r="I1858" s="1">
        <f t="shared" si="99"/>
        <v>1</v>
      </c>
      <c r="J1858" s="1">
        <f t="shared" si="99"/>
        <v>0</v>
      </c>
    </row>
    <row r="1859" spans="1:10" x14ac:dyDescent="0.25">
      <c r="A1859" s="1">
        <v>1</v>
      </c>
      <c r="B1859" s="1">
        <v>72</v>
      </c>
      <c r="C1859" s="1">
        <v>15.03</v>
      </c>
      <c r="D1859" s="1">
        <v>710</v>
      </c>
      <c r="E1859" s="1">
        <v>0</v>
      </c>
      <c r="F1859">
        <f t="shared" si="97"/>
        <v>0.82099999999999995</v>
      </c>
      <c r="G1859">
        <f t="shared" si="98"/>
        <v>-1.7203694731413819</v>
      </c>
      <c r="H1859" s="1">
        <f t="shared" si="99"/>
        <v>1</v>
      </c>
      <c r="I1859" s="1">
        <f t="shared" si="99"/>
        <v>1</v>
      </c>
      <c r="J1859" s="1">
        <f t="shared" si="99"/>
        <v>0</v>
      </c>
    </row>
    <row r="1860" spans="1:10" x14ac:dyDescent="0.25">
      <c r="A1860" s="1">
        <v>1</v>
      </c>
      <c r="B1860" s="1">
        <v>108</v>
      </c>
      <c r="C1860" s="1">
        <v>19.920000000000002</v>
      </c>
      <c r="D1860" s="1">
        <v>710</v>
      </c>
      <c r="E1860" s="1">
        <v>1</v>
      </c>
      <c r="F1860">
        <f t="shared" si="97"/>
        <v>0.79</v>
      </c>
      <c r="G1860">
        <f t="shared" si="98"/>
        <v>-0.23572233352106983</v>
      </c>
      <c r="H1860" s="1">
        <f t="shared" si="99"/>
        <v>1</v>
      </c>
      <c r="I1860" s="1">
        <f t="shared" si="99"/>
        <v>0</v>
      </c>
      <c r="J1860" s="1">
        <f t="shared" si="99"/>
        <v>0</v>
      </c>
    </row>
    <row r="1861" spans="1:10" x14ac:dyDescent="0.25">
      <c r="A1861" s="1">
        <v>1</v>
      </c>
      <c r="B1861" s="1">
        <v>70</v>
      </c>
      <c r="C1861" s="1">
        <v>29.3</v>
      </c>
      <c r="D1861" s="1">
        <v>680</v>
      </c>
      <c r="E1861" s="1">
        <v>0</v>
      </c>
      <c r="F1861">
        <f t="shared" si="97"/>
        <v>0.71699999999999997</v>
      </c>
      <c r="G1861">
        <f t="shared" si="98"/>
        <v>-1.2623083813388993</v>
      </c>
      <c r="H1861" s="1">
        <f t="shared" si="99"/>
        <v>0</v>
      </c>
      <c r="I1861" s="1">
        <f t="shared" si="99"/>
        <v>0</v>
      </c>
      <c r="J1861" s="1">
        <f t="shared" si="99"/>
        <v>0</v>
      </c>
    </row>
    <row r="1862" spans="1:10" x14ac:dyDescent="0.25">
      <c r="A1862" s="1">
        <v>1</v>
      </c>
      <c r="B1862" s="1">
        <v>60</v>
      </c>
      <c r="C1862" s="1">
        <v>14.86</v>
      </c>
      <c r="D1862" s="1">
        <v>695</v>
      </c>
      <c r="E1862" s="1">
        <v>1</v>
      </c>
      <c r="F1862">
        <f t="shared" si="97"/>
        <v>0.80600000000000005</v>
      </c>
      <c r="G1862">
        <f t="shared" si="98"/>
        <v>-0.21567153647550871</v>
      </c>
      <c r="H1862" s="1">
        <f t="shared" si="99"/>
        <v>1</v>
      </c>
      <c r="I1862" s="1">
        <f t="shared" si="99"/>
        <v>1</v>
      </c>
      <c r="J1862" s="1">
        <f t="shared" si="99"/>
        <v>0</v>
      </c>
    </row>
    <row r="1863" spans="1:10" x14ac:dyDescent="0.25">
      <c r="A1863" s="1">
        <v>0</v>
      </c>
      <c r="B1863" s="1">
        <v>88.572000000000003</v>
      </c>
      <c r="C1863" s="1">
        <v>9.39</v>
      </c>
      <c r="D1863" s="1">
        <v>725</v>
      </c>
      <c r="E1863" s="1">
        <v>0</v>
      </c>
      <c r="F1863">
        <f t="shared" si="97"/>
        <v>0.92</v>
      </c>
      <c r="G1863">
        <f t="shared" si="98"/>
        <v>-2.5257286443082561</v>
      </c>
      <c r="H1863" s="1">
        <f t="shared" si="99"/>
        <v>1</v>
      </c>
      <c r="I1863" s="1">
        <f t="shared" si="99"/>
        <v>1</v>
      </c>
      <c r="J1863" s="1">
        <f t="shared" si="99"/>
        <v>1</v>
      </c>
    </row>
    <row r="1864" spans="1:10" x14ac:dyDescent="0.25">
      <c r="A1864" s="1">
        <v>1</v>
      </c>
      <c r="B1864" s="1">
        <v>70</v>
      </c>
      <c r="C1864" s="1">
        <v>4.4400000000000004</v>
      </c>
      <c r="D1864" s="1">
        <v>685</v>
      </c>
      <c r="E1864" s="1">
        <v>1</v>
      </c>
      <c r="F1864">
        <f t="shared" ref="F1864:F1927" si="100">IF(C1864&lt;=19.85,IF(D1864&lt;=722.5,IF(B1864&lt;=60.41,IF(D1864&lt;=667.5,0.729,0.806),IF(C1864&lt;=9.905,0.878,0.821)),0.92),IF(D1864&lt;=687.5,IF(C1864&lt;=31.375,IF(A1864&lt;=0.5,0.661,0.717),0.546),IF(D1864&lt;=727.5,IF(C1864&lt;=29.88,0.79,0.693),0.855)))</f>
        <v>0.878</v>
      </c>
      <c r="G1864">
        <f t="shared" ref="G1864:G1927" si="101">IF(E1864=1,LN(F1864),LN(1-F1864))</f>
        <v>-0.13010868534702039</v>
      </c>
      <c r="H1864" s="1">
        <f t="shared" ref="H1864:J1927" si="102">IF($F1864&gt;H$2,1,0)</f>
        <v>1</v>
      </c>
      <c r="I1864" s="1">
        <f t="shared" si="102"/>
        <v>1</v>
      </c>
      <c r="J1864" s="1">
        <f t="shared" si="102"/>
        <v>1</v>
      </c>
    </row>
    <row r="1865" spans="1:10" x14ac:dyDescent="0.25">
      <c r="A1865" s="1">
        <v>1</v>
      </c>
      <c r="B1865" s="1">
        <v>78</v>
      </c>
      <c r="C1865" s="1">
        <v>23.25</v>
      </c>
      <c r="D1865" s="1">
        <v>660</v>
      </c>
      <c r="E1865" s="1">
        <v>1</v>
      </c>
      <c r="F1865">
        <f t="shared" si="100"/>
        <v>0.71699999999999997</v>
      </c>
      <c r="G1865">
        <f t="shared" si="101"/>
        <v>-0.33267943838251673</v>
      </c>
      <c r="H1865" s="1">
        <f t="shared" si="102"/>
        <v>0</v>
      </c>
      <c r="I1865" s="1">
        <f t="shared" si="102"/>
        <v>0</v>
      </c>
      <c r="J1865" s="1">
        <f t="shared" si="102"/>
        <v>0</v>
      </c>
    </row>
    <row r="1866" spans="1:10" x14ac:dyDescent="0.25">
      <c r="A1866" s="1">
        <v>0</v>
      </c>
      <c r="B1866" s="1">
        <v>50</v>
      </c>
      <c r="C1866" s="1">
        <v>19.13</v>
      </c>
      <c r="D1866" s="1">
        <v>700</v>
      </c>
      <c r="E1866" s="1">
        <v>1</v>
      </c>
      <c r="F1866">
        <f t="shared" si="100"/>
        <v>0.80600000000000005</v>
      </c>
      <c r="G1866">
        <f t="shared" si="101"/>
        <v>-0.21567153647550871</v>
      </c>
      <c r="H1866" s="1">
        <f t="shared" si="102"/>
        <v>1</v>
      </c>
      <c r="I1866" s="1">
        <f t="shared" si="102"/>
        <v>1</v>
      </c>
      <c r="J1866" s="1">
        <f t="shared" si="102"/>
        <v>0</v>
      </c>
    </row>
    <row r="1867" spans="1:10" x14ac:dyDescent="0.25">
      <c r="A1867" s="1">
        <v>1</v>
      </c>
      <c r="B1867" s="1">
        <v>68.001580000000004</v>
      </c>
      <c r="C1867" s="1">
        <v>19.82</v>
      </c>
      <c r="D1867" s="1">
        <v>685</v>
      </c>
      <c r="E1867" s="1">
        <v>1</v>
      </c>
      <c r="F1867">
        <f t="shared" si="100"/>
        <v>0.82099999999999995</v>
      </c>
      <c r="G1867">
        <f t="shared" si="101"/>
        <v>-0.1972321695297089</v>
      </c>
      <c r="H1867" s="1">
        <f t="shared" si="102"/>
        <v>1</v>
      </c>
      <c r="I1867" s="1">
        <f t="shared" si="102"/>
        <v>1</v>
      </c>
      <c r="J1867" s="1">
        <f t="shared" si="102"/>
        <v>0</v>
      </c>
    </row>
    <row r="1868" spans="1:10" x14ac:dyDescent="0.25">
      <c r="A1868" s="1">
        <v>0</v>
      </c>
      <c r="B1868" s="1">
        <v>90</v>
      </c>
      <c r="C1868" s="1">
        <v>24.01</v>
      </c>
      <c r="D1868" s="1">
        <v>700</v>
      </c>
      <c r="E1868" s="1">
        <v>1</v>
      </c>
      <c r="F1868">
        <f t="shared" si="100"/>
        <v>0.79</v>
      </c>
      <c r="G1868">
        <f t="shared" si="101"/>
        <v>-0.23572233352106983</v>
      </c>
      <c r="H1868" s="1">
        <f t="shared" si="102"/>
        <v>1</v>
      </c>
      <c r="I1868" s="1">
        <f t="shared" si="102"/>
        <v>0</v>
      </c>
      <c r="J1868" s="1">
        <f t="shared" si="102"/>
        <v>0</v>
      </c>
    </row>
    <row r="1869" spans="1:10" x14ac:dyDescent="0.25">
      <c r="A1869" s="1">
        <v>0</v>
      </c>
      <c r="B1869" s="1">
        <v>51</v>
      </c>
      <c r="C1869" s="1">
        <v>19.62</v>
      </c>
      <c r="D1869" s="1">
        <v>675</v>
      </c>
      <c r="E1869" s="1">
        <v>1</v>
      </c>
      <c r="F1869">
        <f t="shared" si="100"/>
        <v>0.80600000000000005</v>
      </c>
      <c r="G1869">
        <f t="shared" si="101"/>
        <v>-0.21567153647550871</v>
      </c>
      <c r="H1869" s="1">
        <f t="shared" si="102"/>
        <v>1</v>
      </c>
      <c r="I1869" s="1">
        <f t="shared" si="102"/>
        <v>1</v>
      </c>
      <c r="J1869" s="1">
        <f t="shared" si="102"/>
        <v>0</v>
      </c>
    </row>
    <row r="1870" spans="1:10" x14ac:dyDescent="0.25">
      <c r="A1870" s="1">
        <v>1</v>
      </c>
      <c r="B1870" s="1">
        <v>91.68</v>
      </c>
      <c r="C1870" s="1">
        <v>14.23</v>
      </c>
      <c r="D1870" s="1">
        <v>665</v>
      </c>
      <c r="E1870" s="1">
        <v>1</v>
      </c>
      <c r="F1870">
        <f t="shared" si="100"/>
        <v>0.82099999999999995</v>
      </c>
      <c r="G1870">
        <f t="shared" si="101"/>
        <v>-0.1972321695297089</v>
      </c>
      <c r="H1870" s="1">
        <f t="shared" si="102"/>
        <v>1</v>
      </c>
      <c r="I1870" s="1">
        <f t="shared" si="102"/>
        <v>1</v>
      </c>
      <c r="J1870" s="1">
        <f t="shared" si="102"/>
        <v>0</v>
      </c>
    </row>
    <row r="1871" spans="1:10" x14ac:dyDescent="0.25">
      <c r="A1871" s="1">
        <v>1</v>
      </c>
      <c r="B1871" s="1">
        <v>94</v>
      </c>
      <c r="C1871" s="1">
        <v>20.85</v>
      </c>
      <c r="D1871" s="1">
        <v>680</v>
      </c>
      <c r="E1871" s="1">
        <v>1</v>
      </c>
      <c r="F1871">
        <f t="shared" si="100"/>
        <v>0.71699999999999997</v>
      </c>
      <c r="G1871">
        <f t="shared" si="101"/>
        <v>-0.33267943838251673</v>
      </c>
      <c r="H1871" s="1">
        <f t="shared" si="102"/>
        <v>0</v>
      </c>
      <c r="I1871" s="1">
        <f t="shared" si="102"/>
        <v>0</v>
      </c>
      <c r="J1871" s="1">
        <f t="shared" si="102"/>
        <v>0</v>
      </c>
    </row>
    <row r="1872" spans="1:10" x14ac:dyDescent="0.25">
      <c r="A1872" s="1">
        <v>0</v>
      </c>
      <c r="B1872" s="1">
        <v>63.88</v>
      </c>
      <c r="C1872" s="1">
        <v>17.64</v>
      </c>
      <c r="D1872" s="1">
        <v>700</v>
      </c>
      <c r="E1872" s="1">
        <v>0</v>
      </c>
      <c r="F1872">
        <f t="shared" si="100"/>
        <v>0.82099999999999995</v>
      </c>
      <c r="G1872">
        <f t="shared" si="101"/>
        <v>-1.7203694731413819</v>
      </c>
      <c r="H1872" s="1">
        <f t="shared" si="102"/>
        <v>1</v>
      </c>
      <c r="I1872" s="1">
        <f t="shared" si="102"/>
        <v>1</v>
      </c>
      <c r="J1872" s="1">
        <f t="shared" si="102"/>
        <v>0</v>
      </c>
    </row>
    <row r="1873" spans="1:10" x14ac:dyDescent="0.25">
      <c r="A1873" s="1">
        <v>0</v>
      </c>
      <c r="B1873" s="1">
        <v>72</v>
      </c>
      <c r="C1873" s="1">
        <v>33.630000000000003</v>
      </c>
      <c r="D1873" s="1">
        <v>730</v>
      </c>
      <c r="E1873" s="1">
        <v>1</v>
      </c>
      <c r="F1873">
        <f t="shared" si="100"/>
        <v>0.85499999999999998</v>
      </c>
      <c r="G1873">
        <f t="shared" si="101"/>
        <v>-0.15665381004537685</v>
      </c>
      <c r="H1873" s="1">
        <f t="shared" si="102"/>
        <v>1</v>
      </c>
      <c r="I1873" s="1">
        <f t="shared" si="102"/>
        <v>1</v>
      </c>
      <c r="J1873" s="1">
        <f t="shared" si="102"/>
        <v>1</v>
      </c>
    </row>
    <row r="1874" spans="1:10" x14ac:dyDescent="0.25">
      <c r="A1874" s="1">
        <v>1</v>
      </c>
      <c r="B1874" s="1">
        <v>185</v>
      </c>
      <c r="C1874" s="1">
        <v>11.27</v>
      </c>
      <c r="D1874" s="1">
        <v>705</v>
      </c>
      <c r="E1874" s="1">
        <v>1</v>
      </c>
      <c r="F1874">
        <f t="shared" si="100"/>
        <v>0.82099999999999995</v>
      </c>
      <c r="G1874">
        <f t="shared" si="101"/>
        <v>-0.1972321695297089</v>
      </c>
      <c r="H1874" s="1">
        <f t="shared" si="102"/>
        <v>1</v>
      </c>
      <c r="I1874" s="1">
        <f t="shared" si="102"/>
        <v>1</v>
      </c>
      <c r="J1874" s="1">
        <f t="shared" si="102"/>
        <v>0</v>
      </c>
    </row>
    <row r="1875" spans="1:10" x14ac:dyDescent="0.25">
      <c r="A1875" s="1">
        <v>1</v>
      </c>
      <c r="B1875" s="1">
        <v>48</v>
      </c>
      <c r="C1875" s="1">
        <v>19.95</v>
      </c>
      <c r="D1875" s="1">
        <v>670</v>
      </c>
      <c r="E1875" s="1">
        <v>0</v>
      </c>
      <c r="F1875">
        <f t="shared" si="100"/>
        <v>0.71699999999999997</v>
      </c>
      <c r="G1875">
        <f t="shared" si="101"/>
        <v>-1.2623083813388993</v>
      </c>
      <c r="H1875" s="1">
        <f t="shared" si="102"/>
        <v>0</v>
      </c>
      <c r="I1875" s="1">
        <f t="shared" si="102"/>
        <v>0</v>
      </c>
      <c r="J1875" s="1">
        <f t="shared" si="102"/>
        <v>0</v>
      </c>
    </row>
    <row r="1876" spans="1:10" x14ac:dyDescent="0.25">
      <c r="A1876" s="1">
        <v>0</v>
      </c>
      <c r="B1876" s="1">
        <v>34</v>
      </c>
      <c r="C1876" s="1">
        <v>20.97</v>
      </c>
      <c r="D1876" s="1">
        <v>680</v>
      </c>
      <c r="E1876" s="1">
        <v>0</v>
      </c>
      <c r="F1876">
        <f t="shared" si="100"/>
        <v>0.66100000000000003</v>
      </c>
      <c r="G1876">
        <f t="shared" si="101"/>
        <v>-1.0817551716016869</v>
      </c>
      <c r="H1876" s="1">
        <f t="shared" si="102"/>
        <v>0</v>
      </c>
      <c r="I1876" s="1">
        <f t="shared" si="102"/>
        <v>0</v>
      </c>
      <c r="J1876" s="1">
        <f t="shared" si="102"/>
        <v>0</v>
      </c>
    </row>
    <row r="1877" spans="1:10" x14ac:dyDescent="0.25">
      <c r="A1877" s="1">
        <v>0</v>
      </c>
      <c r="B1877" s="1">
        <v>50</v>
      </c>
      <c r="C1877" s="1">
        <v>12.67</v>
      </c>
      <c r="D1877" s="1">
        <v>690</v>
      </c>
      <c r="E1877" s="1">
        <v>0</v>
      </c>
      <c r="F1877">
        <f t="shared" si="100"/>
        <v>0.80600000000000005</v>
      </c>
      <c r="G1877">
        <f t="shared" si="101"/>
        <v>-1.6398971199188093</v>
      </c>
      <c r="H1877" s="1">
        <f t="shared" si="102"/>
        <v>1</v>
      </c>
      <c r="I1877" s="1">
        <f t="shared" si="102"/>
        <v>1</v>
      </c>
      <c r="J1877" s="1">
        <f t="shared" si="102"/>
        <v>0</v>
      </c>
    </row>
    <row r="1878" spans="1:10" x14ac:dyDescent="0.25">
      <c r="A1878" s="1">
        <v>1</v>
      </c>
      <c r="B1878" s="1">
        <v>305</v>
      </c>
      <c r="C1878" s="1">
        <v>21.15</v>
      </c>
      <c r="D1878" s="1">
        <v>685</v>
      </c>
      <c r="E1878" s="1">
        <v>1</v>
      </c>
      <c r="F1878">
        <f t="shared" si="100"/>
        <v>0.71699999999999997</v>
      </c>
      <c r="G1878">
        <f t="shared" si="101"/>
        <v>-0.33267943838251673</v>
      </c>
      <c r="H1878" s="1">
        <f t="shared" si="102"/>
        <v>0</v>
      </c>
      <c r="I1878" s="1">
        <f t="shared" si="102"/>
        <v>0</v>
      </c>
      <c r="J1878" s="1">
        <f t="shared" si="102"/>
        <v>0</v>
      </c>
    </row>
    <row r="1879" spans="1:10" x14ac:dyDescent="0.25">
      <c r="A1879" s="1">
        <v>1</v>
      </c>
      <c r="B1879" s="1">
        <v>56</v>
      </c>
      <c r="C1879" s="1">
        <v>16.399999999999999</v>
      </c>
      <c r="D1879" s="1">
        <v>665</v>
      </c>
      <c r="E1879" s="1">
        <v>1</v>
      </c>
      <c r="F1879">
        <f t="shared" si="100"/>
        <v>0.72899999999999998</v>
      </c>
      <c r="G1879">
        <f t="shared" si="101"/>
        <v>-0.31608154697347896</v>
      </c>
      <c r="H1879" s="1">
        <f t="shared" si="102"/>
        <v>0</v>
      </c>
      <c r="I1879" s="1">
        <f t="shared" si="102"/>
        <v>0</v>
      </c>
      <c r="J1879" s="1">
        <f t="shared" si="102"/>
        <v>0</v>
      </c>
    </row>
    <row r="1880" spans="1:10" x14ac:dyDescent="0.25">
      <c r="A1880" s="1">
        <v>1</v>
      </c>
      <c r="B1880" s="1">
        <v>52.5</v>
      </c>
      <c r="C1880" s="1">
        <v>3.43</v>
      </c>
      <c r="D1880" s="1">
        <v>660</v>
      </c>
      <c r="E1880" s="1">
        <v>1</v>
      </c>
      <c r="F1880">
        <f t="shared" si="100"/>
        <v>0.72899999999999998</v>
      </c>
      <c r="G1880">
        <f t="shared" si="101"/>
        <v>-0.31608154697347896</v>
      </c>
      <c r="H1880" s="1">
        <f t="shared" si="102"/>
        <v>0</v>
      </c>
      <c r="I1880" s="1">
        <f t="shared" si="102"/>
        <v>0</v>
      </c>
      <c r="J1880" s="1">
        <f t="shared" si="102"/>
        <v>0</v>
      </c>
    </row>
    <row r="1881" spans="1:10" x14ac:dyDescent="0.25">
      <c r="A1881" s="1">
        <v>1</v>
      </c>
      <c r="B1881" s="1">
        <v>58</v>
      </c>
      <c r="C1881" s="1">
        <v>18.190000000000001</v>
      </c>
      <c r="D1881" s="1">
        <v>670</v>
      </c>
      <c r="E1881" s="1">
        <v>1</v>
      </c>
      <c r="F1881">
        <f t="shared" si="100"/>
        <v>0.80600000000000005</v>
      </c>
      <c r="G1881">
        <f t="shared" si="101"/>
        <v>-0.21567153647550871</v>
      </c>
      <c r="H1881" s="1">
        <f t="shared" si="102"/>
        <v>1</v>
      </c>
      <c r="I1881" s="1">
        <f t="shared" si="102"/>
        <v>1</v>
      </c>
      <c r="J1881" s="1">
        <f t="shared" si="102"/>
        <v>0</v>
      </c>
    </row>
    <row r="1882" spans="1:10" x14ac:dyDescent="0.25">
      <c r="A1882" s="1">
        <v>1</v>
      </c>
      <c r="B1882" s="1">
        <v>65</v>
      </c>
      <c r="C1882" s="1">
        <v>9.27</v>
      </c>
      <c r="D1882" s="1">
        <v>710</v>
      </c>
      <c r="E1882" s="1">
        <v>1</v>
      </c>
      <c r="F1882">
        <f t="shared" si="100"/>
        <v>0.878</v>
      </c>
      <c r="G1882">
        <f t="shared" si="101"/>
        <v>-0.13010868534702039</v>
      </c>
      <c r="H1882" s="1">
        <f t="shared" si="102"/>
        <v>1</v>
      </c>
      <c r="I1882" s="1">
        <f t="shared" si="102"/>
        <v>1</v>
      </c>
      <c r="J1882" s="1">
        <f t="shared" si="102"/>
        <v>1</v>
      </c>
    </row>
    <row r="1883" spans="1:10" x14ac:dyDescent="0.25">
      <c r="A1883" s="1">
        <v>1</v>
      </c>
      <c r="B1883" s="1">
        <v>45</v>
      </c>
      <c r="C1883" s="1">
        <v>30.35</v>
      </c>
      <c r="D1883" s="1">
        <v>670</v>
      </c>
      <c r="E1883" s="1">
        <v>1</v>
      </c>
      <c r="F1883">
        <f t="shared" si="100"/>
        <v>0.71699999999999997</v>
      </c>
      <c r="G1883">
        <f t="shared" si="101"/>
        <v>-0.33267943838251673</v>
      </c>
      <c r="H1883" s="1">
        <f t="shared" si="102"/>
        <v>0</v>
      </c>
      <c r="I1883" s="1">
        <f t="shared" si="102"/>
        <v>0</v>
      </c>
      <c r="J1883" s="1">
        <f t="shared" si="102"/>
        <v>0</v>
      </c>
    </row>
    <row r="1884" spans="1:10" x14ac:dyDescent="0.25">
      <c r="A1884" s="1">
        <v>1</v>
      </c>
      <c r="B1884" s="1">
        <v>50</v>
      </c>
      <c r="C1884" s="1">
        <v>4.87</v>
      </c>
      <c r="D1884" s="1">
        <v>680</v>
      </c>
      <c r="E1884" s="1">
        <v>0</v>
      </c>
      <c r="F1884">
        <f t="shared" si="100"/>
        <v>0.80600000000000005</v>
      </c>
      <c r="G1884">
        <f t="shared" si="101"/>
        <v>-1.6398971199188093</v>
      </c>
      <c r="H1884" s="1">
        <f t="shared" si="102"/>
        <v>1</v>
      </c>
      <c r="I1884" s="1">
        <f t="shared" si="102"/>
        <v>1</v>
      </c>
      <c r="J1884" s="1">
        <f t="shared" si="102"/>
        <v>0</v>
      </c>
    </row>
    <row r="1885" spans="1:10" x14ac:dyDescent="0.25">
      <c r="A1885" s="1">
        <v>0</v>
      </c>
      <c r="B1885" s="1">
        <v>30.965</v>
      </c>
      <c r="C1885" s="1">
        <v>20.74</v>
      </c>
      <c r="D1885" s="1">
        <v>785</v>
      </c>
      <c r="E1885" s="1">
        <v>1</v>
      </c>
      <c r="F1885">
        <f t="shared" si="100"/>
        <v>0.85499999999999998</v>
      </c>
      <c r="G1885">
        <f t="shared" si="101"/>
        <v>-0.15665381004537685</v>
      </c>
      <c r="H1885" s="1">
        <f t="shared" si="102"/>
        <v>1</v>
      </c>
      <c r="I1885" s="1">
        <f t="shared" si="102"/>
        <v>1</v>
      </c>
      <c r="J1885" s="1">
        <f t="shared" si="102"/>
        <v>1</v>
      </c>
    </row>
    <row r="1886" spans="1:10" x14ac:dyDescent="0.25">
      <c r="A1886" s="1">
        <v>1</v>
      </c>
      <c r="B1886" s="1">
        <v>180</v>
      </c>
      <c r="C1886" s="1">
        <v>19.260000000000002</v>
      </c>
      <c r="D1886" s="1">
        <v>665</v>
      </c>
      <c r="E1886" s="1">
        <v>1</v>
      </c>
      <c r="F1886">
        <f t="shared" si="100"/>
        <v>0.82099999999999995</v>
      </c>
      <c r="G1886">
        <f t="shared" si="101"/>
        <v>-0.1972321695297089</v>
      </c>
      <c r="H1886" s="1">
        <f t="shared" si="102"/>
        <v>1</v>
      </c>
      <c r="I1886" s="1">
        <f t="shared" si="102"/>
        <v>1</v>
      </c>
      <c r="J1886" s="1">
        <f t="shared" si="102"/>
        <v>0</v>
      </c>
    </row>
    <row r="1887" spans="1:10" x14ac:dyDescent="0.25">
      <c r="A1887" s="1">
        <v>0</v>
      </c>
      <c r="B1887" s="1">
        <v>45</v>
      </c>
      <c r="C1887" s="1">
        <v>13.49</v>
      </c>
      <c r="D1887" s="1">
        <v>685</v>
      </c>
      <c r="E1887" s="1">
        <v>0</v>
      </c>
      <c r="F1887">
        <f t="shared" si="100"/>
        <v>0.80600000000000005</v>
      </c>
      <c r="G1887">
        <f t="shared" si="101"/>
        <v>-1.6398971199188093</v>
      </c>
      <c r="H1887" s="1">
        <f t="shared" si="102"/>
        <v>1</v>
      </c>
      <c r="I1887" s="1">
        <f t="shared" si="102"/>
        <v>1</v>
      </c>
      <c r="J1887" s="1">
        <f t="shared" si="102"/>
        <v>0</v>
      </c>
    </row>
    <row r="1888" spans="1:10" x14ac:dyDescent="0.25">
      <c r="A1888" s="1">
        <v>0</v>
      </c>
      <c r="B1888" s="1">
        <v>40</v>
      </c>
      <c r="C1888" s="1">
        <v>9.39</v>
      </c>
      <c r="D1888" s="1">
        <v>695</v>
      </c>
      <c r="E1888" s="1">
        <v>1</v>
      </c>
      <c r="F1888">
        <f t="shared" si="100"/>
        <v>0.80600000000000005</v>
      </c>
      <c r="G1888">
        <f t="shared" si="101"/>
        <v>-0.21567153647550871</v>
      </c>
      <c r="H1888" s="1">
        <f t="shared" si="102"/>
        <v>1</v>
      </c>
      <c r="I1888" s="1">
        <f t="shared" si="102"/>
        <v>1</v>
      </c>
      <c r="J1888" s="1">
        <f t="shared" si="102"/>
        <v>0</v>
      </c>
    </row>
    <row r="1889" spans="1:10" x14ac:dyDescent="0.25">
      <c r="A1889" s="1">
        <v>1</v>
      </c>
      <c r="B1889" s="1">
        <v>130</v>
      </c>
      <c r="C1889" s="1">
        <v>10.85</v>
      </c>
      <c r="D1889" s="1">
        <v>705</v>
      </c>
      <c r="E1889" s="1">
        <v>1</v>
      </c>
      <c r="F1889">
        <f t="shared" si="100"/>
        <v>0.82099999999999995</v>
      </c>
      <c r="G1889">
        <f t="shared" si="101"/>
        <v>-0.1972321695297089</v>
      </c>
      <c r="H1889" s="1">
        <f t="shared" si="102"/>
        <v>1</v>
      </c>
      <c r="I1889" s="1">
        <f t="shared" si="102"/>
        <v>1</v>
      </c>
      <c r="J1889" s="1">
        <f t="shared" si="102"/>
        <v>0</v>
      </c>
    </row>
    <row r="1890" spans="1:10" x14ac:dyDescent="0.25">
      <c r="A1890" s="1">
        <v>1</v>
      </c>
      <c r="B1890" s="1">
        <v>150</v>
      </c>
      <c r="C1890" s="1">
        <v>7.5</v>
      </c>
      <c r="D1890" s="1">
        <v>760</v>
      </c>
      <c r="E1890" s="1">
        <v>1</v>
      </c>
      <c r="F1890">
        <f t="shared" si="100"/>
        <v>0.92</v>
      </c>
      <c r="G1890">
        <f t="shared" si="101"/>
        <v>-8.3381608939051013E-2</v>
      </c>
      <c r="H1890" s="1">
        <f t="shared" si="102"/>
        <v>1</v>
      </c>
      <c r="I1890" s="1">
        <f t="shared" si="102"/>
        <v>1</v>
      </c>
      <c r="J1890" s="1">
        <f t="shared" si="102"/>
        <v>1</v>
      </c>
    </row>
    <row r="1891" spans="1:10" x14ac:dyDescent="0.25">
      <c r="A1891" s="1">
        <v>0</v>
      </c>
      <c r="B1891" s="1">
        <v>80</v>
      </c>
      <c r="C1891" s="1">
        <v>27.92</v>
      </c>
      <c r="D1891" s="1">
        <v>725</v>
      </c>
      <c r="E1891" s="1">
        <v>1</v>
      </c>
      <c r="F1891">
        <f t="shared" si="100"/>
        <v>0.79</v>
      </c>
      <c r="G1891">
        <f t="shared" si="101"/>
        <v>-0.23572233352106983</v>
      </c>
      <c r="H1891" s="1">
        <f t="shared" si="102"/>
        <v>1</v>
      </c>
      <c r="I1891" s="1">
        <f t="shared" si="102"/>
        <v>0</v>
      </c>
      <c r="J1891" s="1">
        <f t="shared" si="102"/>
        <v>0</v>
      </c>
    </row>
    <row r="1892" spans="1:10" x14ac:dyDescent="0.25">
      <c r="A1892" s="1">
        <v>1</v>
      </c>
      <c r="B1892" s="1">
        <v>320</v>
      </c>
      <c r="C1892" s="1">
        <v>10.85</v>
      </c>
      <c r="D1892" s="1">
        <v>760</v>
      </c>
      <c r="E1892" s="1">
        <v>1</v>
      </c>
      <c r="F1892">
        <f t="shared" si="100"/>
        <v>0.92</v>
      </c>
      <c r="G1892">
        <f t="shared" si="101"/>
        <v>-8.3381608939051013E-2</v>
      </c>
      <c r="H1892" s="1">
        <f t="shared" si="102"/>
        <v>1</v>
      </c>
      <c r="I1892" s="1">
        <f t="shared" si="102"/>
        <v>1</v>
      </c>
      <c r="J1892" s="1">
        <f t="shared" si="102"/>
        <v>1</v>
      </c>
    </row>
    <row r="1893" spans="1:10" x14ac:dyDescent="0.25">
      <c r="A1893" s="1">
        <v>1</v>
      </c>
      <c r="B1893" s="1">
        <v>100</v>
      </c>
      <c r="C1893" s="1">
        <v>15.88</v>
      </c>
      <c r="D1893" s="1">
        <v>705</v>
      </c>
      <c r="E1893" s="1">
        <v>0</v>
      </c>
      <c r="F1893">
        <f t="shared" si="100"/>
        <v>0.82099999999999995</v>
      </c>
      <c r="G1893">
        <f t="shared" si="101"/>
        <v>-1.7203694731413819</v>
      </c>
      <c r="H1893" s="1">
        <f t="shared" si="102"/>
        <v>1</v>
      </c>
      <c r="I1893" s="1">
        <f t="shared" si="102"/>
        <v>1</v>
      </c>
      <c r="J1893" s="1">
        <f t="shared" si="102"/>
        <v>0</v>
      </c>
    </row>
    <row r="1894" spans="1:10" x14ac:dyDescent="0.25">
      <c r="A1894" s="1">
        <v>1</v>
      </c>
      <c r="B1894" s="1">
        <v>56.5</v>
      </c>
      <c r="C1894" s="1">
        <v>37.19</v>
      </c>
      <c r="D1894" s="1">
        <v>675</v>
      </c>
      <c r="E1894" s="1">
        <v>1</v>
      </c>
      <c r="F1894">
        <f t="shared" si="100"/>
        <v>0.54600000000000004</v>
      </c>
      <c r="G1894">
        <f t="shared" si="101"/>
        <v>-0.60513630323723189</v>
      </c>
      <c r="H1894" s="1">
        <f t="shared" si="102"/>
        <v>0</v>
      </c>
      <c r="I1894" s="1">
        <f t="shared" si="102"/>
        <v>0</v>
      </c>
      <c r="J1894" s="1">
        <f t="shared" si="102"/>
        <v>0</v>
      </c>
    </row>
    <row r="1895" spans="1:10" x14ac:dyDescent="0.25">
      <c r="A1895" s="1">
        <v>0</v>
      </c>
      <c r="B1895" s="1">
        <v>40</v>
      </c>
      <c r="C1895" s="1">
        <v>20.67</v>
      </c>
      <c r="D1895" s="1">
        <v>710</v>
      </c>
      <c r="E1895" s="1">
        <v>0</v>
      </c>
      <c r="F1895">
        <f t="shared" si="100"/>
        <v>0.79</v>
      </c>
      <c r="G1895">
        <f t="shared" si="101"/>
        <v>-1.5606477482646686</v>
      </c>
      <c r="H1895" s="1">
        <f t="shared" si="102"/>
        <v>1</v>
      </c>
      <c r="I1895" s="1">
        <f t="shared" si="102"/>
        <v>0</v>
      </c>
      <c r="J1895" s="1">
        <f t="shared" si="102"/>
        <v>0</v>
      </c>
    </row>
    <row r="1896" spans="1:10" x14ac:dyDescent="0.25">
      <c r="A1896" s="1">
        <v>1</v>
      </c>
      <c r="B1896" s="1">
        <v>36.200000000000003</v>
      </c>
      <c r="C1896" s="1">
        <v>17.940000000000001</v>
      </c>
      <c r="D1896" s="1">
        <v>725</v>
      </c>
      <c r="E1896" s="1">
        <v>1</v>
      </c>
      <c r="F1896">
        <f t="shared" si="100"/>
        <v>0.92</v>
      </c>
      <c r="G1896">
        <f t="shared" si="101"/>
        <v>-8.3381608939051013E-2</v>
      </c>
      <c r="H1896" s="1">
        <f t="shared" si="102"/>
        <v>1</v>
      </c>
      <c r="I1896" s="1">
        <f t="shared" si="102"/>
        <v>1</v>
      </c>
      <c r="J1896" s="1">
        <f t="shared" si="102"/>
        <v>1</v>
      </c>
    </row>
    <row r="1897" spans="1:10" x14ac:dyDescent="0.25">
      <c r="A1897" s="1">
        <v>0</v>
      </c>
      <c r="B1897" s="1">
        <v>40</v>
      </c>
      <c r="C1897" s="1">
        <v>12.78</v>
      </c>
      <c r="D1897" s="1">
        <v>695</v>
      </c>
      <c r="E1897" s="1">
        <v>1</v>
      </c>
      <c r="F1897">
        <f t="shared" si="100"/>
        <v>0.80600000000000005</v>
      </c>
      <c r="G1897">
        <f t="shared" si="101"/>
        <v>-0.21567153647550871</v>
      </c>
      <c r="H1897" s="1">
        <f t="shared" si="102"/>
        <v>1</v>
      </c>
      <c r="I1897" s="1">
        <f t="shared" si="102"/>
        <v>1</v>
      </c>
      <c r="J1897" s="1">
        <f t="shared" si="102"/>
        <v>0</v>
      </c>
    </row>
    <row r="1898" spans="1:10" x14ac:dyDescent="0.25">
      <c r="A1898" s="1">
        <v>1</v>
      </c>
      <c r="B1898" s="1">
        <v>45</v>
      </c>
      <c r="C1898" s="1">
        <v>15.22</v>
      </c>
      <c r="D1898" s="1">
        <v>715</v>
      </c>
      <c r="E1898" s="1">
        <v>1</v>
      </c>
      <c r="F1898">
        <f t="shared" si="100"/>
        <v>0.80600000000000005</v>
      </c>
      <c r="G1898">
        <f t="shared" si="101"/>
        <v>-0.21567153647550871</v>
      </c>
      <c r="H1898" s="1">
        <f t="shared" si="102"/>
        <v>1</v>
      </c>
      <c r="I1898" s="1">
        <f t="shared" si="102"/>
        <v>1</v>
      </c>
      <c r="J1898" s="1">
        <f t="shared" si="102"/>
        <v>0</v>
      </c>
    </row>
    <row r="1899" spans="1:10" x14ac:dyDescent="0.25">
      <c r="A1899" s="1">
        <v>0</v>
      </c>
      <c r="B1899" s="1">
        <v>165</v>
      </c>
      <c r="C1899" s="1">
        <v>9.4</v>
      </c>
      <c r="D1899" s="1">
        <v>685</v>
      </c>
      <c r="E1899" s="1">
        <v>1</v>
      </c>
      <c r="F1899">
        <f t="shared" si="100"/>
        <v>0.878</v>
      </c>
      <c r="G1899">
        <f t="shared" si="101"/>
        <v>-0.13010868534702039</v>
      </c>
      <c r="H1899" s="1">
        <f t="shared" si="102"/>
        <v>1</v>
      </c>
      <c r="I1899" s="1">
        <f t="shared" si="102"/>
        <v>1</v>
      </c>
      <c r="J1899" s="1">
        <f t="shared" si="102"/>
        <v>1</v>
      </c>
    </row>
    <row r="1900" spans="1:10" x14ac:dyDescent="0.25">
      <c r="A1900" s="1">
        <v>0</v>
      </c>
      <c r="B1900" s="1">
        <v>12</v>
      </c>
      <c r="C1900" s="1">
        <v>17.53</v>
      </c>
      <c r="D1900" s="1">
        <v>705</v>
      </c>
      <c r="E1900" s="1">
        <v>1</v>
      </c>
      <c r="F1900">
        <f t="shared" si="100"/>
        <v>0.80600000000000005</v>
      </c>
      <c r="G1900">
        <f t="shared" si="101"/>
        <v>-0.21567153647550871</v>
      </c>
      <c r="H1900" s="1">
        <f t="shared" si="102"/>
        <v>1</v>
      </c>
      <c r="I1900" s="1">
        <f t="shared" si="102"/>
        <v>1</v>
      </c>
      <c r="J1900" s="1">
        <f t="shared" si="102"/>
        <v>0</v>
      </c>
    </row>
    <row r="1901" spans="1:10" x14ac:dyDescent="0.25">
      <c r="A1901" s="1">
        <v>1</v>
      </c>
      <c r="B1901" s="1">
        <v>135</v>
      </c>
      <c r="C1901" s="1">
        <v>12.68</v>
      </c>
      <c r="D1901" s="1">
        <v>670</v>
      </c>
      <c r="E1901" s="1">
        <v>1</v>
      </c>
      <c r="F1901">
        <f t="shared" si="100"/>
        <v>0.82099999999999995</v>
      </c>
      <c r="G1901">
        <f t="shared" si="101"/>
        <v>-0.1972321695297089</v>
      </c>
      <c r="H1901" s="1">
        <f t="shared" si="102"/>
        <v>1</v>
      </c>
      <c r="I1901" s="1">
        <f t="shared" si="102"/>
        <v>1</v>
      </c>
      <c r="J1901" s="1">
        <f t="shared" si="102"/>
        <v>0</v>
      </c>
    </row>
    <row r="1902" spans="1:10" x14ac:dyDescent="0.25">
      <c r="A1902" s="1">
        <v>0</v>
      </c>
      <c r="B1902" s="1">
        <v>42</v>
      </c>
      <c r="C1902" s="1">
        <v>21.43</v>
      </c>
      <c r="D1902" s="1">
        <v>680</v>
      </c>
      <c r="E1902" s="1">
        <v>1</v>
      </c>
      <c r="F1902">
        <f t="shared" si="100"/>
        <v>0.66100000000000003</v>
      </c>
      <c r="G1902">
        <f t="shared" si="101"/>
        <v>-0.41400143913045073</v>
      </c>
      <c r="H1902" s="1">
        <f t="shared" si="102"/>
        <v>0</v>
      </c>
      <c r="I1902" s="1">
        <f t="shared" si="102"/>
        <v>0</v>
      </c>
      <c r="J1902" s="1">
        <f t="shared" si="102"/>
        <v>0</v>
      </c>
    </row>
    <row r="1903" spans="1:10" x14ac:dyDescent="0.25">
      <c r="A1903" s="1">
        <v>1</v>
      </c>
      <c r="B1903" s="1">
        <v>36</v>
      </c>
      <c r="C1903" s="1">
        <v>27.8</v>
      </c>
      <c r="D1903" s="1">
        <v>665</v>
      </c>
      <c r="E1903" s="1">
        <v>1</v>
      </c>
      <c r="F1903">
        <f t="shared" si="100"/>
        <v>0.71699999999999997</v>
      </c>
      <c r="G1903">
        <f t="shared" si="101"/>
        <v>-0.33267943838251673</v>
      </c>
      <c r="H1903" s="1">
        <f t="shared" si="102"/>
        <v>0</v>
      </c>
      <c r="I1903" s="1">
        <f t="shared" si="102"/>
        <v>0</v>
      </c>
      <c r="J1903" s="1">
        <f t="shared" si="102"/>
        <v>0</v>
      </c>
    </row>
    <row r="1904" spans="1:10" x14ac:dyDescent="0.25">
      <c r="A1904" s="1">
        <v>1</v>
      </c>
      <c r="B1904" s="1">
        <v>90</v>
      </c>
      <c r="C1904" s="1">
        <v>15.68</v>
      </c>
      <c r="D1904" s="1">
        <v>665</v>
      </c>
      <c r="E1904" s="1">
        <v>1</v>
      </c>
      <c r="F1904">
        <f t="shared" si="100"/>
        <v>0.82099999999999995</v>
      </c>
      <c r="G1904">
        <f t="shared" si="101"/>
        <v>-0.1972321695297089</v>
      </c>
      <c r="H1904" s="1">
        <f t="shared" si="102"/>
        <v>1</v>
      </c>
      <c r="I1904" s="1">
        <f t="shared" si="102"/>
        <v>1</v>
      </c>
      <c r="J1904" s="1">
        <f t="shared" si="102"/>
        <v>0</v>
      </c>
    </row>
    <row r="1905" spans="1:10" x14ac:dyDescent="0.25">
      <c r="A1905" s="1">
        <v>1</v>
      </c>
      <c r="B1905" s="1">
        <v>48</v>
      </c>
      <c r="C1905" s="1">
        <v>21.23</v>
      </c>
      <c r="D1905" s="1">
        <v>680</v>
      </c>
      <c r="E1905" s="1">
        <v>1</v>
      </c>
      <c r="F1905">
        <f t="shared" si="100"/>
        <v>0.71699999999999997</v>
      </c>
      <c r="G1905">
        <f t="shared" si="101"/>
        <v>-0.33267943838251673</v>
      </c>
      <c r="H1905" s="1">
        <f t="shared" si="102"/>
        <v>0</v>
      </c>
      <c r="I1905" s="1">
        <f t="shared" si="102"/>
        <v>0</v>
      </c>
      <c r="J1905" s="1">
        <f t="shared" si="102"/>
        <v>0</v>
      </c>
    </row>
    <row r="1906" spans="1:10" x14ac:dyDescent="0.25">
      <c r="A1906" s="1">
        <v>1</v>
      </c>
      <c r="B1906" s="1">
        <v>65</v>
      </c>
      <c r="C1906" s="1">
        <v>33.31</v>
      </c>
      <c r="D1906" s="1">
        <v>690</v>
      </c>
      <c r="E1906" s="1">
        <v>1</v>
      </c>
      <c r="F1906">
        <f t="shared" si="100"/>
        <v>0.69299999999999995</v>
      </c>
      <c r="G1906">
        <f t="shared" si="101"/>
        <v>-0.3667252797922339</v>
      </c>
      <c r="H1906" s="1">
        <f t="shared" si="102"/>
        <v>0</v>
      </c>
      <c r="I1906" s="1">
        <f t="shared" si="102"/>
        <v>0</v>
      </c>
      <c r="J1906" s="1">
        <f t="shared" si="102"/>
        <v>0</v>
      </c>
    </row>
    <row r="1907" spans="1:10" x14ac:dyDescent="0.25">
      <c r="A1907" s="1">
        <v>0</v>
      </c>
      <c r="B1907" s="1">
        <v>43</v>
      </c>
      <c r="C1907" s="1">
        <v>27.07</v>
      </c>
      <c r="D1907" s="1">
        <v>690</v>
      </c>
      <c r="E1907" s="1">
        <v>1</v>
      </c>
      <c r="F1907">
        <f t="shared" si="100"/>
        <v>0.79</v>
      </c>
      <c r="G1907">
        <f t="shared" si="101"/>
        <v>-0.23572233352106983</v>
      </c>
      <c r="H1907" s="1">
        <f t="shared" si="102"/>
        <v>1</v>
      </c>
      <c r="I1907" s="1">
        <f t="shared" si="102"/>
        <v>0</v>
      </c>
      <c r="J1907" s="1">
        <f t="shared" si="102"/>
        <v>0</v>
      </c>
    </row>
    <row r="1908" spans="1:10" x14ac:dyDescent="0.25">
      <c r="A1908" s="1">
        <v>1</v>
      </c>
      <c r="B1908" s="1">
        <v>82.3</v>
      </c>
      <c r="C1908" s="1">
        <v>32.21</v>
      </c>
      <c r="D1908" s="1">
        <v>665</v>
      </c>
      <c r="E1908" s="1">
        <v>0</v>
      </c>
      <c r="F1908">
        <f t="shared" si="100"/>
        <v>0.54600000000000004</v>
      </c>
      <c r="G1908">
        <f t="shared" si="101"/>
        <v>-0.78965808094078915</v>
      </c>
      <c r="H1908" s="1">
        <f t="shared" si="102"/>
        <v>0</v>
      </c>
      <c r="I1908" s="1">
        <f t="shared" si="102"/>
        <v>0</v>
      </c>
      <c r="J1908" s="1">
        <f t="shared" si="102"/>
        <v>0</v>
      </c>
    </row>
    <row r="1909" spans="1:10" x14ac:dyDescent="0.25">
      <c r="A1909" s="1">
        <v>1</v>
      </c>
      <c r="B1909" s="1">
        <v>60</v>
      </c>
      <c r="C1909" s="1">
        <v>17.18</v>
      </c>
      <c r="D1909" s="1">
        <v>700</v>
      </c>
      <c r="E1909" s="1">
        <v>1</v>
      </c>
      <c r="F1909">
        <f t="shared" si="100"/>
        <v>0.80600000000000005</v>
      </c>
      <c r="G1909">
        <f t="shared" si="101"/>
        <v>-0.21567153647550871</v>
      </c>
      <c r="H1909" s="1">
        <f t="shared" si="102"/>
        <v>1</v>
      </c>
      <c r="I1909" s="1">
        <f t="shared" si="102"/>
        <v>1</v>
      </c>
      <c r="J1909" s="1">
        <f t="shared" si="102"/>
        <v>0</v>
      </c>
    </row>
    <row r="1910" spans="1:10" x14ac:dyDescent="0.25">
      <c r="A1910" s="1">
        <v>0</v>
      </c>
      <c r="B1910" s="1">
        <v>64.5</v>
      </c>
      <c r="C1910" s="1">
        <v>8.89</v>
      </c>
      <c r="D1910" s="1">
        <v>735</v>
      </c>
      <c r="E1910" s="1">
        <v>1</v>
      </c>
      <c r="F1910">
        <f t="shared" si="100"/>
        <v>0.92</v>
      </c>
      <c r="G1910">
        <f t="shared" si="101"/>
        <v>-8.3381608939051013E-2</v>
      </c>
      <c r="H1910" s="1">
        <f t="shared" si="102"/>
        <v>1</v>
      </c>
      <c r="I1910" s="1">
        <f t="shared" si="102"/>
        <v>1</v>
      </c>
      <c r="J1910" s="1">
        <f t="shared" si="102"/>
        <v>1</v>
      </c>
    </row>
    <row r="1911" spans="1:10" x14ac:dyDescent="0.25">
      <c r="A1911" s="1">
        <v>0</v>
      </c>
      <c r="B1911" s="1">
        <v>30</v>
      </c>
      <c r="C1911" s="1">
        <v>15.75</v>
      </c>
      <c r="D1911" s="1">
        <v>705</v>
      </c>
      <c r="E1911" s="1">
        <v>1</v>
      </c>
      <c r="F1911">
        <f t="shared" si="100"/>
        <v>0.80600000000000005</v>
      </c>
      <c r="G1911">
        <f t="shared" si="101"/>
        <v>-0.21567153647550871</v>
      </c>
      <c r="H1911" s="1">
        <f t="shared" si="102"/>
        <v>1</v>
      </c>
      <c r="I1911" s="1">
        <f t="shared" si="102"/>
        <v>1</v>
      </c>
      <c r="J1911" s="1">
        <f t="shared" si="102"/>
        <v>0</v>
      </c>
    </row>
    <row r="1912" spans="1:10" x14ac:dyDescent="0.25">
      <c r="A1912" s="1">
        <v>0</v>
      </c>
      <c r="B1912" s="1">
        <v>22</v>
      </c>
      <c r="C1912" s="1">
        <v>18.489999999999998</v>
      </c>
      <c r="D1912" s="1">
        <v>705</v>
      </c>
      <c r="E1912" s="1">
        <v>1</v>
      </c>
      <c r="F1912">
        <f t="shared" si="100"/>
        <v>0.80600000000000005</v>
      </c>
      <c r="G1912">
        <f t="shared" si="101"/>
        <v>-0.21567153647550871</v>
      </c>
      <c r="H1912" s="1">
        <f t="shared" si="102"/>
        <v>1</v>
      </c>
      <c r="I1912" s="1">
        <f t="shared" si="102"/>
        <v>1</v>
      </c>
      <c r="J1912" s="1">
        <f t="shared" si="102"/>
        <v>0</v>
      </c>
    </row>
    <row r="1913" spans="1:10" x14ac:dyDescent="0.25">
      <c r="A1913" s="1">
        <v>1</v>
      </c>
      <c r="B1913" s="1">
        <v>102.4</v>
      </c>
      <c r="C1913" s="1">
        <v>15.46</v>
      </c>
      <c r="D1913" s="1">
        <v>695</v>
      </c>
      <c r="E1913" s="1">
        <v>0</v>
      </c>
      <c r="F1913">
        <f t="shared" si="100"/>
        <v>0.82099999999999995</v>
      </c>
      <c r="G1913">
        <f t="shared" si="101"/>
        <v>-1.7203694731413819</v>
      </c>
      <c r="H1913" s="1">
        <f t="shared" si="102"/>
        <v>1</v>
      </c>
      <c r="I1913" s="1">
        <f t="shared" si="102"/>
        <v>1</v>
      </c>
      <c r="J1913" s="1">
        <f t="shared" si="102"/>
        <v>0</v>
      </c>
    </row>
    <row r="1914" spans="1:10" x14ac:dyDescent="0.25">
      <c r="A1914" s="1">
        <v>0</v>
      </c>
      <c r="B1914" s="1">
        <v>45</v>
      </c>
      <c r="C1914" s="1">
        <v>12.85</v>
      </c>
      <c r="D1914" s="1">
        <v>760</v>
      </c>
      <c r="E1914" s="1">
        <v>1</v>
      </c>
      <c r="F1914">
        <f t="shared" si="100"/>
        <v>0.92</v>
      </c>
      <c r="G1914">
        <f t="shared" si="101"/>
        <v>-8.3381608939051013E-2</v>
      </c>
      <c r="H1914" s="1">
        <f t="shared" si="102"/>
        <v>1</v>
      </c>
      <c r="I1914" s="1">
        <f t="shared" si="102"/>
        <v>1</v>
      </c>
      <c r="J1914" s="1">
        <f t="shared" si="102"/>
        <v>1</v>
      </c>
    </row>
    <row r="1915" spans="1:10" x14ac:dyDescent="0.25">
      <c r="A1915" s="1">
        <v>1</v>
      </c>
      <c r="B1915" s="1">
        <v>37.209000000000003</v>
      </c>
      <c r="C1915" s="1">
        <v>18.059999999999999</v>
      </c>
      <c r="D1915" s="1">
        <v>750</v>
      </c>
      <c r="E1915" s="1">
        <v>1</v>
      </c>
      <c r="F1915">
        <f t="shared" si="100"/>
        <v>0.92</v>
      </c>
      <c r="G1915">
        <f t="shared" si="101"/>
        <v>-8.3381608939051013E-2</v>
      </c>
      <c r="H1915" s="1">
        <f t="shared" si="102"/>
        <v>1</v>
      </c>
      <c r="I1915" s="1">
        <f t="shared" si="102"/>
        <v>1</v>
      </c>
      <c r="J1915" s="1">
        <f t="shared" si="102"/>
        <v>1</v>
      </c>
    </row>
    <row r="1916" spans="1:10" x14ac:dyDescent="0.25">
      <c r="A1916" s="1">
        <v>1</v>
      </c>
      <c r="B1916" s="1">
        <v>140</v>
      </c>
      <c r="C1916" s="1">
        <v>7.21</v>
      </c>
      <c r="D1916" s="1">
        <v>700</v>
      </c>
      <c r="E1916" s="1">
        <v>0</v>
      </c>
      <c r="F1916">
        <f t="shared" si="100"/>
        <v>0.878</v>
      </c>
      <c r="G1916">
        <f t="shared" si="101"/>
        <v>-2.1037342342488805</v>
      </c>
      <c r="H1916" s="1">
        <f t="shared" si="102"/>
        <v>1</v>
      </c>
      <c r="I1916" s="1">
        <f t="shared" si="102"/>
        <v>1</v>
      </c>
      <c r="J1916" s="1">
        <f t="shared" si="102"/>
        <v>1</v>
      </c>
    </row>
    <row r="1917" spans="1:10" x14ac:dyDescent="0.25">
      <c r="A1917" s="1">
        <v>0</v>
      </c>
      <c r="B1917" s="1">
        <v>72.5</v>
      </c>
      <c r="C1917" s="1">
        <v>8.31</v>
      </c>
      <c r="D1917" s="1">
        <v>695</v>
      </c>
      <c r="E1917" s="1">
        <v>1</v>
      </c>
      <c r="F1917">
        <f t="shared" si="100"/>
        <v>0.878</v>
      </c>
      <c r="G1917">
        <f t="shared" si="101"/>
        <v>-0.13010868534702039</v>
      </c>
      <c r="H1917" s="1">
        <f t="shared" si="102"/>
        <v>1</v>
      </c>
      <c r="I1917" s="1">
        <f t="shared" si="102"/>
        <v>1</v>
      </c>
      <c r="J1917" s="1">
        <f t="shared" si="102"/>
        <v>1</v>
      </c>
    </row>
    <row r="1918" spans="1:10" x14ac:dyDescent="0.25">
      <c r="A1918" s="1">
        <v>0</v>
      </c>
      <c r="B1918" s="1">
        <v>85</v>
      </c>
      <c r="C1918" s="1">
        <v>14.37</v>
      </c>
      <c r="D1918" s="1">
        <v>660</v>
      </c>
      <c r="E1918" s="1">
        <v>0</v>
      </c>
      <c r="F1918">
        <f t="shared" si="100"/>
        <v>0.82099999999999995</v>
      </c>
      <c r="G1918">
        <f t="shared" si="101"/>
        <v>-1.7203694731413819</v>
      </c>
      <c r="H1918" s="1">
        <f t="shared" si="102"/>
        <v>1</v>
      </c>
      <c r="I1918" s="1">
        <f t="shared" si="102"/>
        <v>1</v>
      </c>
      <c r="J1918" s="1">
        <f t="shared" si="102"/>
        <v>0</v>
      </c>
    </row>
    <row r="1919" spans="1:10" x14ac:dyDescent="0.25">
      <c r="A1919" s="1">
        <v>0</v>
      </c>
      <c r="B1919" s="1">
        <v>50.9</v>
      </c>
      <c r="C1919" s="1">
        <v>11.77</v>
      </c>
      <c r="D1919" s="1">
        <v>690</v>
      </c>
      <c r="E1919" s="1">
        <v>1</v>
      </c>
      <c r="F1919">
        <f t="shared" si="100"/>
        <v>0.80600000000000005</v>
      </c>
      <c r="G1919">
        <f t="shared" si="101"/>
        <v>-0.21567153647550871</v>
      </c>
      <c r="H1919" s="1">
        <f t="shared" si="102"/>
        <v>1</v>
      </c>
      <c r="I1919" s="1">
        <f t="shared" si="102"/>
        <v>1</v>
      </c>
      <c r="J1919" s="1">
        <f t="shared" si="102"/>
        <v>0</v>
      </c>
    </row>
    <row r="1920" spans="1:10" x14ac:dyDescent="0.25">
      <c r="A1920" s="1">
        <v>0</v>
      </c>
      <c r="B1920" s="1">
        <v>34</v>
      </c>
      <c r="C1920" s="1">
        <v>27.7</v>
      </c>
      <c r="D1920" s="1">
        <v>675</v>
      </c>
      <c r="E1920" s="1">
        <v>0</v>
      </c>
      <c r="F1920">
        <f t="shared" si="100"/>
        <v>0.66100000000000003</v>
      </c>
      <c r="G1920">
        <f t="shared" si="101"/>
        <v>-1.0817551716016869</v>
      </c>
      <c r="H1920" s="1">
        <f t="shared" si="102"/>
        <v>0</v>
      </c>
      <c r="I1920" s="1">
        <f t="shared" si="102"/>
        <v>0</v>
      </c>
      <c r="J1920" s="1">
        <f t="shared" si="102"/>
        <v>0</v>
      </c>
    </row>
    <row r="1921" spans="1:10" x14ac:dyDescent="0.25">
      <c r="A1921" s="1">
        <v>1</v>
      </c>
      <c r="B1921" s="1">
        <v>140</v>
      </c>
      <c r="C1921" s="1">
        <v>34.229999999999997</v>
      </c>
      <c r="D1921" s="1">
        <v>660</v>
      </c>
      <c r="E1921" s="1">
        <v>0</v>
      </c>
      <c r="F1921">
        <f t="shared" si="100"/>
        <v>0.54600000000000004</v>
      </c>
      <c r="G1921">
        <f t="shared" si="101"/>
        <v>-0.78965808094078915</v>
      </c>
      <c r="H1921" s="1">
        <f t="shared" si="102"/>
        <v>0</v>
      </c>
      <c r="I1921" s="1">
        <f t="shared" si="102"/>
        <v>0</v>
      </c>
      <c r="J1921" s="1">
        <f t="shared" si="102"/>
        <v>0</v>
      </c>
    </row>
    <row r="1922" spans="1:10" x14ac:dyDescent="0.25">
      <c r="A1922" s="1">
        <v>1</v>
      </c>
      <c r="B1922" s="1">
        <v>90</v>
      </c>
      <c r="C1922" s="1">
        <v>8.1999999999999993</v>
      </c>
      <c r="D1922" s="1">
        <v>685</v>
      </c>
      <c r="E1922" s="1">
        <v>1</v>
      </c>
      <c r="F1922">
        <f t="shared" si="100"/>
        <v>0.878</v>
      </c>
      <c r="G1922">
        <f t="shared" si="101"/>
        <v>-0.13010868534702039</v>
      </c>
      <c r="H1922" s="1">
        <f t="shared" si="102"/>
        <v>1</v>
      </c>
      <c r="I1922" s="1">
        <f t="shared" si="102"/>
        <v>1</v>
      </c>
      <c r="J1922" s="1">
        <f t="shared" si="102"/>
        <v>1</v>
      </c>
    </row>
    <row r="1923" spans="1:10" x14ac:dyDescent="0.25">
      <c r="A1923" s="1">
        <v>1</v>
      </c>
      <c r="B1923" s="1">
        <v>55</v>
      </c>
      <c r="C1923" s="1">
        <v>27.71</v>
      </c>
      <c r="D1923" s="1">
        <v>680</v>
      </c>
      <c r="E1923" s="1">
        <v>1</v>
      </c>
      <c r="F1923">
        <f t="shared" si="100"/>
        <v>0.71699999999999997</v>
      </c>
      <c r="G1923">
        <f t="shared" si="101"/>
        <v>-0.33267943838251673</v>
      </c>
      <c r="H1923" s="1">
        <f t="shared" si="102"/>
        <v>0</v>
      </c>
      <c r="I1923" s="1">
        <f t="shared" si="102"/>
        <v>0</v>
      </c>
      <c r="J1923" s="1">
        <f t="shared" si="102"/>
        <v>0</v>
      </c>
    </row>
    <row r="1924" spans="1:10" x14ac:dyDescent="0.25">
      <c r="A1924" s="1">
        <v>0</v>
      </c>
      <c r="B1924" s="1">
        <v>35</v>
      </c>
      <c r="C1924" s="1">
        <v>16.079999999999998</v>
      </c>
      <c r="D1924" s="1">
        <v>690</v>
      </c>
      <c r="E1924" s="1">
        <v>1</v>
      </c>
      <c r="F1924">
        <f t="shared" si="100"/>
        <v>0.80600000000000005</v>
      </c>
      <c r="G1924">
        <f t="shared" si="101"/>
        <v>-0.21567153647550871</v>
      </c>
      <c r="H1924" s="1">
        <f t="shared" si="102"/>
        <v>1</v>
      </c>
      <c r="I1924" s="1">
        <f t="shared" si="102"/>
        <v>1</v>
      </c>
      <c r="J1924" s="1">
        <f t="shared" si="102"/>
        <v>0</v>
      </c>
    </row>
    <row r="1925" spans="1:10" x14ac:dyDescent="0.25">
      <c r="A1925" s="1">
        <v>1</v>
      </c>
      <c r="B1925" s="1">
        <v>30</v>
      </c>
      <c r="C1925" s="1">
        <v>6.2</v>
      </c>
      <c r="D1925" s="1">
        <v>715</v>
      </c>
      <c r="E1925" s="1">
        <v>1</v>
      </c>
      <c r="F1925">
        <f t="shared" si="100"/>
        <v>0.80600000000000005</v>
      </c>
      <c r="G1925">
        <f t="shared" si="101"/>
        <v>-0.21567153647550871</v>
      </c>
      <c r="H1925" s="1">
        <f t="shared" si="102"/>
        <v>1</v>
      </c>
      <c r="I1925" s="1">
        <f t="shared" si="102"/>
        <v>1</v>
      </c>
      <c r="J1925" s="1">
        <f t="shared" si="102"/>
        <v>0</v>
      </c>
    </row>
    <row r="1926" spans="1:10" x14ac:dyDescent="0.25">
      <c r="A1926" s="1">
        <v>1</v>
      </c>
      <c r="B1926" s="1">
        <v>70</v>
      </c>
      <c r="C1926" s="1">
        <v>5.25</v>
      </c>
      <c r="D1926" s="1">
        <v>670</v>
      </c>
      <c r="E1926" s="1">
        <v>1</v>
      </c>
      <c r="F1926">
        <f t="shared" si="100"/>
        <v>0.878</v>
      </c>
      <c r="G1926">
        <f t="shared" si="101"/>
        <v>-0.13010868534702039</v>
      </c>
      <c r="H1926" s="1">
        <f t="shared" si="102"/>
        <v>1</v>
      </c>
      <c r="I1926" s="1">
        <f t="shared" si="102"/>
        <v>1</v>
      </c>
      <c r="J1926" s="1">
        <f t="shared" si="102"/>
        <v>1</v>
      </c>
    </row>
    <row r="1927" spans="1:10" x14ac:dyDescent="0.25">
      <c r="A1927" s="1">
        <v>0</v>
      </c>
      <c r="B1927" s="1">
        <v>58</v>
      </c>
      <c r="C1927" s="1">
        <v>5.69</v>
      </c>
      <c r="D1927" s="1">
        <v>670</v>
      </c>
      <c r="E1927" s="1">
        <v>1</v>
      </c>
      <c r="F1927">
        <f t="shared" si="100"/>
        <v>0.80600000000000005</v>
      </c>
      <c r="G1927">
        <f t="shared" si="101"/>
        <v>-0.21567153647550871</v>
      </c>
      <c r="H1927" s="1">
        <f t="shared" si="102"/>
        <v>1</v>
      </c>
      <c r="I1927" s="1">
        <f t="shared" si="102"/>
        <v>1</v>
      </c>
      <c r="J1927" s="1">
        <f t="shared" si="102"/>
        <v>0</v>
      </c>
    </row>
    <row r="1928" spans="1:10" x14ac:dyDescent="0.25">
      <c r="A1928" s="1">
        <v>0</v>
      </c>
      <c r="B1928" s="1">
        <v>23</v>
      </c>
      <c r="C1928" s="1">
        <v>13.73</v>
      </c>
      <c r="D1928" s="1">
        <v>670</v>
      </c>
      <c r="E1928" s="1">
        <v>1</v>
      </c>
      <c r="F1928">
        <f t="shared" ref="F1928:F1991" si="103">IF(C1928&lt;=19.85,IF(D1928&lt;=722.5,IF(B1928&lt;=60.41,IF(D1928&lt;=667.5,0.729,0.806),IF(C1928&lt;=9.905,0.878,0.821)),0.92),IF(D1928&lt;=687.5,IF(C1928&lt;=31.375,IF(A1928&lt;=0.5,0.661,0.717),0.546),IF(D1928&lt;=727.5,IF(C1928&lt;=29.88,0.79,0.693),0.855)))</f>
        <v>0.80600000000000005</v>
      </c>
      <c r="G1928">
        <f t="shared" ref="G1928:G1991" si="104">IF(E1928=1,LN(F1928),LN(1-F1928))</f>
        <v>-0.21567153647550871</v>
      </c>
      <c r="H1928" s="1">
        <f t="shared" ref="H1928:J1991" si="105">IF($F1928&gt;H$2,1,0)</f>
        <v>1</v>
      </c>
      <c r="I1928" s="1">
        <f t="shared" si="105"/>
        <v>1</v>
      </c>
      <c r="J1928" s="1">
        <f t="shared" si="105"/>
        <v>0</v>
      </c>
    </row>
    <row r="1929" spans="1:10" x14ac:dyDescent="0.25">
      <c r="A1929" s="1">
        <v>0</v>
      </c>
      <c r="B1929" s="1">
        <v>35</v>
      </c>
      <c r="C1929" s="1">
        <v>19.34</v>
      </c>
      <c r="D1929" s="1">
        <v>660</v>
      </c>
      <c r="E1929" s="1">
        <v>1</v>
      </c>
      <c r="F1929">
        <f t="shared" si="103"/>
        <v>0.72899999999999998</v>
      </c>
      <c r="G1929">
        <f t="shared" si="104"/>
        <v>-0.31608154697347896</v>
      </c>
      <c r="H1929" s="1">
        <f t="shared" si="105"/>
        <v>0</v>
      </c>
      <c r="I1929" s="1">
        <f t="shared" si="105"/>
        <v>0</v>
      </c>
      <c r="J1929" s="1">
        <f t="shared" si="105"/>
        <v>0</v>
      </c>
    </row>
    <row r="1930" spans="1:10" x14ac:dyDescent="0.25">
      <c r="A1930" s="1">
        <v>0</v>
      </c>
      <c r="B1930" s="1">
        <v>60</v>
      </c>
      <c r="C1930" s="1">
        <v>24.28</v>
      </c>
      <c r="D1930" s="1">
        <v>670</v>
      </c>
      <c r="E1930" s="1">
        <v>1</v>
      </c>
      <c r="F1930">
        <f t="shared" si="103"/>
        <v>0.66100000000000003</v>
      </c>
      <c r="G1930">
        <f t="shared" si="104"/>
        <v>-0.41400143913045073</v>
      </c>
      <c r="H1930" s="1">
        <f t="shared" si="105"/>
        <v>0</v>
      </c>
      <c r="I1930" s="1">
        <f t="shared" si="105"/>
        <v>0</v>
      </c>
      <c r="J1930" s="1">
        <f t="shared" si="105"/>
        <v>0</v>
      </c>
    </row>
    <row r="1931" spans="1:10" x14ac:dyDescent="0.25">
      <c r="A1931" s="1">
        <v>1</v>
      </c>
      <c r="B1931" s="1">
        <v>70</v>
      </c>
      <c r="C1931" s="1">
        <v>13.03</v>
      </c>
      <c r="D1931" s="1">
        <v>680</v>
      </c>
      <c r="E1931" s="1">
        <v>1</v>
      </c>
      <c r="F1931">
        <f t="shared" si="103"/>
        <v>0.82099999999999995</v>
      </c>
      <c r="G1931">
        <f t="shared" si="104"/>
        <v>-0.1972321695297089</v>
      </c>
      <c r="H1931" s="1">
        <f t="shared" si="105"/>
        <v>1</v>
      </c>
      <c r="I1931" s="1">
        <f t="shared" si="105"/>
        <v>1</v>
      </c>
      <c r="J1931" s="1">
        <f t="shared" si="105"/>
        <v>0</v>
      </c>
    </row>
    <row r="1932" spans="1:10" x14ac:dyDescent="0.25">
      <c r="A1932" s="1">
        <v>1</v>
      </c>
      <c r="B1932" s="1">
        <v>65</v>
      </c>
      <c r="C1932" s="1">
        <v>17.39</v>
      </c>
      <c r="D1932" s="1">
        <v>695</v>
      </c>
      <c r="E1932" s="1">
        <v>1</v>
      </c>
      <c r="F1932">
        <f t="shared" si="103"/>
        <v>0.82099999999999995</v>
      </c>
      <c r="G1932">
        <f t="shared" si="104"/>
        <v>-0.1972321695297089</v>
      </c>
      <c r="H1932" s="1">
        <f t="shared" si="105"/>
        <v>1</v>
      </c>
      <c r="I1932" s="1">
        <f t="shared" si="105"/>
        <v>1</v>
      </c>
      <c r="J1932" s="1">
        <f t="shared" si="105"/>
        <v>0</v>
      </c>
    </row>
    <row r="1933" spans="1:10" x14ac:dyDescent="0.25">
      <c r="A1933" s="1">
        <v>0</v>
      </c>
      <c r="B1933" s="1">
        <v>48</v>
      </c>
      <c r="C1933" s="1">
        <v>19.079999999999998</v>
      </c>
      <c r="D1933" s="1">
        <v>665</v>
      </c>
      <c r="E1933" s="1">
        <v>1</v>
      </c>
      <c r="F1933">
        <f t="shared" si="103"/>
        <v>0.72899999999999998</v>
      </c>
      <c r="G1933">
        <f t="shared" si="104"/>
        <v>-0.31608154697347896</v>
      </c>
      <c r="H1933" s="1">
        <f t="shared" si="105"/>
        <v>0</v>
      </c>
      <c r="I1933" s="1">
        <f t="shared" si="105"/>
        <v>0</v>
      </c>
      <c r="J1933" s="1">
        <f t="shared" si="105"/>
        <v>0</v>
      </c>
    </row>
    <row r="1934" spans="1:10" x14ac:dyDescent="0.25">
      <c r="A1934" s="1">
        <v>0</v>
      </c>
      <c r="B1934" s="1">
        <v>98</v>
      </c>
      <c r="C1934" s="1">
        <v>14.55</v>
      </c>
      <c r="D1934" s="1">
        <v>750</v>
      </c>
      <c r="E1934" s="1">
        <v>0</v>
      </c>
      <c r="F1934">
        <f t="shared" si="103"/>
        <v>0.92</v>
      </c>
      <c r="G1934">
        <f t="shared" si="104"/>
        <v>-2.5257286443082561</v>
      </c>
      <c r="H1934" s="1">
        <f t="shared" si="105"/>
        <v>1</v>
      </c>
      <c r="I1934" s="1">
        <f t="shared" si="105"/>
        <v>1</v>
      </c>
      <c r="J1934" s="1">
        <f t="shared" si="105"/>
        <v>1</v>
      </c>
    </row>
    <row r="1935" spans="1:10" x14ac:dyDescent="0.25">
      <c r="A1935" s="1">
        <v>0</v>
      </c>
      <c r="B1935" s="1">
        <v>65</v>
      </c>
      <c r="C1935" s="1">
        <v>29</v>
      </c>
      <c r="D1935" s="1">
        <v>710</v>
      </c>
      <c r="E1935" s="1">
        <v>1</v>
      </c>
      <c r="F1935">
        <f t="shared" si="103"/>
        <v>0.79</v>
      </c>
      <c r="G1935">
        <f t="shared" si="104"/>
        <v>-0.23572233352106983</v>
      </c>
      <c r="H1935" s="1">
        <f t="shared" si="105"/>
        <v>1</v>
      </c>
      <c r="I1935" s="1">
        <f t="shared" si="105"/>
        <v>0</v>
      </c>
      <c r="J1935" s="1">
        <f t="shared" si="105"/>
        <v>0</v>
      </c>
    </row>
    <row r="1936" spans="1:10" x14ac:dyDescent="0.25">
      <c r="A1936" s="1">
        <v>0</v>
      </c>
      <c r="B1936" s="1">
        <v>75</v>
      </c>
      <c r="C1936" s="1">
        <v>7.76</v>
      </c>
      <c r="D1936" s="1">
        <v>705</v>
      </c>
      <c r="E1936" s="1">
        <v>0</v>
      </c>
      <c r="F1936">
        <f t="shared" si="103"/>
        <v>0.878</v>
      </c>
      <c r="G1936">
        <f t="shared" si="104"/>
        <v>-2.1037342342488805</v>
      </c>
      <c r="H1936" s="1">
        <f t="shared" si="105"/>
        <v>1</v>
      </c>
      <c r="I1936" s="1">
        <f t="shared" si="105"/>
        <v>1</v>
      </c>
      <c r="J1936" s="1">
        <f t="shared" si="105"/>
        <v>1</v>
      </c>
    </row>
    <row r="1937" spans="1:10" x14ac:dyDescent="0.25">
      <c r="A1937" s="1">
        <v>1</v>
      </c>
      <c r="B1937" s="1">
        <v>96.8</v>
      </c>
      <c r="C1937" s="1">
        <v>15.39</v>
      </c>
      <c r="D1937" s="1">
        <v>670</v>
      </c>
      <c r="E1937" s="1">
        <v>1</v>
      </c>
      <c r="F1937">
        <f t="shared" si="103"/>
        <v>0.82099999999999995</v>
      </c>
      <c r="G1937">
        <f t="shared" si="104"/>
        <v>-0.1972321695297089</v>
      </c>
      <c r="H1937" s="1">
        <f t="shared" si="105"/>
        <v>1</v>
      </c>
      <c r="I1937" s="1">
        <f t="shared" si="105"/>
        <v>1</v>
      </c>
      <c r="J1937" s="1">
        <f t="shared" si="105"/>
        <v>0</v>
      </c>
    </row>
    <row r="1938" spans="1:10" x14ac:dyDescent="0.25">
      <c r="A1938" s="1">
        <v>0</v>
      </c>
      <c r="B1938" s="1">
        <v>54.631</v>
      </c>
      <c r="C1938" s="1">
        <v>28.84</v>
      </c>
      <c r="D1938" s="1">
        <v>665</v>
      </c>
      <c r="E1938" s="1">
        <v>1</v>
      </c>
      <c r="F1938">
        <f t="shared" si="103"/>
        <v>0.66100000000000003</v>
      </c>
      <c r="G1938">
        <f t="shared" si="104"/>
        <v>-0.41400143913045073</v>
      </c>
      <c r="H1938" s="1">
        <f t="shared" si="105"/>
        <v>0</v>
      </c>
      <c r="I1938" s="1">
        <f t="shared" si="105"/>
        <v>0</v>
      </c>
      <c r="J1938" s="1">
        <f t="shared" si="105"/>
        <v>0</v>
      </c>
    </row>
    <row r="1939" spans="1:10" x14ac:dyDescent="0.25">
      <c r="A1939" s="1">
        <v>0</v>
      </c>
      <c r="B1939" s="1">
        <v>50</v>
      </c>
      <c r="C1939" s="1">
        <v>20.309999999999999</v>
      </c>
      <c r="D1939" s="1">
        <v>685</v>
      </c>
      <c r="E1939" s="1">
        <v>1</v>
      </c>
      <c r="F1939">
        <f t="shared" si="103"/>
        <v>0.66100000000000003</v>
      </c>
      <c r="G1939">
        <f t="shared" si="104"/>
        <v>-0.41400143913045073</v>
      </c>
      <c r="H1939" s="1">
        <f t="shared" si="105"/>
        <v>0</v>
      </c>
      <c r="I1939" s="1">
        <f t="shared" si="105"/>
        <v>0</v>
      </c>
      <c r="J1939" s="1">
        <f t="shared" si="105"/>
        <v>0</v>
      </c>
    </row>
    <row r="1940" spans="1:10" x14ac:dyDescent="0.25">
      <c r="A1940" s="1">
        <v>1</v>
      </c>
      <c r="B1940" s="1">
        <v>72</v>
      </c>
      <c r="C1940" s="1">
        <v>34.58</v>
      </c>
      <c r="D1940" s="1">
        <v>730</v>
      </c>
      <c r="E1940" s="1">
        <v>1</v>
      </c>
      <c r="F1940">
        <f t="shared" si="103"/>
        <v>0.85499999999999998</v>
      </c>
      <c r="G1940">
        <f t="shared" si="104"/>
        <v>-0.15665381004537685</v>
      </c>
      <c r="H1940" s="1">
        <f t="shared" si="105"/>
        <v>1</v>
      </c>
      <c r="I1940" s="1">
        <f t="shared" si="105"/>
        <v>1</v>
      </c>
      <c r="J1940" s="1">
        <f t="shared" si="105"/>
        <v>1</v>
      </c>
    </row>
    <row r="1941" spans="1:10" x14ac:dyDescent="0.25">
      <c r="A1941" s="1">
        <v>0</v>
      </c>
      <c r="B1941" s="1">
        <v>44.5</v>
      </c>
      <c r="C1941" s="1">
        <v>14.25</v>
      </c>
      <c r="D1941" s="1">
        <v>690</v>
      </c>
      <c r="E1941" s="1">
        <v>1</v>
      </c>
      <c r="F1941">
        <f t="shared" si="103"/>
        <v>0.80600000000000005</v>
      </c>
      <c r="G1941">
        <f t="shared" si="104"/>
        <v>-0.21567153647550871</v>
      </c>
      <c r="H1941" s="1">
        <f t="shared" si="105"/>
        <v>1</v>
      </c>
      <c r="I1941" s="1">
        <f t="shared" si="105"/>
        <v>1</v>
      </c>
      <c r="J1941" s="1">
        <f t="shared" si="105"/>
        <v>0</v>
      </c>
    </row>
    <row r="1942" spans="1:10" x14ac:dyDescent="0.25">
      <c r="A1942" s="1">
        <v>1</v>
      </c>
      <c r="B1942" s="1">
        <v>79</v>
      </c>
      <c r="C1942" s="1">
        <v>10.53</v>
      </c>
      <c r="D1942" s="1">
        <v>750</v>
      </c>
      <c r="E1942" s="1">
        <v>1</v>
      </c>
      <c r="F1942">
        <f t="shared" si="103"/>
        <v>0.92</v>
      </c>
      <c r="G1942">
        <f t="shared" si="104"/>
        <v>-8.3381608939051013E-2</v>
      </c>
      <c r="H1942" s="1">
        <f t="shared" si="105"/>
        <v>1</v>
      </c>
      <c r="I1942" s="1">
        <f t="shared" si="105"/>
        <v>1</v>
      </c>
      <c r="J1942" s="1">
        <f t="shared" si="105"/>
        <v>1</v>
      </c>
    </row>
    <row r="1943" spans="1:10" x14ac:dyDescent="0.25">
      <c r="A1943" s="1">
        <v>0</v>
      </c>
      <c r="B1943" s="1">
        <v>60</v>
      </c>
      <c r="C1943" s="1">
        <v>12.26</v>
      </c>
      <c r="D1943" s="1">
        <v>670</v>
      </c>
      <c r="E1943" s="1">
        <v>1</v>
      </c>
      <c r="F1943">
        <f t="shared" si="103"/>
        <v>0.80600000000000005</v>
      </c>
      <c r="G1943">
        <f t="shared" si="104"/>
        <v>-0.21567153647550871</v>
      </c>
      <c r="H1943" s="1">
        <f t="shared" si="105"/>
        <v>1</v>
      </c>
      <c r="I1943" s="1">
        <f t="shared" si="105"/>
        <v>1</v>
      </c>
      <c r="J1943" s="1">
        <f t="shared" si="105"/>
        <v>0</v>
      </c>
    </row>
    <row r="1944" spans="1:10" x14ac:dyDescent="0.25">
      <c r="A1944" s="1">
        <v>1</v>
      </c>
      <c r="B1944" s="1">
        <v>85</v>
      </c>
      <c r="C1944" s="1">
        <v>21.6</v>
      </c>
      <c r="D1944" s="1">
        <v>720</v>
      </c>
      <c r="E1944" s="1">
        <v>1</v>
      </c>
      <c r="F1944">
        <f t="shared" si="103"/>
        <v>0.79</v>
      </c>
      <c r="G1944">
        <f t="shared" si="104"/>
        <v>-0.23572233352106983</v>
      </c>
      <c r="H1944" s="1">
        <f t="shared" si="105"/>
        <v>1</v>
      </c>
      <c r="I1944" s="1">
        <f t="shared" si="105"/>
        <v>0</v>
      </c>
      <c r="J1944" s="1">
        <f t="shared" si="105"/>
        <v>0</v>
      </c>
    </row>
    <row r="1945" spans="1:10" x14ac:dyDescent="0.25">
      <c r="A1945" s="1">
        <v>1</v>
      </c>
      <c r="B1945" s="1">
        <v>61</v>
      </c>
      <c r="C1945" s="1">
        <v>20.97</v>
      </c>
      <c r="D1945" s="1">
        <v>660</v>
      </c>
      <c r="E1945" s="1">
        <v>1</v>
      </c>
      <c r="F1945">
        <f t="shared" si="103"/>
        <v>0.71699999999999997</v>
      </c>
      <c r="G1945">
        <f t="shared" si="104"/>
        <v>-0.33267943838251673</v>
      </c>
      <c r="H1945" s="1">
        <f t="shared" si="105"/>
        <v>0</v>
      </c>
      <c r="I1945" s="1">
        <f t="shared" si="105"/>
        <v>0</v>
      </c>
      <c r="J1945" s="1">
        <f t="shared" si="105"/>
        <v>0</v>
      </c>
    </row>
    <row r="1946" spans="1:10" x14ac:dyDescent="0.25">
      <c r="A1946" s="1">
        <v>0</v>
      </c>
      <c r="B1946" s="1">
        <v>40</v>
      </c>
      <c r="C1946" s="1">
        <v>15.09</v>
      </c>
      <c r="D1946" s="1">
        <v>665</v>
      </c>
      <c r="E1946" s="1">
        <v>1</v>
      </c>
      <c r="F1946">
        <f t="shared" si="103"/>
        <v>0.72899999999999998</v>
      </c>
      <c r="G1946">
        <f t="shared" si="104"/>
        <v>-0.31608154697347896</v>
      </c>
      <c r="H1946" s="1">
        <f t="shared" si="105"/>
        <v>0</v>
      </c>
      <c r="I1946" s="1">
        <f t="shared" si="105"/>
        <v>0</v>
      </c>
      <c r="J1946" s="1">
        <f t="shared" si="105"/>
        <v>0</v>
      </c>
    </row>
    <row r="1947" spans="1:10" x14ac:dyDescent="0.25">
      <c r="A1947" s="1">
        <v>1</v>
      </c>
      <c r="B1947" s="1">
        <v>65</v>
      </c>
      <c r="C1947" s="1">
        <v>20.38</v>
      </c>
      <c r="D1947" s="1">
        <v>715</v>
      </c>
      <c r="E1947" s="1">
        <v>1</v>
      </c>
      <c r="F1947">
        <f t="shared" si="103"/>
        <v>0.79</v>
      </c>
      <c r="G1947">
        <f t="shared" si="104"/>
        <v>-0.23572233352106983</v>
      </c>
      <c r="H1947" s="1">
        <f t="shared" si="105"/>
        <v>1</v>
      </c>
      <c r="I1947" s="1">
        <f t="shared" si="105"/>
        <v>0</v>
      </c>
      <c r="J1947" s="1">
        <f t="shared" si="105"/>
        <v>0</v>
      </c>
    </row>
    <row r="1948" spans="1:10" x14ac:dyDescent="0.25">
      <c r="A1948" s="1">
        <v>1</v>
      </c>
      <c r="B1948" s="1">
        <v>60</v>
      </c>
      <c r="C1948" s="1">
        <v>18.88</v>
      </c>
      <c r="D1948" s="1">
        <v>660</v>
      </c>
      <c r="E1948" s="1">
        <v>0</v>
      </c>
      <c r="F1948">
        <f t="shared" si="103"/>
        <v>0.72899999999999998</v>
      </c>
      <c r="G1948">
        <f t="shared" si="104"/>
        <v>-1.305636458102436</v>
      </c>
      <c r="H1948" s="1">
        <f t="shared" si="105"/>
        <v>0</v>
      </c>
      <c r="I1948" s="1">
        <f t="shared" si="105"/>
        <v>0</v>
      </c>
      <c r="J1948" s="1">
        <f t="shared" si="105"/>
        <v>0</v>
      </c>
    </row>
    <row r="1949" spans="1:10" x14ac:dyDescent="0.25">
      <c r="A1949" s="1">
        <v>0</v>
      </c>
      <c r="B1949" s="1">
        <v>72.5</v>
      </c>
      <c r="C1949" s="1">
        <v>18.28</v>
      </c>
      <c r="D1949" s="1">
        <v>670</v>
      </c>
      <c r="E1949" s="1">
        <v>1</v>
      </c>
      <c r="F1949">
        <f t="shared" si="103"/>
        <v>0.82099999999999995</v>
      </c>
      <c r="G1949">
        <f t="shared" si="104"/>
        <v>-0.1972321695297089</v>
      </c>
      <c r="H1949" s="1">
        <f t="shared" si="105"/>
        <v>1</v>
      </c>
      <c r="I1949" s="1">
        <f t="shared" si="105"/>
        <v>1</v>
      </c>
      <c r="J1949" s="1">
        <f t="shared" si="105"/>
        <v>0</v>
      </c>
    </row>
    <row r="1950" spans="1:10" x14ac:dyDescent="0.25">
      <c r="A1950" s="1">
        <v>1</v>
      </c>
      <c r="B1950" s="1">
        <v>30</v>
      </c>
      <c r="C1950" s="1">
        <v>14</v>
      </c>
      <c r="D1950" s="1">
        <v>660</v>
      </c>
      <c r="E1950" s="1">
        <v>0</v>
      </c>
      <c r="F1950">
        <f t="shared" si="103"/>
        <v>0.72899999999999998</v>
      </c>
      <c r="G1950">
        <f t="shared" si="104"/>
        <v>-1.305636458102436</v>
      </c>
      <c r="H1950" s="1">
        <f t="shared" si="105"/>
        <v>0</v>
      </c>
      <c r="I1950" s="1">
        <f t="shared" si="105"/>
        <v>0</v>
      </c>
      <c r="J1950" s="1">
        <f t="shared" si="105"/>
        <v>0</v>
      </c>
    </row>
    <row r="1951" spans="1:10" x14ac:dyDescent="0.25">
      <c r="A1951" s="1">
        <v>0</v>
      </c>
      <c r="B1951" s="1">
        <v>60</v>
      </c>
      <c r="C1951" s="1">
        <v>15.34</v>
      </c>
      <c r="D1951" s="1">
        <v>675</v>
      </c>
      <c r="E1951" s="1">
        <v>1</v>
      </c>
      <c r="F1951">
        <f t="shared" si="103"/>
        <v>0.80600000000000005</v>
      </c>
      <c r="G1951">
        <f t="shared" si="104"/>
        <v>-0.21567153647550871</v>
      </c>
      <c r="H1951" s="1">
        <f t="shared" si="105"/>
        <v>1</v>
      </c>
      <c r="I1951" s="1">
        <f t="shared" si="105"/>
        <v>1</v>
      </c>
      <c r="J1951" s="1">
        <f t="shared" si="105"/>
        <v>0</v>
      </c>
    </row>
    <row r="1952" spans="1:10" x14ac:dyDescent="0.25">
      <c r="A1952" s="1">
        <v>0</v>
      </c>
      <c r="B1952" s="1">
        <v>87</v>
      </c>
      <c r="C1952" s="1">
        <v>18.22</v>
      </c>
      <c r="D1952" s="1">
        <v>695</v>
      </c>
      <c r="E1952" s="1">
        <v>0</v>
      </c>
      <c r="F1952">
        <f t="shared" si="103"/>
        <v>0.82099999999999995</v>
      </c>
      <c r="G1952">
        <f t="shared" si="104"/>
        <v>-1.7203694731413819</v>
      </c>
      <c r="H1952" s="1">
        <f t="shared" si="105"/>
        <v>1</v>
      </c>
      <c r="I1952" s="1">
        <f t="shared" si="105"/>
        <v>1</v>
      </c>
      <c r="J1952" s="1">
        <f t="shared" si="105"/>
        <v>0</v>
      </c>
    </row>
    <row r="1953" spans="1:10" x14ac:dyDescent="0.25">
      <c r="A1953" s="1">
        <v>1</v>
      </c>
      <c r="B1953" s="1">
        <v>68</v>
      </c>
      <c r="C1953" s="1">
        <v>16.18</v>
      </c>
      <c r="D1953" s="1">
        <v>685</v>
      </c>
      <c r="E1953" s="1">
        <v>1</v>
      </c>
      <c r="F1953">
        <f t="shared" si="103"/>
        <v>0.82099999999999995</v>
      </c>
      <c r="G1953">
        <f t="shared" si="104"/>
        <v>-0.1972321695297089</v>
      </c>
      <c r="H1953" s="1">
        <f t="shared" si="105"/>
        <v>1</v>
      </c>
      <c r="I1953" s="1">
        <f t="shared" si="105"/>
        <v>1</v>
      </c>
      <c r="J1953" s="1">
        <f t="shared" si="105"/>
        <v>0</v>
      </c>
    </row>
    <row r="1954" spans="1:10" x14ac:dyDescent="0.25">
      <c r="A1954" s="1">
        <v>0</v>
      </c>
      <c r="B1954" s="1">
        <v>70</v>
      </c>
      <c r="C1954" s="1">
        <v>21.72</v>
      </c>
      <c r="D1954" s="1">
        <v>665</v>
      </c>
      <c r="E1954" s="1">
        <v>0</v>
      </c>
      <c r="F1954">
        <f t="shared" si="103"/>
        <v>0.66100000000000003</v>
      </c>
      <c r="G1954">
        <f t="shared" si="104"/>
        <v>-1.0817551716016869</v>
      </c>
      <c r="H1954" s="1">
        <f t="shared" si="105"/>
        <v>0</v>
      </c>
      <c r="I1954" s="1">
        <f t="shared" si="105"/>
        <v>0</v>
      </c>
      <c r="J1954" s="1">
        <f t="shared" si="105"/>
        <v>0</v>
      </c>
    </row>
    <row r="1955" spans="1:10" x14ac:dyDescent="0.25">
      <c r="A1955" s="1">
        <v>0</v>
      </c>
      <c r="B1955" s="1">
        <v>52</v>
      </c>
      <c r="C1955" s="1">
        <v>21</v>
      </c>
      <c r="D1955" s="1">
        <v>670</v>
      </c>
      <c r="E1955" s="1">
        <v>0</v>
      </c>
      <c r="F1955">
        <f t="shared" si="103"/>
        <v>0.66100000000000003</v>
      </c>
      <c r="G1955">
        <f t="shared" si="104"/>
        <v>-1.0817551716016869</v>
      </c>
      <c r="H1955" s="1">
        <f t="shared" si="105"/>
        <v>0</v>
      </c>
      <c r="I1955" s="1">
        <f t="shared" si="105"/>
        <v>0</v>
      </c>
      <c r="J1955" s="1">
        <f t="shared" si="105"/>
        <v>0</v>
      </c>
    </row>
    <row r="1956" spans="1:10" x14ac:dyDescent="0.25">
      <c r="A1956" s="1">
        <v>0</v>
      </c>
      <c r="B1956" s="1">
        <v>70</v>
      </c>
      <c r="C1956" s="1">
        <v>29.61</v>
      </c>
      <c r="D1956" s="1">
        <v>700</v>
      </c>
      <c r="E1956" s="1">
        <v>1</v>
      </c>
      <c r="F1956">
        <f t="shared" si="103"/>
        <v>0.79</v>
      </c>
      <c r="G1956">
        <f t="shared" si="104"/>
        <v>-0.23572233352106983</v>
      </c>
      <c r="H1956" s="1">
        <f t="shared" si="105"/>
        <v>1</v>
      </c>
      <c r="I1956" s="1">
        <f t="shared" si="105"/>
        <v>0</v>
      </c>
      <c r="J1956" s="1">
        <f t="shared" si="105"/>
        <v>0</v>
      </c>
    </row>
    <row r="1957" spans="1:10" x14ac:dyDescent="0.25">
      <c r="A1957" s="1">
        <v>1</v>
      </c>
      <c r="B1957" s="1">
        <v>70</v>
      </c>
      <c r="C1957" s="1">
        <v>15.14</v>
      </c>
      <c r="D1957" s="1">
        <v>675</v>
      </c>
      <c r="E1957" s="1">
        <v>1</v>
      </c>
      <c r="F1957">
        <f t="shared" si="103"/>
        <v>0.82099999999999995</v>
      </c>
      <c r="G1957">
        <f t="shared" si="104"/>
        <v>-0.1972321695297089</v>
      </c>
      <c r="H1957" s="1">
        <f t="shared" si="105"/>
        <v>1</v>
      </c>
      <c r="I1957" s="1">
        <f t="shared" si="105"/>
        <v>1</v>
      </c>
      <c r="J1957" s="1">
        <f t="shared" si="105"/>
        <v>0</v>
      </c>
    </row>
    <row r="1958" spans="1:10" x14ac:dyDescent="0.25">
      <c r="A1958" s="1">
        <v>0</v>
      </c>
      <c r="B1958" s="1">
        <v>45.5</v>
      </c>
      <c r="C1958" s="1">
        <v>3.24</v>
      </c>
      <c r="D1958" s="1">
        <v>670</v>
      </c>
      <c r="E1958" s="1">
        <v>1</v>
      </c>
      <c r="F1958">
        <f t="shared" si="103"/>
        <v>0.80600000000000005</v>
      </c>
      <c r="G1958">
        <f t="shared" si="104"/>
        <v>-0.21567153647550871</v>
      </c>
      <c r="H1958" s="1">
        <f t="shared" si="105"/>
        <v>1</v>
      </c>
      <c r="I1958" s="1">
        <f t="shared" si="105"/>
        <v>1</v>
      </c>
      <c r="J1958" s="1">
        <f t="shared" si="105"/>
        <v>0</v>
      </c>
    </row>
    <row r="1959" spans="1:10" x14ac:dyDescent="0.25">
      <c r="A1959" s="1">
        <v>1</v>
      </c>
      <c r="B1959" s="1">
        <v>60</v>
      </c>
      <c r="C1959" s="1">
        <v>30.86</v>
      </c>
      <c r="D1959" s="1">
        <v>660</v>
      </c>
      <c r="E1959" s="1">
        <v>1</v>
      </c>
      <c r="F1959">
        <f t="shared" si="103"/>
        <v>0.71699999999999997</v>
      </c>
      <c r="G1959">
        <f t="shared" si="104"/>
        <v>-0.33267943838251673</v>
      </c>
      <c r="H1959" s="1">
        <f t="shared" si="105"/>
        <v>0</v>
      </c>
      <c r="I1959" s="1">
        <f t="shared" si="105"/>
        <v>0</v>
      </c>
      <c r="J1959" s="1">
        <f t="shared" si="105"/>
        <v>0</v>
      </c>
    </row>
    <row r="1960" spans="1:10" x14ac:dyDescent="0.25">
      <c r="A1960" s="1">
        <v>1</v>
      </c>
      <c r="B1960" s="1">
        <v>83.6</v>
      </c>
      <c r="C1960" s="1">
        <v>17.329999999999998</v>
      </c>
      <c r="D1960" s="1">
        <v>670</v>
      </c>
      <c r="E1960" s="1">
        <v>1</v>
      </c>
      <c r="F1960">
        <f t="shared" si="103"/>
        <v>0.82099999999999995</v>
      </c>
      <c r="G1960">
        <f t="shared" si="104"/>
        <v>-0.1972321695297089</v>
      </c>
      <c r="H1960" s="1">
        <f t="shared" si="105"/>
        <v>1</v>
      </c>
      <c r="I1960" s="1">
        <f t="shared" si="105"/>
        <v>1</v>
      </c>
      <c r="J1960" s="1">
        <f t="shared" si="105"/>
        <v>0</v>
      </c>
    </row>
    <row r="1961" spans="1:10" x14ac:dyDescent="0.25">
      <c r="A1961" s="1">
        <v>1</v>
      </c>
      <c r="B1961" s="1">
        <v>83</v>
      </c>
      <c r="C1961" s="1">
        <v>9.11</v>
      </c>
      <c r="D1961" s="1">
        <v>710</v>
      </c>
      <c r="E1961" s="1">
        <v>1</v>
      </c>
      <c r="F1961">
        <f t="shared" si="103"/>
        <v>0.878</v>
      </c>
      <c r="G1961">
        <f t="shared" si="104"/>
        <v>-0.13010868534702039</v>
      </c>
      <c r="H1961" s="1">
        <f t="shared" si="105"/>
        <v>1</v>
      </c>
      <c r="I1961" s="1">
        <f t="shared" si="105"/>
        <v>1</v>
      </c>
      <c r="J1961" s="1">
        <f t="shared" si="105"/>
        <v>1</v>
      </c>
    </row>
    <row r="1962" spans="1:10" x14ac:dyDescent="0.25">
      <c r="A1962" s="1">
        <v>0</v>
      </c>
      <c r="B1962" s="1">
        <v>75</v>
      </c>
      <c r="C1962" s="1">
        <v>32.31</v>
      </c>
      <c r="D1962" s="1">
        <v>665</v>
      </c>
      <c r="E1962" s="1">
        <v>1</v>
      </c>
      <c r="F1962">
        <f t="shared" si="103"/>
        <v>0.54600000000000004</v>
      </c>
      <c r="G1962">
        <f t="shared" si="104"/>
        <v>-0.60513630323723189</v>
      </c>
      <c r="H1962" s="1">
        <f t="shared" si="105"/>
        <v>0</v>
      </c>
      <c r="I1962" s="1">
        <f t="shared" si="105"/>
        <v>0</v>
      </c>
      <c r="J1962" s="1">
        <f t="shared" si="105"/>
        <v>0</v>
      </c>
    </row>
    <row r="1963" spans="1:10" x14ac:dyDescent="0.25">
      <c r="A1963" s="1">
        <v>0</v>
      </c>
      <c r="B1963" s="1">
        <v>40</v>
      </c>
      <c r="C1963" s="1">
        <v>10.35</v>
      </c>
      <c r="D1963" s="1">
        <v>710</v>
      </c>
      <c r="E1963" s="1">
        <v>1</v>
      </c>
      <c r="F1963">
        <f t="shared" si="103"/>
        <v>0.80600000000000005</v>
      </c>
      <c r="G1963">
        <f t="shared" si="104"/>
        <v>-0.21567153647550871</v>
      </c>
      <c r="H1963" s="1">
        <f t="shared" si="105"/>
        <v>1</v>
      </c>
      <c r="I1963" s="1">
        <f t="shared" si="105"/>
        <v>1</v>
      </c>
      <c r="J1963" s="1">
        <f t="shared" si="105"/>
        <v>0</v>
      </c>
    </row>
    <row r="1964" spans="1:10" x14ac:dyDescent="0.25">
      <c r="A1964" s="1">
        <v>1</v>
      </c>
      <c r="B1964" s="1">
        <v>91</v>
      </c>
      <c r="C1964" s="1">
        <v>37.950000000000003</v>
      </c>
      <c r="D1964" s="1">
        <v>700</v>
      </c>
      <c r="E1964" s="1">
        <v>0</v>
      </c>
      <c r="F1964">
        <f t="shared" si="103"/>
        <v>0.69299999999999995</v>
      </c>
      <c r="G1964">
        <f t="shared" si="104"/>
        <v>-1.1809075313949398</v>
      </c>
      <c r="H1964" s="1">
        <f t="shared" si="105"/>
        <v>0</v>
      </c>
      <c r="I1964" s="1">
        <f t="shared" si="105"/>
        <v>0</v>
      </c>
      <c r="J1964" s="1">
        <f t="shared" si="105"/>
        <v>0</v>
      </c>
    </row>
    <row r="1965" spans="1:10" x14ac:dyDescent="0.25">
      <c r="A1965" s="1">
        <v>0</v>
      </c>
      <c r="B1965" s="1">
        <v>45</v>
      </c>
      <c r="C1965" s="1">
        <v>11.81</v>
      </c>
      <c r="D1965" s="1">
        <v>670</v>
      </c>
      <c r="E1965" s="1">
        <v>1</v>
      </c>
      <c r="F1965">
        <f t="shared" si="103"/>
        <v>0.80600000000000005</v>
      </c>
      <c r="G1965">
        <f t="shared" si="104"/>
        <v>-0.21567153647550871</v>
      </c>
      <c r="H1965" s="1">
        <f t="shared" si="105"/>
        <v>1</v>
      </c>
      <c r="I1965" s="1">
        <f t="shared" si="105"/>
        <v>1</v>
      </c>
      <c r="J1965" s="1">
        <f t="shared" si="105"/>
        <v>0</v>
      </c>
    </row>
    <row r="1966" spans="1:10" x14ac:dyDescent="0.25">
      <c r="A1966" s="1">
        <v>0</v>
      </c>
      <c r="B1966" s="1">
        <v>25</v>
      </c>
      <c r="C1966" s="1">
        <v>13.92</v>
      </c>
      <c r="D1966" s="1">
        <v>660</v>
      </c>
      <c r="E1966" s="1">
        <v>1</v>
      </c>
      <c r="F1966">
        <f t="shared" si="103"/>
        <v>0.72899999999999998</v>
      </c>
      <c r="G1966">
        <f t="shared" si="104"/>
        <v>-0.31608154697347896</v>
      </c>
      <c r="H1966" s="1">
        <f t="shared" si="105"/>
        <v>0</v>
      </c>
      <c r="I1966" s="1">
        <f t="shared" si="105"/>
        <v>0</v>
      </c>
      <c r="J1966" s="1">
        <f t="shared" si="105"/>
        <v>0</v>
      </c>
    </row>
    <row r="1967" spans="1:10" x14ac:dyDescent="0.25">
      <c r="A1967" s="1">
        <v>0</v>
      </c>
      <c r="B1967" s="1">
        <v>55</v>
      </c>
      <c r="C1967" s="1">
        <v>25.62</v>
      </c>
      <c r="D1967" s="1">
        <v>665</v>
      </c>
      <c r="E1967" s="1">
        <v>1</v>
      </c>
      <c r="F1967">
        <f t="shared" si="103"/>
        <v>0.66100000000000003</v>
      </c>
      <c r="G1967">
        <f t="shared" si="104"/>
        <v>-0.41400143913045073</v>
      </c>
      <c r="H1967" s="1">
        <f t="shared" si="105"/>
        <v>0</v>
      </c>
      <c r="I1967" s="1">
        <f t="shared" si="105"/>
        <v>0</v>
      </c>
      <c r="J1967" s="1">
        <f t="shared" si="105"/>
        <v>0</v>
      </c>
    </row>
    <row r="1968" spans="1:10" x14ac:dyDescent="0.25">
      <c r="A1968" s="1">
        <v>1</v>
      </c>
      <c r="B1968" s="1">
        <v>26.315999999999999</v>
      </c>
      <c r="C1968" s="1">
        <v>27.91</v>
      </c>
      <c r="D1968" s="1">
        <v>660</v>
      </c>
      <c r="E1968" s="1">
        <v>1</v>
      </c>
      <c r="F1968">
        <f t="shared" si="103"/>
        <v>0.71699999999999997</v>
      </c>
      <c r="G1968">
        <f t="shared" si="104"/>
        <v>-0.33267943838251673</v>
      </c>
      <c r="H1968" s="1">
        <f t="shared" si="105"/>
        <v>0</v>
      </c>
      <c r="I1968" s="1">
        <f t="shared" si="105"/>
        <v>0</v>
      </c>
      <c r="J1968" s="1">
        <f t="shared" si="105"/>
        <v>0</v>
      </c>
    </row>
    <row r="1969" spans="1:10" x14ac:dyDescent="0.25">
      <c r="A1969" s="1">
        <v>0</v>
      </c>
      <c r="B1969" s="1">
        <v>67.691999999999993</v>
      </c>
      <c r="C1969" s="1">
        <v>11.66</v>
      </c>
      <c r="D1969" s="1">
        <v>675</v>
      </c>
      <c r="E1969" s="1">
        <v>0</v>
      </c>
      <c r="F1969">
        <f t="shared" si="103"/>
        <v>0.82099999999999995</v>
      </c>
      <c r="G1969">
        <f t="shared" si="104"/>
        <v>-1.7203694731413819</v>
      </c>
      <c r="H1969" s="1">
        <f t="shared" si="105"/>
        <v>1</v>
      </c>
      <c r="I1969" s="1">
        <f t="shared" si="105"/>
        <v>1</v>
      </c>
      <c r="J1969" s="1">
        <f t="shared" si="105"/>
        <v>0</v>
      </c>
    </row>
    <row r="1970" spans="1:10" x14ac:dyDescent="0.25">
      <c r="A1970" s="1">
        <v>0</v>
      </c>
      <c r="B1970" s="1">
        <v>25</v>
      </c>
      <c r="C1970" s="1">
        <v>34.36</v>
      </c>
      <c r="D1970" s="1">
        <v>705</v>
      </c>
      <c r="E1970" s="1">
        <v>0</v>
      </c>
      <c r="F1970">
        <f t="shared" si="103"/>
        <v>0.69299999999999995</v>
      </c>
      <c r="G1970">
        <f t="shared" si="104"/>
        <v>-1.1809075313949398</v>
      </c>
      <c r="H1970" s="1">
        <f t="shared" si="105"/>
        <v>0</v>
      </c>
      <c r="I1970" s="1">
        <f t="shared" si="105"/>
        <v>0</v>
      </c>
      <c r="J1970" s="1">
        <f t="shared" si="105"/>
        <v>0</v>
      </c>
    </row>
    <row r="1971" spans="1:10" x14ac:dyDescent="0.25">
      <c r="A1971" s="1">
        <v>0</v>
      </c>
      <c r="B1971" s="1">
        <v>118</v>
      </c>
      <c r="C1971" s="1">
        <v>35.26</v>
      </c>
      <c r="D1971" s="1">
        <v>685</v>
      </c>
      <c r="E1971" s="1">
        <v>0</v>
      </c>
      <c r="F1971">
        <f t="shared" si="103"/>
        <v>0.54600000000000004</v>
      </c>
      <c r="G1971">
        <f t="shared" si="104"/>
        <v>-0.78965808094078915</v>
      </c>
      <c r="H1971" s="1">
        <f t="shared" si="105"/>
        <v>0</v>
      </c>
      <c r="I1971" s="1">
        <f t="shared" si="105"/>
        <v>0</v>
      </c>
      <c r="J1971" s="1">
        <f t="shared" si="105"/>
        <v>0</v>
      </c>
    </row>
    <row r="1972" spans="1:10" x14ac:dyDescent="0.25">
      <c r="A1972" s="1">
        <v>1</v>
      </c>
      <c r="B1972" s="1">
        <v>43</v>
      </c>
      <c r="C1972" s="1">
        <v>34.549999999999997</v>
      </c>
      <c r="D1972" s="1">
        <v>675</v>
      </c>
      <c r="E1972" s="1">
        <v>0</v>
      </c>
      <c r="F1972">
        <f t="shared" si="103"/>
        <v>0.54600000000000004</v>
      </c>
      <c r="G1972">
        <f t="shared" si="104"/>
        <v>-0.78965808094078915</v>
      </c>
      <c r="H1972" s="1">
        <f t="shared" si="105"/>
        <v>0</v>
      </c>
      <c r="I1972" s="1">
        <f t="shared" si="105"/>
        <v>0</v>
      </c>
      <c r="J1972" s="1">
        <f t="shared" si="105"/>
        <v>0</v>
      </c>
    </row>
    <row r="1973" spans="1:10" x14ac:dyDescent="0.25">
      <c r="A1973" s="1">
        <v>1</v>
      </c>
      <c r="B1973" s="1">
        <v>60.478999999999999</v>
      </c>
      <c r="C1973" s="1">
        <v>27.74</v>
      </c>
      <c r="D1973" s="1">
        <v>685</v>
      </c>
      <c r="E1973" s="1">
        <v>0</v>
      </c>
      <c r="F1973">
        <f t="shared" si="103"/>
        <v>0.71699999999999997</v>
      </c>
      <c r="G1973">
        <f t="shared" si="104"/>
        <v>-1.2623083813388993</v>
      </c>
      <c r="H1973" s="1">
        <f t="shared" si="105"/>
        <v>0</v>
      </c>
      <c r="I1973" s="1">
        <f t="shared" si="105"/>
        <v>0</v>
      </c>
      <c r="J1973" s="1">
        <f t="shared" si="105"/>
        <v>0</v>
      </c>
    </row>
    <row r="1974" spans="1:10" x14ac:dyDescent="0.25">
      <c r="A1974" s="1">
        <v>0</v>
      </c>
      <c r="B1974" s="1">
        <v>40</v>
      </c>
      <c r="C1974" s="1">
        <v>21.42</v>
      </c>
      <c r="D1974" s="1">
        <v>730</v>
      </c>
      <c r="E1974" s="1">
        <v>1</v>
      </c>
      <c r="F1974">
        <f t="shared" si="103"/>
        <v>0.85499999999999998</v>
      </c>
      <c r="G1974">
        <f t="shared" si="104"/>
        <v>-0.15665381004537685</v>
      </c>
      <c r="H1974" s="1">
        <f t="shared" si="105"/>
        <v>1</v>
      </c>
      <c r="I1974" s="1">
        <f t="shared" si="105"/>
        <v>1</v>
      </c>
      <c r="J1974" s="1">
        <f t="shared" si="105"/>
        <v>1</v>
      </c>
    </row>
    <row r="1975" spans="1:10" x14ac:dyDescent="0.25">
      <c r="A1975" s="1">
        <v>0</v>
      </c>
      <c r="B1975" s="1">
        <v>93</v>
      </c>
      <c r="C1975" s="1">
        <v>15.03</v>
      </c>
      <c r="D1975" s="1">
        <v>685</v>
      </c>
      <c r="E1975" s="1">
        <v>1</v>
      </c>
      <c r="F1975">
        <f t="shared" si="103"/>
        <v>0.82099999999999995</v>
      </c>
      <c r="G1975">
        <f t="shared" si="104"/>
        <v>-0.1972321695297089</v>
      </c>
      <c r="H1975" s="1">
        <f t="shared" si="105"/>
        <v>1</v>
      </c>
      <c r="I1975" s="1">
        <f t="shared" si="105"/>
        <v>1</v>
      </c>
      <c r="J1975" s="1">
        <f t="shared" si="105"/>
        <v>0</v>
      </c>
    </row>
    <row r="1976" spans="1:10" x14ac:dyDescent="0.25">
      <c r="A1976" s="1">
        <v>0</v>
      </c>
      <c r="B1976" s="1">
        <v>12.6</v>
      </c>
      <c r="C1976" s="1">
        <v>12.86</v>
      </c>
      <c r="D1976" s="1">
        <v>680</v>
      </c>
      <c r="E1976" s="1">
        <v>1</v>
      </c>
      <c r="F1976">
        <f t="shared" si="103"/>
        <v>0.80600000000000005</v>
      </c>
      <c r="G1976">
        <f t="shared" si="104"/>
        <v>-0.21567153647550871</v>
      </c>
      <c r="H1976" s="1">
        <f t="shared" si="105"/>
        <v>1</v>
      </c>
      <c r="I1976" s="1">
        <f t="shared" si="105"/>
        <v>1</v>
      </c>
      <c r="J1976" s="1">
        <f t="shared" si="105"/>
        <v>0</v>
      </c>
    </row>
    <row r="1977" spans="1:10" x14ac:dyDescent="0.25">
      <c r="A1977" s="1">
        <v>0</v>
      </c>
      <c r="B1977" s="1">
        <v>48</v>
      </c>
      <c r="C1977" s="1">
        <v>17.3</v>
      </c>
      <c r="D1977" s="1">
        <v>660</v>
      </c>
      <c r="E1977" s="1">
        <v>1</v>
      </c>
      <c r="F1977">
        <f t="shared" si="103"/>
        <v>0.72899999999999998</v>
      </c>
      <c r="G1977">
        <f t="shared" si="104"/>
        <v>-0.31608154697347896</v>
      </c>
      <c r="H1977" s="1">
        <f t="shared" si="105"/>
        <v>0</v>
      </c>
      <c r="I1977" s="1">
        <f t="shared" si="105"/>
        <v>0</v>
      </c>
      <c r="J1977" s="1">
        <f t="shared" si="105"/>
        <v>0</v>
      </c>
    </row>
    <row r="1978" spans="1:10" x14ac:dyDescent="0.25">
      <c r="A1978" s="1">
        <v>1</v>
      </c>
      <c r="B1978" s="1">
        <v>58</v>
      </c>
      <c r="C1978" s="1">
        <v>12.35</v>
      </c>
      <c r="D1978" s="1">
        <v>675</v>
      </c>
      <c r="E1978" s="1">
        <v>0</v>
      </c>
      <c r="F1978">
        <f t="shared" si="103"/>
        <v>0.80600000000000005</v>
      </c>
      <c r="G1978">
        <f t="shared" si="104"/>
        <v>-1.6398971199188093</v>
      </c>
      <c r="H1978" s="1">
        <f t="shared" si="105"/>
        <v>1</v>
      </c>
      <c r="I1978" s="1">
        <f t="shared" si="105"/>
        <v>1</v>
      </c>
      <c r="J1978" s="1">
        <f t="shared" si="105"/>
        <v>0</v>
      </c>
    </row>
    <row r="1979" spans="1:10" x14ac:dyDescent="0.25">
      <c r="A1979" s="1">
        <v>1</v>
      </c>
      <c r="B1979" s="1">
        <v>106</v>
      </c>
      <c r="C1979" s="1">
        <v>12.51</v>
      </c>
      <c r="D1979" s="1">
        <v>705</v>
      </c>
      <c r="E1979" s="1">
        <v>1</v>
      </c>
      <c r="F1979">
        <f t="shared" si="103"/>
        <v>0.82099999999999995</v>
      </c>
      <c r="G1979">
        <f t="shared" si="104"/>
        <v>-0.1972321695297089</v>
      </c>
      <c r="H1979" s="1">
        <f t="shared" si="105"/>
        <v>1</v>
      </c>
      <c r="I1979" s="1">
        <f t="shared" si="105"/>
        <v>1</v>
      </c>
      <c r="J1979" s="1">
        <f t="shared" si="105"/>
        <v>0</v>
      </c>
    </row>
    <row r="1980" spans="1:10" x14ac:dyDescent="0.25">
      <c r="A1980" s="1">
        <v>0</v>
      </c>
      <c r="B1980" s="1">
        <v>40.56</v>
      </c>
      <c r="C1980" s="1">
        <v>18.170000000000002</v>
      </c>
      <c r="D1980" s="1">
        <v>665</v>
      </c>
      <c r="E1980" s="1">
        <v>1</v>
      </c>
      <c r="F1980">
        <f t="shared" si="103"/>
        <v>0.72899999999999998</v>
      </c>
      <c r="G1980">
        <f t="shared" si="104"/>
        <v>-0.31608154697347896</v>
      </c>
      <c r="H1980" s="1">
        <f t="shared" si="105"/>
        <v>0</v>
      </c>
      <c r="I1980" s="1">
        <f t="shared" si="105"/>
        <v>0</v>
      </c>
      <c r="J1980" s="1">
        <f t="shared" si="105"/>
        <v>0</v>
      </c>
    </row>
    <row r="1981" spans="1:10" x14ac:dyDescent="0.25">
      <c r="A1981" s="1">
        <v>0</v>
      </c>
      <c r="B1981" s="1">
        <v>35.167000000000002</v>
      </c>
      <c r="C1981" s="1">
        <v>27.5</v>
      </c>
      <c r="D1981" s="1">
        <v>700</v>
      </c>
      <c r="E1981" s="1">
        <v>0</v>
      </c>
      <c r="F1981">
        <f t="shared" si="103"/>
        <v>0.79</v>
      </c>
      <c r="G1981">
        <f t="shared" si="104"/>
        <v>-1.5606477482646686</v>
      </c>
      <c r="H1981" s="1">
        <f t="shared" si="105"/>
        <v>1</v>
      </c>
      <c r="I1981" s="1">
        <f t="shared" si="105"/>
        <v>0</v>
      </c>
      <c r="J1981" s="1">
        <f t="shared" si="105"/>
        <v>0</v>
      </c>
    </row>
    <row r="1982" spans="1:10" x14ac:dyDescent="0.25">
      <c r="A1982" s="1">
        <v>1</v>
      </c>
      <c r="B1982" s="1">
        <v>104</v>
      </c>
      <c r="C1982" s="1">
        <v>14.47</v>
      </c>
      <c r="D1982" s="1">
        <v>675</v>
      </c>
      <c r="E1982" s="1">
        <v>1</v>
      </c>
      <c r="F1982">
        <f t="shared" si="103"/>
        <v>0.82099999999999995</v>
      </c>
      <c r="G1982">
        <f t="shared" si="104"/>
        <v>-0.1972321695297089</v>
      </c>
      <c r="H1982" s="1">
        <f t="shared" si="105"/>
        <v>1</v>
      </c>
      <c r="I1982" s="1">
        <f t="shared" si="105"/>
        <v>1</v>
      </c>
      <c r="J1982" s="1">
        <f t="shared" si="105"/>
        <v>0</v>
      </c>
    </row>
    <row r="1983" spans="1:10" x14ac:dyDescent="0.25">
      <c r="A1983" s="1">
        <v>1</v>
      </c>
      <c r="B1983" s="1">
        <v>54</v>
      </c>
      <c r="C1983" s="1">
        <v>31.43</v>
      </c>
      <c r="D1983" s="1">
        <v>690</v>
      </c>
      <c r="E1983" s="1">
        <v>1</v>
      </c>
      <c r="F1983">
        <f t="shared" si="103"/>
        <v>0.69299999999999995</v>
      </c>
      <c r="G1983">
        <f t="shared" si="104"/>
        <v>-0.3667252797922339</v>
      </c>
      <c r="H1983" s="1">
        <f t="shared" si="105"/>
        <v>0</v>
      </c>
      <c r="I1983" s="1">
        <f t="shared" si="105"/>
        <v>0</v>
      </c>
      <c r="J1983" s="1">
        <f t="shared" si="105"/>
        <v>0</v>
      </c>
    </row>
    <row r="1984" spans="1:10" x14ac:dyDescent="0.25">
      <c r="A1984" s="1">
        <v>1</v>
      </c>
      <c r="B1984" s="1">
        <v>70</v>
      </c>
      <c r="C1984" s="1">
        <v>17.5</v>
      </c>
      <c r="D1984" s="1">
        <v>775</v>
      </c>
      <c r="E1984" s="1">
        <v>1</v>
      </c>
      <c r="F1984">
        <f t="shared" si="103"/>
        <v>0.92</v>
      </c>
      <c r="G1984">
        <f t="shared" si="104"/>
        <v>-8.3381608939051013E-2</v>
      </c>
      <c r="H1984" s="1">
        <f t="shared" si="105"/>
        <v>1</v>
      </c>
      <c r="I1984" s="1">
        <f t="shared" si="105"/>
        <v>1</v>
      </c>
      <c r="J1984" s="1">
        <f t="shared" si="105"/>
        <v>1</v>
      </c>
    </row>
    <row r="1985" spans="1:10" x14ac:dyDescent="0.25">
      <c r="A1985" s="1">
        <v>0</v>
      </c>
      <c r="B1985" s="1">
        <v>16</v>
      </c>
      <c r="C1985" s="1">
        <v>11.33</v>
      </c>
      <c r="D1985" s="1">
        <v>665</v>
      </c>
      <c r="E1985" s="1">
        <v>1</v>
      </c>
      <c r="F1985">
        <f t="shared" si="103"/>
        <v>0.72899999999999998</v>
      </c>
      <c r="G1985">
        <f t="shared" si="104"/>
        <v>-0.31608154697347896</v>
      </c>
      <c r="H1985" s="1">
        <f t="shared" si="105"/>
        <v>0</v>
      </c>
      <c r="I1985" s="1">
        <f t="shared" si="105"/>
        <v>0</v>
      </c>
      <c r="J1985" s="1">
        <f t="shared" si="105"/>
        <v>0</v>
      </c>
    </row>
    <row r="1986" spans="1:10" x14ac:dyDescent="0.25">
      <c r="A1986" s="1">
        <v>1</v>
      </c>
      <c r="B1986" s="1">
        <v>60</v>
      </c>
      <c r="C1986" s="1">
        <v>3.48</v>
      </c>
      <c r="D1986" s="1">
        <v>745</v>
      </c>
      <c r="E1986" s="1">
        <v>1</v>
      </c>
      <c r="F1986">
        <f t="shared" si="103"/>
        <v>0.92</v>
      </c>
      <c r="G1986">
        <f t="shared" si="104"/>
        <v>-8.3381608939051013E-2</v>
      </c>
      <c r="H1986" s="1">
        <f t="shared" si="105"/>
        <v>1</v>
      </c>
      <c r="I1986" s="1">
        <f t="shared" si="105"/>
        <v>1</v>
      </c>
      <c r="J1986" s="1">
        <f t="shared" si="105"/>
        <v>1</v>
      </c>
    </row>
    <row r="1987" spans="1:10" x14ac:dyDescent="0.25">
      <c r="A1987" s="1">
        <v>0</v>
      </c>
      <c r="B1987" s="1">
        <v>45</v>
      </c>
      <c r="C1987" s="1">
        <v>17.39</v>
      </c>
      <c r="D1987" s="1">
        <v>675</v>
      </c>
      <c r="E1987" s="1">
        <v>0</v>
      </c>
      <c r="F1987">
        <f t="shared" si="103"/>
        <v>0.80600000000000005</v>
      </c>
      <c r="G1987">
        <f t="shared" si="104"/>
        <v>-1.6398971199188093</v>
      </c>
      <c r="H1987" s="1">
        <f t="shared" si="105"/>
        <v>1</v>
      </c>
      <c r="I1987" s="1">
        <f t="shared" si="105"/>
        <v>1</v>
      </c>
      <c r="J1987" s="1">
        <f t="shared" si="105"/>
        <v>0</v>
      </c>
    </row>
    <row r="1988" spans="1:10" x14ac:dyDescent="0.25">
      <c r="A1988" s="1">
        <v>1</v>
      </c>
      <c r="B1988" s="1">
        <v>155</v>
      </c>
      <c r="C1988" s="1">
        <v>6.49</v>
      </c>
      <c r="D1988" s="1">
        <v>660</v>
      </c>
      <c r="E1988" s="1">
        <v>1</v>
      </c>
      <c r="F1988">
        <f t="shared" si="103"/>
        <v>0.878</v>
      </c>
      <c r="G1988">
        <f t="shared" si="104"/>
        <v>-0.13010868534702039</v>
      </c>
      <c r="H1988" s="1">
        <f t="shared" si="105"/>
        <v>1</v>
      </c>
      <c r="I1988" s="1">
        <f t="shared" si="105"/>
        <v>1</v>
      </c>
      <c r="J1988" s="1">
        <f t="shared" si="105"/>
        <v>1</v>
      </c>
    </row>
    <row r="1989" spans="1:10" x14ac:dyDescent="0.25">
      <c r="A1989" s="1">
        <v>1</v>
      </c>
      <c r="B1989" s="1">
        <v>45</v>
      </c>
      <c r="C1989" s="1">
        <v>16.190000000000001</v>
      </c>
      <c r="D1989" s="1">
        <v>725</v>
      </c>
      <c r="E1989" s="1">
        <v>1</v>
      </c>
      <c r="F1989">
        <f t="shared" si="103"/>
        <v>0.92</v>
      </c>
      <c r="G1989">
        <f t="shared" si="104"/>
        <v>-8.3381608939051013E-2</v>
      </c>
      <c r="H1989" s="1">
        <f t="shared" si="105"/>
        <v>1</v>
      </c>
      <c r="I1989" s="1">
        <f t="shared" si="105"/>
        <v>1</v>
      </c>
      <c r="J1989" s="1">
        <f t="shared" si="105"/>
        <v>1</v>
      </c>
    </row>
    <row r="1990" spans="1:10" x14ac:dyDescent="0.25">
      <c r="A1990" s="1">
        <v>1</v>
      </c>
      <c r="B1990" s="1">
        <v>94</v>
      </c>
      <c r="C1990" s="1">
        <v>9.0500000000000007</v>
      </c>
      <c r="D1990" s="1">
        <v>715</v>
      </c>
      <c r="E1990" s="1">
        <v>1</v>
      </c>
      <c r="F1990">
        <f t="shared" si="103"/>
        <v>0.878</v>
      </c>
      <c r="G1990">
        <f t="shared" si="104"/>
        <v>-0.13010868534702039</v>
      </c>
      <c r="H1990" s="1">
        <f t="shared" si="105"/>
        <v>1</v>
      </c>
      <c r="I1990" s="1">
        <f t="shared" si="105"/>
        <v>1</v>
      </c>
      <c r="J1990" s="1">
        <f t="shared" si="105"/>
        <v>1</v>
      </c>
    </row>
    <row r="1991" spans="1:10" x14ac:dyDescent="0.25">
      <c r="A1991" s="1">
        <v>0</v>
      </c>
      <c r="B1991" s="1">
        <v>45</v>
      </c>
      <c r="C1991" s="1">
        <v>24.59</v>
      </c>
      <c r="D1991" s="1">
        <v>680</v>
      </c>
      <c r="E1991" s="1">
        <v>1</v>
      </c>
      <c r="F1991">
        <f t="shared" si="103"/>
        <v>0.66100000000000003</v>
      </c>
      <c r="G1991">
        <f t="shared" si="104"/>
        <v>-0.41400143913045073</v>
      </c>
      <c r="H1991" s="1">
        <f t="shared" si="105"/>
        <v>0</v>
      </c>
      <c r="I1991" s="1">
        <f t="shared" si="105"/>
        <v>0</v>
      </c>
      <c r="J1991" s="1">
        <f t="shared" si="105"/>
        <v>0</v>
      </c>
    </row>
    <row r="1992" spans="1:10" x14ac:dyDescent="0.25">
      <c r="A1992" s="1">
        <v>0</v>
      </c>
      <c r="B1992" s="1">
        <v>240.5</v>
      </c>
      <c r="C1992" s="1">
        <v>12.06</v>
      </c>
      <c r="D1992" s="1">
        <v>690</v>
      </c>
      <c r="E1992" s="1">
        <v>1</v>
      </c>
      <c r="F1992">
        <f t="shared" ref="F1992:F2055" si="106">IF(C1992&lt;=19.85,IF(D1992&lt;=722.5,IF(B1992&lt;=60.41,IF(D1992&lt;=667.5,0.729,0.806),IF(C1992&lt;=9.905,0.878,0.821)),0.92),IF(D1992&lt;=687.5,IF(C1992&lt;=31.375,IF(A1992&lt;=0.5,0.661,0.717),0.546),IF(D1992&lt;=727.5,IF(C1992&lt;=29.88,0.79,0.693),0.855)))</f>
        <v>0.82099999999999995</v>
      </c>
      <c r="G1992">
        <f t="shared" ref="G1992:G2055" si="107">IF(E1992=1,LN(F1992),LN(1-F1992))</f>
        <v>-0.1972321695297089</v>
      </c>
      <c r="H1992" s="1">
        <f t="shared" ref="H1992:J2055" si="108">IF($F1992&gt;H$2,1,0)</f>
        <v>1</v>
      </c>
      <c r="I1992" s="1">
        <f t="shared" si="108"/>
        <v>1</v>
      </c>
      <c r="J1992" s="1">
        <f t="shared" si="108"/>
        <v>0</v>
      </c>
    </row>
    <row r="1993" spans="1:10" x14ac:dyDescent="0.25">
      <c r="A1993" s="1">
        <v>0</v>
      </c>
      <c r="B1993" s="1">
        <v>80</v>
      </c>
      <c r="C1993" s="1">
        <v>21.29</v>
      </c>
      <c r="D1993" s="1">
        <v>695</v>
      </c>
      <c r="E1993" s="1">
        <v>1</v>
      </c>
      <c r="F1993">
        <f t="shared" si="106"/>
        <v>0.79</v>
      </c>
      <c r="G1993">
        <f t="shared" si="107"/>
        <v>-0.23572233352106983</v>
      </c>
      <c r="H1993" s="1">
        <f t="shared" si="108"/>
        <v>1</v>
      </c>
      <c r="I1993" s="1">
        <f t="shared" si="108"/>
        <v>0</v>
      </c>
      <c r="J1993" s="1">
        <f t="shared" si="108"/>
        <v>0</v>
      </c>
    </row>
    <row r="1994" spans="1:10" x14ac:dyDescent="0.25">
      <c r="A1994" s="1">
        <v>1</v>
      </c>
      <c r="B1994" s="1">
        <v>49.818839999999994</v>
      </c>
      <c r="C1994" s="1">
        <v>23.97</v>
      </c>
      <c r="D1994" s="1">
        <v>660</v>
      </c>
      <c r="E1994" s="1">
        <v>1</v>
      </c>
      <c r="F1994">
        <f t="shared" si="106"/>
        <v>0.71699999999999997</v>
      </c>
      <c r="G1994">
        <f t="shared" si="107"/>
        <v>-0.33267943838251673</v>
      </c>
      <c r="H1994" s="1">
        <f t="shared" si="108"/>
        <v>0</v>
      </c>
      <c r="I1994" s="1">
        <f t="shared" si="108"/>
        <v>0</v>
      </c>
      <c r="J1994" s="1">
        <f t="shared" si="108"/>
        <v>0</v>
      </c>
    </row>
    <row r="1995" spans="1:10" x14ac:dyDescent="0.25">
      <c r="A1995" s="1">
        <v>0</v>
      </c>
      <c r="B1995" s="1">
        <v>32</v>
      </c>
      <c r="C1995" s="1">
        <v>19.13</v>
      </c>
      <c r="D1995" s="1">
        <v>700</v>
      </c>
      <c r="E1995" s="1">
        <v>1</v>
      </c>
      <c r="F1995">
        <f t="shared" si="106"/>
        <v>0.80600000000000005</v>
      </c>
      <c r="G1995">
        <f t="shared" si="107"/>
        <v>-0.21567153647550871</v>
      </c>
      <c r="H1995" s="1">
        <f t="shared" si="108"/>
        <v>1</v>
      </c>
      <c r="I1995" s="1">
        <f t="shared" si="108"/>
        <v>1</v>
      </c>
      <c r="J1995" s="1">
        <f t="shared" si="108"/>
        <v>0</v>
      </c>
    </row>
    <row r="1996" spans="1:10" x14ac:dyDescent="0.25">
      <c r="A1996" s="1">
        <v>1</v>
      </c>
      <c r="B1996" s="1">
        <v>60</v>
      </c>
      <c r="C1996" s="1">
        <v>20.399999999999999</v>
      </c>
      <c r="D1996" s="1">
        <v>665</v>
      </c>
      <c r="E1996" s="1">
        <v>1</v>
      </c>
      <c r="F1996">
        <f t="shared" si="106"/>
        <v>0.71699999999999997</v>
      </c>
      <c r="G1996">
        <f t="shared" si="107"/>
        <v>-0.33267943838251673</v>
      </c>
      <c r="H1996" s="1">
        <f t="shared" si="108"/>
        <v>0</v>
      </c>
      <c r="I1996" s="1">
        <f t="shared" si="108"/>
        <v>0</v>
      </c>
      <c r="J1996" s="1">
        <f t="shared" si="108"/>
        <v>0</v>
      </c>
    </row>
    <row r="1997" spans="1:10" x14ac:dyDescent="0.25">
      <c r="A1997" s="1">
        <v>1</v>
      </c>
      <c r="B1997" s="1">
        <v>64</v>
      </c>
      <c r="C1997" s="1">
        <v>19.84</v>
      </c>
      <c r="D1997" s="1">
        <v>685</v>
      </c>
      <c r="E1997" s="1">
        <v>1</v>
      </c>
      <c r="F1997">
        <f t="shared" si="106"/>
        <v>0.82099999999999995</v>
      </c>
      <c r="G1997">
        <f t="shared" si="107"/>
        <v>-0.1972321695297089</v>
      </c>
      <c r="H1997" s="1">
        <f t="shared" si="108"/>
        <v>1</v>
      </c>
      <c r="I1997" s="1">
        <f t="shared" si="108"/>
        <v>1</v>
      </c>
      <c r="J1997" s="1">
        <f t="shared" si="108"/>
        <v>0</v>
      </c>
    </row>
    <row r="1998" spans="1:10" x14ac:dyDescent="0.25">
      <c r="A1998" s="1">
        <v>0</v>
      </c>
      <c r="B1998" s="1">
        <v>90</v>
      </c>
      <c r="C1998" s="1">
        <v>13.41</v>
      </c>
      <c r="D1998" s="1">
        <v>685</v>
      </c>
      <c r="E1998" s="1">
        <v>0</v>
      </c>
      <c r="F1998">
        <f t="shared" si="106"/>
        <v>0.82099999999999995</v>
      </c>
      <c r="G1998">
        <f t="shared" si="107"/>
        <v>-1.7203694731413819</v>
      </c>
      <c r="H1998" s="1">
        <f t="shared" si="108"/>
        <v>1</v>
      </c>
      <c r="I1998" s="1">
        <f t="shared" si="108"/>
        <v>1</v>
      </c>
      <c r="J1998" s="1">
        <f t="shared" si="108"/>
        <v>0</v>
      </c>
    </row>
    <row r="1999" spans="1:10" x14ac:dyDescent="0.25">
      <c r="A1999" s="1">
        <v>0</v>
      </c>
      <c r="B1999" s="1">
        <v>130</v>
      </c>
      <c r="C1999" s="1">
        <v>11.25</v>
      </c>
      <c r="D1999" s="1">
        <v>685</v>
      </c>
      <c r="E1999" s="1">
        <v>1</v>
      </c>
      <c r="F1999">
        <f t="shared" si="106"/>
        <v>0.82099999999999995</v>
      </c>
      <c r="G1999">
        <f t="shared" si="107"/>
        <v>-0.1972321695297089</v>
      </c>
      <c r="H1999" s="1">
        <f t="shared" si="108"/>
        <v>1</v>
      </c>
      <c r="I1999" s="1">
        <f t="shared" si="108"/>
        <v>1</v>
      </c>
      <c r="J1999" s="1">
        <f t="shared" si="108"/>
        <v>0</v>
      </c>
    </row>
    <row r="2000" spans="1:10" x14ac:dyDescent="0.25">
      <c r="A2000" s="1">
        <v>1</v>
      </c>
      <c r="B2000" s="1">
        <v>60</v>
      </c>
      <c r="C2000" s="1">
        <v>25.86</v>
      </c>
      <c r="D2000" s="1">
        <v>735</v>
      </c>
      <c r="E2000" s="1">
        <v>1</v>
      </c>
      <c r="F2000">
        <f t="shared" si="106"/>
        <v>0.85499999999999998</v>
      </c>
      <c r="G2000">
        <f t="shared" si="107"/>
        <v>-0.15665381004537685</v>
      </c>
      <c r="H2000" s="1">
        <f t="shared" si="108"/>
        <v>1</v>
      </c>
      <c r="I2000" s="1">
        <f t="shared" si="108"/>
        <v>1</v>
      </c>
      <c r="J2000" s="1">
        <f t="shared" si="108"/>
        <v>1</v>
      </c>
    </row>
    <row r="2001" spans="1:10" x14ac:dyDescent="0.25">
      <c r="A2001" s="1">
        <v>0</v>
      </c>
      <c r="B2001" s="1">
        <v>85</v>
      </c>
      <c r="C2001" s="1">
        <v>15.03</v>
      </c>
      <c r="D2001" s="1">
        <v>680</v>
      </c>
      <c r="E2001" s="1">
        <v>1</v>
      </c>
      <c r="F2001">
        <f t="shared" si="106"/>
        <v>0.82099999999999995</v>
      </c>
      <c r="G2001">
        <f t="shared" si="107"/>
        <v>-0.1972321695297089</v>
      </c>
      <c r="H2001" s="1">
        <f t="shared" si="108"/>
        <v>1</v>
      </c>
      <c r="I2001" s="1">
        <f t="shared" si="108"/>
        <v>1</v>
      </c>
      <c r="J2001" s="1">
        <f t="shared" si="108"/>
        <v>0</v>
      </c>
    </row>
    <row r="2002" spans="1:10" x14ac:dyDescent="0.25">
      <c r="A2002" s="1">
        <v>0</v>
      </c>
      <c r="B2002" s="1">
        <v>43.341999999999999</v>
      </c>
      <c r="C2002" s="1">
        <v>23.37</v>
      </c>
      <c r="D2002" s="1">
        <v>720</v>
      </c>
      <c r="E2002" s="1">
        <v>1</v>
      </c>
      <c r="F2002">
        <f t="shared" si="106"/>
        <v>0.79</v>
      </c>
      <c r="G2002">
        <f t="shared" si="107"/>
        <v>-0.23572233352106983</v>
      </c>
      <c r="H2002" s="1">
        <f t="shared" si="108"/>
        <v>1</v>
      </c>
      <c r="I2002" s="1">
        <f t="shared" si="108"/>
        <v>0</v>
      </c>
      <c r="J2002" s="1">
        <f t="shared" si="108"/>
        <v>0</v>
      </c>
    </row>
    <row r="2003" spans="1:10" x14ac:dyDescent="0.25">
      <c r="A2003" s="1">
        <v>1</v>
      </c>
      <c r="B2003" s="1">
        <v>91</v>
      </c>
      <c r="C2003" s="1">
        <v>10.38</v>
      </c>
      <c r="D2003" s="1">
        <v>740</v>
      </c>
      <c r="E2003" s="1">
        <v>1</v>
      </c>
      <c r="F2003">
        <f t="shared" si="106"/>
        <v>0.92</v>
      </c>
      <c r="G2003">
        <f t="shared" si="107"/>
        <v>-8.3381608939051013E-2</v>
      </c>
      <c r="H2003" s="1">
        <f t="shared" si="108"/>
        <v>1</v>
      </c>
      <c r="I2003" s="1">
        <f t="shared" si="108"/>
        <v>1</v>
      </c>
      <c r="J2003" s="1">
        <f t="shared" si="108"/>
        <v>1</v>
      </c>
    </row>
    <row r="2004" spans="1:10" x14ac:dyDescent="0.25">
      <c r="A2004" s="1">
        <v>0</v>
      </c>
      <c r="B2004" s="1">
        <v>175</v>
      </c>
      <c r="C2004" s="1">
        <v>8.41</v>
      </c>
      <c r="D2004" s="1">
        <v>755</v>
      </c>
      <c r="E2004" s="1">
        <v>1</v>
      </c>
      <c r="F2004">
        <f t="shared" si="106"/>
        <v>0.92</v>
      </c>
      <c r="G2004">
        <f t="shared" si="107"/>
        <v>-8.3381608939051013E-2</v>
      </c>
      <c r="H2004" s="1">
        <f t="shared" si="108"/>
        <v>1</v>
      </c>
      <c r="I2004" s="1">
        <f t="shared" si="108"/>
        <v>1</v>
      </c>
      <c r="J2004" s="1">
        <f t="shared" si="108"/>
        <v>1</v>
      </c>
    </row>
    <row r="2005" spans="1:10" x14ac:dyDescent="0.25">
      <c r="A2005" s="1">
        <v>0</v>
      </c>
      <c r="B2005" s="1">
        <v>100</v>
      </c>
      <c r="C2005" s="1">
        <v>10.1</v>
      </c>
      <c r="D2005" s="1">
        <v>685</v>
      </c>
      <c r="E2005" s="1">
        <v>1</v>
      </c>
      <c r="F2005">
        <f t="shared" si="106"/>
        <v>0.82099999999999995</v>
      </c>
      <c r="G2005">
        <f t="shared" si="107"/>
        <v>-0.1972321695297089</v>
      </c>
      <c r="H2005" s="1">
        <f t="shared" si="108"/>
        <v>1</v>
      </c>
      <c r="I2005" s="1">
        <f t="shared" si="108"/>
        <v>1</v>
      </c>
      <c r="J2005" s="1">
        <f t="shared" si="108"/>
        <v>0</v>
      </c>
    </row>
    <row r="2006" spans="1:10" x14ac:dyDescent="0.25">
      <c r="A2006" s="1">
        <v>0</v>
      </c>
      <c r="B2006" s="1">
        <v>53</v>
      </c>
      <c r="C2006" s="1">
        <v>8.2899999999999991</v>
      </c>
      <c r="D2006" s="1">
        <v>680</v>
      </c>
      <c r="E2006" s="1">
        <v>1</v>
      </c>
      <c r="F2006">
        <f t="shared" si="106"/>
        <v>0.80600000000000005</v>
      </c>
      <c r="G2006">
        <f t="shared" si="107"/>
        <v>-0.21567153647550871</v>
      </c>
      <c r="H2006" s="1">
        <f t="shared" si="108"/>
        <v>1</v>
      </c>
      <c r="I2006" s="1">
        <f t="shared" si="108"/>
        <v>1</v>
      </c>
      <c r="J2006" s="1">
        <f t="shared" si="108"/>
        <v>0</v>
      </c>
    </row>
    <row r="2007" spans="1:10" x14ac:dyDescent="0.25">
      <c r="A2007" s="1">
        <v>1</v>
      </c>
      <c r="B2007" s="1">
        <v>60</v>
      </c>
      <c r="C2007" s="1">
        <v>14.86</v>
      </c>
      <c r="D2007" s="1">
        <v>670</v>
      </c>
      <c r="E2007" s="1">
        <v>1</v>
      </c>
      <c r="F2007">
        <f t="shared" si="106"/>
        <v>0.80600000000000005</v>
      </c>
      <c r="G2007">
        <f t="shared" si="107"/>
        <v>-0.21567153647550871</v>
      </c>
      <c r="H2007" s="1">
        <f t="shared" si="108"/>
        <v>1</v>
      </c>
      <c r="I2007" s="1">
        <f t="shared" si="108"/>
        <v>1</v>
      </c>
      <c r="J2007" s="1">
        <f t="shared" si="108"/>
        <v>0</v>
      </c>
    </row>
    <row r="2008" spans="1:10" x14ac:dyDescent="0.25">
      <c r="A2008" s="1">
        <v>1</v>
      </c>
      <c r="B2008" s="1">
        <v>70</v>
      </c>
      <c r="C2008" s="1">
        <v>8.64</v>
      </c>
      <c r="D2008" s="1">
        <v>670</v>
      </c>
      <c r="E2008" s="1">
        <v>1</v>
      </c>
      <c r="F2008">
        <f t="shared" si="106"/>
        <v>0.878</v>
      </c>
      <c r="G2008">
        <f t="shared" si="107"/>
        <v>-0.13010868534702039</v>
      </c>
      <c r="H2008" s="1">
        <f t="shared" si="108"/>
        <v>1</v>
      </c>
      <c r="I2008" s="1">
        <f t="shared" si="108"/>
        <v>1</v>
      </c>
      <c r="J2008" s="1">
        <f t="shared" si="108"/>
        <v>1</v>
      </c>
    </row>
    <row r="2009" spans="1:10" x14ac:dyDescent="0.25">
      <c r="A2009" s="1">
        <v>0</v>
      </c>
      <c r="B2009" s="1">
        <v>68</v>
      </c>
      <c r="C2009" s="1">
        <v>27.62</v>
      </c>
      <c r="D2009" s="1">
        <v>675</v>
      </c>
      <c r="E2009" s="1">
        <v>1</v>
      </c>
      <c r="F2009">
        <f t="shared" si="106"/>
        <v>0.66100000000000003</v>
      </c>
      <c r="G2009">
        <f t="shared" si="107"/>
        <v>-0.41400143913045073</v>
      </c>
      <c r="H2009" s="1">
        <f t="shared" si="108"/>
        <v>0</v>
      </c>
      <c r="I2009" s="1">
        <f t="shared" si="108"/>
        <v>0</v>
      </c>
      <c r="J2009" s="1">
        <f t="shared" si="108"/>
        <v>0</v>
      </c>
    </row>
    <row r="2010" spans="1:10" x14ac:dyDescent="0.25">
      <c r="A2010" s="1">
        <v>1</v>
      </c>
      <c r="B2010" s="1">
        <v>74</v>
      </c>
      <c r="C2010" s="1">
        <v>22.88</v>
      </c>
      <c r="D2010" s="1">
        <v>670</v>
      </c>
      <c r="E2010" s="1">
        <v>0</v>
      </c>
      <c r="F2010">
        <f t="shared" si="106"/>
        <v>0.71699999999999997</v>
      </c>
      <c r="G2010">
        <f t="shared" si="107"/>
        <v>-1.2623083813388993</v>
      </c>
      <c r="H2010" s="1">
        <f t="shared" si="108"/>
        <v>0</v>
      </c>
      <c r="I2010" s="1">
        <f t="shared" si="108"/>
        <v>0</v>
      </c>
      <c r="J2010" s="1">
        <f t="shared" si="108"/>
        <v>0</v>
      </c>
    </row>
    <row r="2011" spans="1:10" x14ac:dyDescent="0.25">
      <c r="A2011" s="1">
        <v>1</v>
      </c>
      <c r="B2011" s="1">
        <v>50</v>
      </c>
      <c r="C2011" s="1">
        <v>33.49</v>
      </c>
      <c r="D2011" s="1">
        <v>715</v>
      </c>
      <c r="E2011" s="1">
        <v>1</v>
      </c>
      <c r="F2011">
        <f t="shared" si="106"/>
        <v>0.69299999999999995</v>
      </c>
      <c r="G2011">
        <f t="shared" si="107"/>
        <v>-0.3667252797922339</v>
      </c>
      <c r="H2011" s="1">
        <f t="shared" si="108"/>
        <v>0</v>
      </c>
      <c r="I2011" s="1">
        <f t="shared" si="108"/>
        <v>0</v>
      </c>
      <c r="J2011" s="1">
        <f t="shared" si="108"/>
        <v>0</v>
      </c>
    </row>
    <row r="2012" spans="1:10" x14ac:dyDescent="0.25">
      <c r="A2012" s="1">
        <v>1</v>
      </c>
      <c r="B2012" s="1">
        <v>40</v>
      </c>
      <c r="C2012" s="1">
        <v>15.18</v>
      </c>
      <c r="D2012" s="1">
        <v>670</v>
      </c>
      <c r="E2012" s="1">
        <v>1</v>
      </c>
      <c r="F2012">
        <f t="shared" si="106"/>
        <v>0.80600000000000005</v>
      </c>
      <c r="G2012">
        <f t="shared" si="107"/>
        <v>-0.21567153647550871</v>
      </c>
      <c r="H2012" s="1">
        <f t="shared" si="108"/>
        <v>1</v>
      </c>
      <c r="I2012" s="1">
        <f t="shared" si="108"/>
        <v>1</v>
      </c>
      <c r="J2012" s="1">
        <f t="shared" si="108"/>
        <v>0</v>
      </c>
    </row>
    <row r="2013" spans="1:10" x14ac:dyDescent="0.25">
      <c r="A2013" s="1">
        <v>1</v>
      </c>
      <c r="B2013" s="1">
        <v>115</v>
      </c>
      <c r="C2013" s="1">
        <v>18.829999999999998</v>
      </c>
      <c r="D2013" s="1">
        <v>670</v>
      </c>
      <c r="E2013" s="1">
        <v>1</v>
      </c>
      <c r="F2013">
        <f t="shared" si="106"/>
        <v>0.82099999999999995</v>
      </c>
      <c r="G2013">
        <f t="shared" si="107"/>
        <v>-0.1972321695297089</v>
      </c>
      <c r="H2013" s="1">
        <f t="shared" si="108"/>
        <v>1</v>
      </c>
      <c r="I2013" s="1">
        <f t="shared" si="108"/>
        <v>1</v>
      </c>
      <c r="J2013" s="1">
        <f t="shared" si="108"/>
        <v>0</v>
      </c>
    </row>
    <row r="2014" spans="1:10" x14ac:dyDescent="0.25">
      <c r="A2014" s="1">
        <v>1</v>
      </c>
      <c r="B2014" s="1">
        <v>43</v>
      </c>
      <c r="C2014" s="1">
        <v>28.44</v>
      </c>
      <c r="D2014" s="1">
        <v>720</v>
      </c>
      <c r="E2014" s="1">
        <v>0</v>
      </c>
      <c r="F2014">
        <f t="shared" si="106"/>
        <v>0.79</v>
      </c>
      <c r="G2014">
        <f t="shared" si="107"/>
        <v>-1.5606477482646686</v>
      </c>
      <c r="H2014" s="1">
        <f t="shared" si="108"/>
        <v>1</v>
      </c>
      <c r="I2014" s="1">
        <f t="shared" si="108"/>
        <v>0</v>
      </c>
      <c r="J2014" s="1">
        <f t="shared" si="108"/>
        <v>0</v>
      </c>
    </row>
    <row r="2015" spans="1:10" x14ac:dyDescent="0.25">
      <c r="A2015" s="1">
        <v>1</v>
      </c>
      <c r="B2015" s="1">
        <v>200</v>
      </c>
      <c r="C2015" s="1">
        <v>7.63</v>
      </c>
      <c r="D2015" s="1">
        <v>700</v>
      </c>
      <c r="E2015" s="1">
        <v>1</v>
      </c>
      <c r="F2015">
        <f t="shared" si="106"/>
        <v>0.878</v>
      </c>
      <c r="G2015">
        <f t="shared" si="107"/>
        <v>-0.13010868534702039</v>
      </c>
      <c r="H2015" s="1">
        <f t="shared" si="108"/>
        <v>1</v>
      </c>
      <c r="I2015" s="1">
        <f t="shared" si="108"/>
        <v>1</v>
      </c>
      <c r="J2015" s="1">
        <f t="shared" si="108"/>
        <v>1</v>
      </c>
    </row>
    <row r="2016" spans="1:10" x14ac:dyDescent="0.25">
      <c r="A2016" s="1">
        <v>0</v>
      </c>
      <c r="B2016" s="1">
        <v>85</v>
      </c>
      <c r="C2016" s="1">
        <v>10.72</v>
      </c>
      <c r="D2016" s="1">
        <v>665</v>
      </c>
      <c r="E2016" s="1">
        <v>1</v>
      </c>
      <c r="F2016">
        <f t="shared" si="106"/>
        <v>0.82099999999999995</v>
      </c>
      <c r="G2016">
        <f t="shared" si="107"/>
        <v>-0.1972321695297089</v>
      </c>
      <c r="H2016" s="1">
        <f t="shared" si="108"/>
        <v>1</v>
      </c>
      <c r="I2016" s="1">
        <f t="shared" si="108"/>
        <v>1</v>
      </c>
      <c r="J2016" s="1">
        <f t="shared" si="108"/>
        <v>0</v>
      </c>
    </row>
    <row r="2017" spans="1:10" x14ac:dyDescent="0.25">
      <c r="A2017" s="1">
        <v>1</v>
      </c>
      <c r="B2017" s="1">
        <v>73</v>
      </c>
      <c r="C2017" s="1">
        <v>16.190000000000001</v>
      </c>
      <c r="D2017" s="1">
        <v>765</v>
      </c>
      <c r="E2017" s="1">
        <v>1</v>
      </c>
      <c r="F2017">
        <f t="shared" si="106"/>
        <v>0.92</v>
      </c>
      <c r="G2017">
        <f t="shared" si="107"/>
        <v>-8.3381608939051013E-2</v>
      </c>
      <c r="H2017" s="1">
        <f t="shared" si="108"/>
        <v>1</v>
      </c>
      <c r="I2017" s="1">
        <f t="shared" si="108"/>
        <v>1</v>
      </c>
      <c r="J2017" s="1">
        <f t="shared" si="108"/>
        <v>1</v>
      </c>
    </row>
    <row r="2018" spans="1:10" x14ac:dyDescent="0.25">
      <c r="A2018" s="1">
        <v>1</v>
      </c>
      <c r="B2018" s="1">
        <v>204</v>
      </c>
      <c r="C2018" s="1">
        <v>12.71</v>
      </c>
      <c r="D2018" s="1">
        <v>660</v>
      </c>
      <c r="E2018" s="1">
        <v>1</v>
      </c>
      <c r="F2018">
        <f t="shared" si="106"/>
        <v>0.82099999999999995</v>
      </c>
      <c r="G2018">
        <f t="shared" si="107"/>
        <v>-0.1972321695297089</v>
      </c>
      <c r="H2018" s="1">
        <f t="shared" si="108"/>
        <v>1</v>
      </c>
      <c r="I2018" s="1">
        <f t="shared" si="108"/>
        <v>1</v>
      </c>
      <c r="J2018" s="1">
        <f t="shared" si="108"/>
        <v>0</v>
      </c>
    </row>
    <row r="2019" spans="1:10" x14ac:dyDescent="0.25">
      <c r="A2019" s="1">
        <v>0</v>
      </c>
      <c r="B2019" s="1">
        <v>58</v>
      </c>
      <c r="C2019" s="1">
        <v>10.88</v>
      </c>
      <c r="D2019" s="1">
        <v>690</v>
      </c>
      <c r="E2019" s="1">
        <v>1</v>
      </c>
      <c r="F2019">
        <f t="shared" si="106"/>
        <v>0.80600000000000005</v>
      </c>
      <c r="G2019">
        <f t="shared" si="107"/>
        <v>-0.21567153647550871</v>
      </c>
      <c r="H2019" s="1">
        <f t="shared" si="108"/>
        <v>1</v>
      </c>
      <c r="I2019" s="1">
        <f t="shared" si="108"/>
        <v>1</v>
      </c>
      <c r="J2019" s="1">
        <f t="shared" si="108"/>
        <v>0</v>
      </c>
    </row>
    <row r="2020" spans="1:10" x14ac:dyDescent="0.25">
      <c r="A2020" s="1">
        <v>1</v>
      </c>
      <c r="B2020" s="1">
        <v>50</v>
      </c>
      <c r="C2020" s="1">
        <v>8.16</v>
      </c>
      <c r="D2020" s="1">
        <v>785</v>
      </c>
      <c r="E2020" s="1">
        <v>1</v>
      </c>
      <c r="F2020">
        <f t="shared" si="106"/>
        <v>0.92</v>
      </c>
      <c r="G2020">
        <f t="shared" si="107"/>
        <v>-8.3381608939051013E-2</v>
      </c>
      <c r="H2020" s="1">
        <f t="shared" si="108"/>
        <v>1</v>
      </c>
      <c r="I2020" s="1">
        <f t="shared" si="108"/>
        <v>1</v>
      </c>
      <c r="J2020" s="1">
        <f t="shared" si="108"/>
        <v>1</v>
      </c>
    </row>
    <row r="2021" spans="1:10" x14ac:dyDescent="0.25">
      <c r="A2021" s="1">
        <v>1</v>
      </c>
      <c r="B2021" s="1">
        <v>52</v>
      </c>
      <c r="C2021" s="1">
        <v>27.98</v>
      </c>
      <c r="D2021" s="1">
        <v>710</v>
      </c>
      <c r="E2021" s="1">
        <v>1</v>
      </c>
      <c r="F2021">
        <f t="shared" si="106"/>
        <v>0.79</v>
      </c>
      <c r="G2021">
        <f t="shared" si="107"/>
        <v>-0.23572233352106983</v>
      </c>
      <c r="H2021" s="1">
        <f t="shared" si="108"/>
        <v>1</v>
      </c>
      <c r="I2021" s="1">
        <f t="shared" si="108"/>
        <v>0</v>
      </c>
      <c r="J2021" s="1">
        <f t="shared" si="108"/>
        <v>0</v>
      </c>
    </row>
    <row r="2022" spans="1:10" x14ac:dyDescent="0.25">
      <c r="A2022" s="1">
        <v>0</v>
      </c>
      <c r="B2022" s="1">
        <v>26.492999999999999</v>
      </c>
      <c r="C2022" s="1">
        <v>23.37</v>
      </c>
      <c r="D2022" s="1">
        <v>675</v>
      </c>
      <c r="E2022" s="1">
        <v>1</v>
      </c>
      <c r="F2022">
        <f t="shared" si="106"/>
        <v>0.66100000000000003</v>
      </c>
      <c r="G2022">
        <f t="shared" si="107"/>
        <v>-0.41400143913045073</v>
      </c>
      <c r="H2022" s="1">
        <f t="shared" si="108"/>
        <v>0</v>
      </c>
      <c r="I2022" s="1">
        <f t="shared" si="108"/>
        <v>0</v>
      </c>
      <c r="J2022" s="1">
        <f t="shared" si="108"/>
        <v>0</v>
      </c>
    </row>
    <row r="2023" spans="1:10" x14ac:dyDescent="0.25">
      <c r="A2023" s="1">
        <v>0</v>
      </c>
      <c r="B2023" s="1">
        <v>55.5</v>
      </c>
      <c r="C2023" s="1">
        <v>14.23</v>
      </c>
      <c r="D2023" s="1">
        <v>725</v>
      </c>
      <c r="E2023" s="1">
        <v>0</v>
      </c>
      <c r="F2023">
        <f t="shared" si="106"/>
        <v>0.92</v>
      </c>
      <c r="G2023">
        <f t="shared" si="107"/>
        <v>-2.5257286443082561</v>
      </c>
      <c r="H2023" s="1">
        <f t="shared" si="108"/>
        <v>1</v>
      </c>
      <c r="I2023" s="1">
        <f t="shared" si="108"/>
        <v>1</v>
      </c>
      <c r="J2023" s="1">
        <f t="shared" si="108"/>
        <v>1</v>
      </c>
    </row>
    <row r="2024" spans="1:10" x14ac:dyDescent="0.25">
      <c r="A2024" s="1">
        <v>0</v>
      </c>
      <c r="B2024" s="1">
        <v>103.83199999999999</v>
      </c>
      <c r="C2024" s="1">
        <v>17.190000000000001</v>
      </c>
      <c r="D2024" s="1">
        <v>675</v>
      </c>
      <c r="E2024" s="1">
        <v>1</v>
      </c>
      <c r="F2024">
        <f t="shared" si="106"/>
        <v>0.82099999999999995</v>
      </c>
      <c r="G2024">
        <f t="shared" si="107"/>
        <v>-0.1972321695297089</v>
      </c>
      <c r="H2024" s="1">
        <f t="shared" si="108"/>
        <v>1</v>
      </c>
      <c r="I2024" s="1">
        <f t="shared" si="108"/>
        <v>1</v>
      </c>
      <c r="J2024" s="1">
        <f t="shared" si="108"/>
        <v>0</v>
      </c>
    </row>
    <row r="2025" spans="1:10" x14ac:dyDescent="0.25">
      <c r="A2025" s="1">
        <v>1</v>
      </c>
      <c r="B2025" s="1">
        <v>103</v>
      </c>
      <c r="C2025" s="1">
        <v>1.5</v>
      </c>
      <c r="D2025" s="1">
        <v>675</v>
      </c>
      <c r="E2025" s="1">
        <v>1</v>
      </c>
      <c r="F2025">
        <f t="shared" si="106"/>
        <v>0.878</v>
      </c>
      <c r="G2025">
        <f t="shared" si="107"/>
        <v>-0.13010868534702039</v>
      </c>
      <c r="H2025" s="1">
        <f t="shared" si="108"/>
        <v>1</v>
      </c>
      <c r="I2025" s="1">
        <f t="shared" si="108"/>
        <v>1</v>
      </c>
      <c r="J2025" s="1">
        <f t="shared" si="108"/>
        <v>1</v>
      </c>
    </row>
    <row r="2026" spans="1:10" x14ac:dyDescent="0.25">
      <c r="A2026" s="1">
        <v>1</v>
      </c>
      <c r="B2026" s="1">
        <v>70</v>
      </c>
      <c r="C2026" s="1">
        <v>34.130000000000003</v>
      </c>
      <c r="D2026" s="1">
        <v>695</v>
      </c>
      <c r="E2026" s="1">
        <v>1</v>
      </c>
      <c r="F2026">
        <f t="shared" si="106"/>
        <v>0.69299999999999995</v>
      </c>
      <c r="G2026">
        <f t="shared" si="107"/>
        <v>-0.3667252797922339</v>
      </c>
      <c r="H2026" s="1">
        <f t="shared" si="108"/>
        <v>0</v>
      </c>
      <c r="I2026" s="1">
        <f t="shared" si="108"/>
        <v>0</v>
      </c>
      <c r="J2026" s="1">
        <f t="shared" si="108"/>
        <v>0</v>
      </c>
    </row>
    <row r="2027" spans="1:10" x14ac:dyDescent="0.25">
      <c r="A2027" s="1">
        <v>1</v>
      </c>
      <c r="B2027" s="1">
        <v>115</v>
      </c>
      <c r="C2027" s="1">
        <v>14.29</v>
      </c>
      <c r="D2027" s="1">
        <v>705</v>
      </c>
      <c r="E2027" s="1">
        <v>1</v>
      </c>
      <c r="F2027">
        <f t="shared" si="106"/>
        <v>0.82099999999999995</v>
      </c>
      <c r="G2027">
        <f t="shared" si="107"/>
        <v>-0.1972321695297089</v>
      </c>
      <c r="H2027" s="1">
        <f t="shared" si="108"/>
        <v>1</v>
      </c>
      <c r="I2027" s="1">
        <f t="shared" si="108"/>
        <v>1</v>
      </c>
      <c r="J2027" s="1">
        <f t="shared" si="108"/>
        <v>0</v>
      </c>
    </row>
    <row r="2028" spans="1:10" x14ac:dyDescent="0.25">
      <c r="A2028" s="1">
        <v>0</v>
      </c>
      <c r="B2028" s="1">
        <v>35</v>
      </c>
      <c r="C2028" s="1">
        <v>22.43</v>
      </c>
      <c r="D2028" s="1">
        <v>695</v>
      </c>
      <c r="E2028" s="1">
        <v>0</v>
      </c>
      <c r="F2028">
        <f t="shared" si="106"/>
        <v>0.79</v>
      </c>
      <c r="G2028">
        <f t="shared" si="107"/>
        <v>-1.5606477482646686</v>
      </c>
      <c r="H2028" s="1">
        <f t="shared" si="108"/>
        <v>1</v>
      </c>
      <c r="I2028" s="1">
        <f t="shared" si="108"/>
        <v>0</v>
      </c>
      <c r="J2028" s="1">
        <f t="shared" si="108"/>
        <v>0</v>
      </c>
    </row>
    <row r="2029" spans="1:10" x14ac:dyDescent="0.25">
      <c r="A2029" s="1">
        <v>1</v>
      </c>
      <c r="B2029" s="1">
        <v>60</v>
      </c>
      <c r="C2029" s="1">
        <v>12.34</v>
      </c>
      <c r="D2029" s="1">
        <v>720</v>
      </c>
      <c r="E2029" s="1">
        <v>1</v>
      </c>
      <c r="F2029">
        <f t="shared" si="106"/>
        <v>0.80600000000000005</v>
      </c>
      <c r="G2029">
        <f t="shared" si="107"/>
        <v>-0.21567153647550871</v>
      </c>
      <c r="H2029" s="1">
        <f t="shared" si="108"/>
        <v>1</v>
      </c>
      <c r="I2029" s="1">
        <f t="shared" si="108"/>
        <v>1</v>
      </c>
      <c r="J2029" s="1">
        <f t="shared" si="108"/>
        <v>0</v>
      </c>
    </row>
    <row r="2030" spans="1:10" x14ac:dyDescent="0.25">
      <c r="A2030" s="1">
        <v>1</v>
      </c>
      <c r="B2030" s="1">
        <v>82</v>
      </c>
      <c r="C2030" s="1">
        <v>12.89</v>
      </c>
      <c r="D2030" s="1">
        <v>675</v>
      </c>
      <c r="E2030" s="1">
        <v>1</v>
      </c>
      <c r="F2030">
        <f t="shared" si="106"/>
        <v>0.82099999999999995</v>
      </c>
      <c r="G2030">
        <f t="shared" si="107"/>
        <v>-0.1972321695297089</v>
      </c>
      <c r="H2030" s="1">
        <f t="shared" si="108"/>
        <v>1</v>
      </c>
      <c r="I2030" s="1">
        <f t="shared" si="108"/>
        <v>1</v>
      </c>
      <c r="J2030" s="1">
        <f t="shared" si="108"/>
        <v>0</v>
      </c>
    </row>
    <row r="2031" spans="1:10" x14ac:dyDescent="0.25">
      <c r="A2031" s="1">
        <v>1</v>
      </c>
      <c r="B2031" s="1">
        <v>125</v>
      </c>
      <c r="C2031" s="1">
        <v>11.92</v>
      </c>
      <c r="D2031" s="1">
        <v>710</v>
      </c>
      <c r="E2031" s="1">
        <v>1</v>
      </c>
      <c r="F2031">
        <f t="shared" si="106"/>
        <v>0.82099999999999995</v>
      </c>
      <c r="G2031">
        <f t="shared" si="107"/>
        <v>-0.1972321695297089</v>
      </c>
      <c r="H2031" s="1">
        <f t="shared" si="108"/>
        <v>1</v>
      </c>
      <c r="I2031" s="1">
        <f t="shared" si="108"/>
        <v>1</v>
      </c>
      <c r="J2031" s="1">
        <f t="shared" si="108"/>
        <v>0</v>
      </c>
    </row>
    <row r="2032" spans="1:10" x14ac:dyDescent="0.25">
      <c r="A2032" s="1">
        <v>1</v>
      </c>
      <c r="B2032" s="1">
        <v>70</v>
      </c>
      <c r="C2032" s="1">
        <v>15.26</v>
      </c>
      <c r="D2032" s="1">
        <v>710</v>
      </c>
      <c r="E2032" s="1">
        <v>1</v>
      </c>
      <c r="F2032">
        <f t="shared" si="106"/>
        <v>0.82099999999999995</v>
      </c>
      <c r="G2032">
        <f t="shared" si="107"/>
        <v>-0.1972321695297089</v>
      </c>
      <c r="H2032" s="1">
        <f t="shared" si="108"/>
        <v>1</v>
      </c>
      <c r="I2032" s="1">
        <f t="shared" si="108"/>
        <v>1</v>
      </c>
      <c r="J2032" s="1">
        <f t="shared" si="108"/>
        <v>0</v>
      </c>
    </row>
    <row r="2033" spans="1:10" x14ac:dyDescent="0.25">
      <c r="A2033" s="1">
        <v>1</v>
      </c>
      <c r="B2033" s="1">
        <v>162</v>
      </c>
      <c r="C2033" s="1">
        <v>10.53</v>
      </c>
      <c r="D2033" s="1">
        <v>715</v>
      </c>
      <c r="E2033" s="1">
        <v>1</v>
      </c>
      <c r="F2033">
        <f t="shared" si="106"/>
        <v>0.82099999999999995</v>
      </c>
      <c r="G2033">
        <f t="shared" si="107"/>
        <v>-0.1972321695297089</v>
      </c>
      <c r="H2033" s="1">
        <f t="shared" si="108"/>
        <v>1</v>
      </c>
      <c r="I2033" s="1">
        <f t="shared" si="108"/>
        <v>1</v>
      </c>
      <c r="J2033" s="1">
        <f t="shared" si="108"/>
        <v>0</v>
      </c>
    </row>
    <row r="2034" spans="1:10" x14ac:dyDescent="0.25">
      <c r="A2034" s="1">
        <v>0</v>
      </c>
      <c r="B2034" s="1">
        <v>75</v>
      </c>
      <c r="C2034" s="1">
        <v>29.12</v>
      </c>
      <c r="D2034" s="1">
        <v>690</v>
      </c>
      <c r="E2034" s="1">
        <v>1</v>
      </c>
      <c r="F2034">
        <f t="shared" si="106"/>
        <v>0.79</v>
      </c>
      <c r="G2034">
        <f t="shared" si="107"/>
        <v>-0.23572233352106983</v>
      </c>
      <c r="H2034" s="1">
        <f t="shared" si="108"/>
        <v>1</v>
      </c>
      <c r="I2034" s="1">
        <f t="shared" si="108"/>
        <v>0</v>
      </c>
      <c r="J2034" s="1">
        <f t="shared" si="108"/>
        <v>0</v>
      </c>
    </row>
    <row r="2035" spans="1:10" x14ac:dyDescent="0.25">
      <c r="A2035" s="1">
        <v>0</v>
      </c>
      <c r="B2035" s="1">
        <v>77.25</v>
      </c>
      <c r="C2035" s="1">
        <v>23.32</v>
      </c>
      <c r="D2035" s="1">
        <v>765</v>
      </c>
      <c r="E2035" s="1">
        <v>1</v>
      </c>
      <c r="F2035">
        <f t="shared" si="106"/>
        <v>0.85499999999999998</v>
      </c>
      <c r="G2035">
        <f t="shared" si="107"/>
        <v>-0.15665381004537685</v>
      </c>
      <c r="H2035" s="1">
        <f t="shared" si="108"/>
        <v>1</v>
      </c>
      <c r="I2035" s="1">
        <f t="shared" si="108"/>
        <v>1</v>
      </c>
      <c r="J2035" s="1">
        <f t="shared" si="108"/>
        <v>1</v>
      </c>
    </row>
    <row r="2036" spans="1:10" x14ac:dyDescent="0.25">
      <c r="A2036" s="1">
        <v>1</v>
      </c>
      <c r="B2036" s="1">
        <v>98</v>
      </c>
      <c r="C2036" s="1">
        <v>30.84</v>
      </c>
      <c r="D2036" s="1">
        <v>750</v>
      </c>
      <c r="E2036" s="1">
        <v>1</v>
      </c>
      <c r="F2036">
        <f t="shared" si="106"/>
        <v>0.85499999999999998</v>
      </c>
      <c r="G2036">
        <f t="shared" si="107"/>
        <v>-0.15665381004537685</v>
      </c>
      <c r="H2036" s="1">
        <f t="shared" si="108"/>
        <v>1</v>
      </c>
      <c r="I2036" s="1">
        <f t="shared" si="108"/>
        <v>1</v>
      </c>
      <c r="J2036" s="1">
        <f t="shared" si="108"/>
        <v>1</v>
      </c>
    </row>
    <row r="2037" spans="1:10" x14ac:dyDescent="0.25">
      <c r="A2037" s="1">
        <v>0</v>
      </c>
      <c r="B2037" s="1">
        <v>115</v>
      </c>
      <c r="C2037" s="1">
        <v>15.68</v>
      </c>
      <c r="D2037" s="1">
        <v>675</v>
      </c>
      <c r="E2037" s="1">
        <v>1</v>
      </c>
      <c r="F2037">
        <f t="shared" si="106"/>
        <v>0.82099999999999995</v>
      </c>
      <c r="G2037">
        <f t="shared" si="107"/>
        <v>-0.1972321695297089</v>
      </c>
      <c r="H2037" s="1">
        <f t="shared" si="108"/>
        <v>1</v>
      </c>
      <c r="I2037" s="1">
        <f t="shared" si="108"/>
        <v>1</v>
      </c>
      <c r="J2037" s="1">
        <f t="shared" si="108"/>
        <v>0</v>
      </c>
    </row>
    <row r="2038" spans="1:10" x14ac:dyDescent="0.25">
      <c r="A2038" s="1">
        <v>1</v>
      </c>
      <c r="B2038" s="1">
        <v>125</v>
      </c>
      <c r="C2038" s="1">
        <v>17.350000000000001</v>
      </c>
      <c r="D2038" s="1">
        <v>720</v>
      </c>
      <c r="E2038" s="1">
        <v>1</v>
      </c>
      <c r="F2038">
        <f t="shared" si="106"/>
        <v>0.82099999999999995</v>
      </c>
      <c r="G2038">
        <f t="shared" si="107"/>
        <v>-0.1972321695297089</v>
      </c>
      <c r="H2038" s="1">
        <f t="shared" si="108"/>
        <v>1</v>
      </c>
      <c r="I2038" s="1">
        <f t="shared" si="108"/>
        <v>1</v>
      </c>
      <c r="J2038" s="1">
        <f t="shared" si="108"/>
        <v>0</v>
      </c>
    </row>
    <row r="2039" spans="1:10" x14ac:dyDescent="0.25">
      <c r="A2039" s="1">
        <v>1</v>
      </c>
      <c r="B2039" s="1">
        <v>48</v>
      </c>
      <c r="C2039" s="1">
        <v>17.88</v>
      </c>
      <c r="D2039" s="1">
        <v>660</v>
      </c>
      <c r="E2039" s="1">
        <v>1</v>
      </c>
      <c r="F2039">
        <f t="shared" si="106"/>
        <v>0.72899999999999998</v>
      </c>
      <c r="G2039">
        <f t="shared" si="107"/>
        <v>-0.31608154697347896</v>
      </c>
      <c r="H2039" s="1">
        <f t="shared" si="108"/>
        <v>0</v>
      </c>
      <c r="I2039" s="1">
        <f t="shared" si="108"/>
        <v>0</v>
      </c>
      <c r="J2039" s="1">
        <f t="shared" si="108"/>
        <v>0</v>
      </c>
    </row>
    <row r="2040" spans="1:10" x14ac:dyDescent="0.25">
      <c r="A2040" s="1">
        <v>1</v>
      </c>
      <c r="B2040" s="1">
        <v>64</v>
      </c>
      <c r="C2040" s="1">
        <v>17.64</v>
      </c>
      <c r="D2040" s="1">
        <v>720</v>
      </c>
      <c r="E2040" s="1">
        <v>1</v>
      </c>
      <c r="F2040">
        <f t="shared" si="106"/>
        <v>0.82099999999999995</v>
      </c>
      <c r="G2040">
        <f t="shared" si="107"/>
        <v>-0.1972321695297089</v>
      </c>
      <c r="H2040" s="1">
        <f t="shared" si="108"/>
        <v>1</v>
      </c>
      <c r="I2040" s="1">
        <f t="shared" si="108"/>
        <v>1</v>
      </c>
      <c r="J2040" s="1">
        <f t="shared" si="108"/>
        <v>0</v>
      </c>
    </row>
    <row r="2041" spans="1:10" x14ac:dyDescent="0.25">
      <c r="A2041" s="1">
        <v>0</v>
      </c>
      <c r="B2041" s="1">
        <v>50</v>
      </c>
      <c r="C2041" s="1">
        <v>30.84</v>
      </c>
      <c r="D2041" s="1">
        <v>680</v>
      </c>
      <c r="E2041" s="1">
        <v>1</v>
      </c>
      <c r="F2041">
        <f t="shared" si="106"/>
        <v>0.66100000000000003</v>
      </c>
      <c r="G2041">
        <f t="shared" si="107"/>
        <v>-0.41400143913045073</v>
      </c>
      <c r="H2041" s="1">
        <f t="shared" si="108"/>
        <v>0</v>
      </c>
      <c r="I2041" s="1">
        <f t="shared" si="108"/>
        <v>0</v>
      </c>
      <c r="J2041" s="1">
        <f t="shared" si="108"/>
        <v>0</v>
      </c>
    </row>
    <row r="2042" spans="1:10" x14ac:dyDescent="0.25">
      <c r="A2042" s="1">
        <v>0</v>
      </c>
      <c r="B2042" s="1">
        <v>44</v>
      </c>
      <c r="C2042" s="1">
        <v>17.3</v>
      </c>
      <c r="D2042" s="1">
        <v>695</v>
      </c>
      <c r="E2042" s="1">
        <v>1</v>
      </c>
      <c r="F2042">
        <f t="shared" si="106"/>
        <v>0.80600000000000005</v>
      </c>
      <c r="G2042">
        <f t="shared" si="107"/>
        <v>-0.21567153647550871</v>
      </c>
      <c r="H2042" s="1">
        <f t="shared" si="108"/>
        <v>1</v>
      </c>
      <c r="I2042" s="1">
        <f t="shared" si="108"/>
        <v>1</v>
      </c>
      <c r="J2042" s="1">
        <f t="shared" si="108"/>
        <v>0</v>
      </c>
    </row>
    <row r="2043" spans="1:10" x14ac:dyDescent="0.25">
      <c r="A2043" s="1">
        <v>1</v>
      </c>
      <c r="B2043" s="1">
        <v>54.6</v>
      </c>
      <c r="C2043" s="1">
        <v>15.23</v>
      </c>
      <c r="D2043" s="1">
        <v>680</v>
      </c>
      <c r="E2043" s="1">
        <v>1</v>
      </c>
      <c r="F2043">
        <f t="shared" si="106"/>
        <v>0.80600000000000005</v>
      </c>
      <c r="G2043">
        <f t="shared" si="107"/>
        <v>-0.21567153647550871</v>
      </c>
      <c r="H2043" s="1">
        <f t="shared" si="108"/>
        <v>1</v>
      </c>
      <c r="I2043" s="1">
        <f t="shared" si="108"/>
        <v>1</v>
      </c>
      <c r="J2043" s="1">
        <f t="shared" si="108"/>
        <v>0</v>
      </c>
    </row>
    <row r="2044" spans="1:10" x14ac:dyDescent="0.25">
      <c r="A2044" s="1">
        <v>1</v>
      </c>
      <c r="B2044" s="1">
        <v>55</v>
      </c>
      <c r="C2044" s="1">
        <v>12.9</v>
      </c>
      <c r="D2044" s="1">
        <v>670</v>
      </c>
      <c r="E2044" s="1">
        <v>0</v>
      </c>
      <c r="F2044">
        <f t="shared" si="106"/>
        <v>0.80600000000000005</v>
      </c>
      <c r="G2044">
        <f t="shared" si="107"/>
        <v>-1.6398971199188093</v>
      </c>
      <c r="H2044" s="1">
        <f t="shared" si="108"/>
        <v>1</v>
      </c>
      <c r="I2044" s="1">
        <f t="shared" si="108"/>
        <v>1</v>
      </c>
      <c r="J2044" s="1">
        <f t="shared" si="108"/>
        <v>0</v>
      </c>
    </row>
    <row r="2045" spans="1:10" x14ac:dyDescent="0.25">
      <c r="A2045" s="1">
        <v>1</v>
      </c>
      <c r="B2045" s="1">
        <v>64</v>
      </c>
      <c r="C2045" s="1">
        <v>19.690000000000001</v>
      </c>
      <c r="D2045" s="1">
        <v>720</v>
      </c>
      <c r="E2045" s="1">
        <v>1</v>
      </c>
      <c r="F2045">
        <f t="shared" si="106"/>
        <v>0.82099999999999995</v>
      </c>
      <c r="G2045">
        <f t="shared" si="107"/>
        <v>-0.1972321695297089</v>
      </c>
      <c r="H2045" s="1">
        <f t="shared" si="108"/>
        <v>1</v>
      </c>
      <c r="I2045" s="1">
        <f t="shared" si="108"/>
        <v>1</v>
      </c>
      <c r="J2045" s="1">
        <f t="shared" si="108"/>
        <v>0</v>
      </c>
    </row>
    <row r="2046" spans="1:10" x14ac:dyDescent="0.25">
      <c r="A2046" s="1">
        <v>1</v>
      </c>
      <c r="B2046" s="1">
        <v>1000</v>
      </c>
      <c r="C2046" s="1">
        <v>1.96</v>
      </c>
      <c r="D2046" s="1">
        <v>730</v>
      </c>
      <c r="E2046" s="1">
        <v>0</v>
      </c>
      <c r="F2046">
        <f t="shared" si="106"/>
        <v>0.92</v>
      </c>
      <c r="G2046">
        <f t="shared" si="107"/>
        <v>-2.5257286443082561</v>
      </c>
      <c r="H2046" s="1">
        <f t="shared" si="108"/>
        <v>1</v>
      </c>
      <c r="I2046" s="1">
        <f t="shared" si="108"/>
        <v>1</v>
      </c>
      <c r="J2046" s="1">
        <f t="shared" si="108"/>
        <v>1</v>
      </c>
    </row>
    <row r="2047" spans="1:10" x14ac:dyDescent="0.25">
      <c r="A2047" s="1">
        <v>0</v>
      </c>
      <c r="B2047" s="1">
        <v>65</v>
      </c>
      <c r="C2047" s="1">
        <v>21.18</v>
      </c>
      <c r="D2047" s="1">
        <v>685</v>
      </c>
      <c r="E2047" s="1">
        <v>1</v>
      </c>
      <c r="F2047">
        <f t="shared" si="106"/>
        <v>0.66100000000000003</v>
      </c>
      <c r="G2047">
        <f t="shared" si="107"/>
        <v>-0.41400143913045073</v>
      </c>
      <c r="H2047" s="1">
        <f t="shared" si="108"/>
        <v>0</v>
      </c>
      <c r="I2047" s="1">
        <f t="shared" si="108"/>
        <v>0</v>
      </c>
      <c r="J2047" s="1">
        <f t="shared" si="108"/>
        <v>0</v>
      </c>
    </row>
    <row r="2048" spans="1:10" x14ac:dyDescent="0.25">
      <c r="A2048" s="1">
        <v>1</v>
      </c>
      <c r="B2048" s="1">
        <v>84</v>
      </c>
      <c r="C2048" s="1">
        <v>21.76</v>
      </c>
      <c r="D2048" s="1">
        <v>720</v>
      </c>
      <c r="E2048" s="1">
        <v>0</v>
      </c>
      <c r="F2048">
        <f t="shared" si="106"/>
        <v>0.79</v>
      </c>
      <c r="G2048">
        <f t="shared" si="107"/>
        <v>-1.5606477482646686</v>
      </c>
      <c r="H2048" s="1">
        <f t="shared" si="108"/>
        <v>1</v>
      </c>
      <c r="I2048" s="1">
        <f t="shared" si="108"/>
        <v>0</v>
      </c>
      <c r="J2048" s="1">
        <f t="shared" si="108"/>
        <v>0</v>
      </c>
    </row>
    <row r="2049" spans="1:10" x14ac:dyDescent="0.25">
      <c r="A2049" s="1">
        <v>1</v>
      </c>
      <c r="B2049" s="1">
        <v>140</v>
      </c>
      <c r="C2049" s="1">
        <v>11</v>
      </c>
      <c r="D2049" s="1">
        <v>715</v>
      </c>
      <c r="E2049" s="1">
        <v>1</v>
      </c>
      <c r="F2049">
        <f t="shared" si="106"/>
        <v>0.82099999999999995</v>
      </c>
      <c r="G2049">
        <f t="shared" si="107"/>
        <v>-0.1972321695297089</v>
      </c>
      <c r="H2049" s="1">
        <f t="shared" si="108"/>
        <v>1</v>
      </c>
      <c r="I2049" s="1">
        <f t="shared" si="108"/>
        <v>1</v>
      </c>
      <c r="J2049" s="1">
        <f t="shared" si="108"/>
        <v>0</v>
      </c>
    </row>
    <row r="2050" spans="1:10" x14ac:dyDescent="0.25">
      <c r="A2050" s="1">
        <v>0</v>
      </c>
      <c r="B2050" s="1">
        <v>33</v>
      </c>
      <c r="C2050" s="1">
        <v>20.65</v>
      </c>
      <c r="D2050" s="1">
        <v>675</v>
      </c>
      <c r="E2050" s="1">
        <v>1</v>
      </c>
      <c r="F2050">
        <f t="shared" si="106"/>
        <v>0.66100000000000003</v>
      </c>
      <c r="G2050">
        <f t="shared" si="107"/>
        <v>-0.41400143913045073</v>
      </c>
      <c r="H2050" s="1">
        <f t="shared" si="108"/>
        <v>0</v>
      </c>
      <c r="I2050" s="1">
        <f t="shared" si="108"/>
        <v>0</v>
      </c>
      <c r="J2050" s="1">
        <f t="shared" si="108"/>
        <v>0</v>
      </c>
    </row>
    <row r="2051" spans="1:10" x14ac:dyDescent="0.25">
      <c r="A2051" s="1">
        <v>1</v>
      </c>
      <c r="B2051" s="1">
        <v>70</v>
      </c>
      <c r="C2051" s="1">
        <v>26.3</v>
      </c>
      <c r="D2051" s="1">
        <v>740</v>
      </c>
      <c r="E2051" s="1">
        <v>1</v>
      </c>
      <c r="F2051">
        <f t="shared" si="106"/>
        <v>0.85499999999999998</v>
      </c>
      <c r="G2051">
        <f t="shared" si="107"/>
        <v>-0.15665381004537685</v>
      </c>
      <c r="H2051" s="1">
        <f t="shared" si="108"/>
        <v>1</v>
      </c>
      <c r="I2051" s="1">
        <f t="shared" si="108"/>
        <v>1</v>
      </c>
      <c r="J2051" s="1">
        <f t="shared" si="108"/>
        <v>1</v>
      </c>
    </row>
    <row r="2052" spans="1:10" x14ac:dyDescent="0.25">
      <c r="A2052" s="1">
        <v>1</v>
      </c>
      <c r="B2052" s="1">
        <v>55</v>
      </c>
      <c r="C2052" s="1">
        <v>10.76</v>
      </c>
      <c r="D2052" s="1">
        <v>675</v>
      </c>
      <c r="E2052" s="1">
        <v>1</v>
      </c>
      <c r="F2052">
        <f t="shared" si="106"/>
        <v>0.80600000000000005</v>
      </c>
      <c r="G2052">
        <f t="shared" si="107"/>
        <v>-0.21567153647550871</v>
      </c>
      <c r="H2052" s="1">
        <f t="shared" si="108"/>
        <v>1</v>
      </c>
      <c r="I2052" s="1">
        <f t="shared" si="108"/>
        <v>1</v>
      </c>
      <c r="J2052" s="1">
        <f t="shared" si="108"/>
        <v>0</v>
      </c>
    </row>
    <row r="2053" spans="1:10" x14ac:dyDescent="0.25">
      <c r="A2053" s="1">
        <v>1</v>
      </c>
      <c r="B2053" s="1">
        <v>144</v>
      </c>
      <c r="C2053" s="1">
        <v>5.37</v>
      </c>
      <c r="D2053" s="1">
        <v>830</v>
      </c>
      <c r="E2053" s="1">
        <v>1</v>
      </c>
      <c r="F2053">
        <f t="shared" si="106"/>
        <v>0.92</v>
      </c>
      <c r="G2053">
        <f t="shared" si="107"/>
        <v>-8.3381608939051013E-2</v>
      </c>
      <c r="H2053" s="1">
        <f t="shared" si="108"/>
        <v>1</v>
      </c>
      <c r="I2053" s="1">
        <f t="shared" si="108"/>
        <v>1</v>
      </c>
      <c r="J2053" s="1">
        <f t="shared" si="108"/>
        <v>1</v>
      </c>
    </row>
    <row r="2054" spans="1:10" x14ac:dyDescent="0.25">
      <c r="A2054" s="1">
        <v>1</v>
      </c>
      <c r="B2054" s="1">
        <v>54</v>
      </c>
      <c r="C2054" s="1">
        <v>9.9499999999999993</v>
      </c>
      <c r="D2054" s="1">
        <v>670</v>
      </c>
      <c r="E2054" s="1">
        <v>0</v>
      </c>
      <c r="F2054">
        <f t="shared" si="106"/>
        <v>0.80600000000000005</v>
      </c>
      <c r="G2054">
        <f t="shared" si="107"/>
        <v>-1.6398971199188093</v>
      </c>
      <c r="H2054" s="1">
        <f t="shared" si="108"/>
        <v>1</v>
      </c>
      <c r="I2054" s="1">
        <f t="shared" si="108"/>
        <v>1</v>
      </c>
      <c r="J2054" s="1">
        <f t="shared" si="108"/>
        <v>0</v>
      </c>
    </row>
    <row r="2055" spans="1:10" x14ac:dyDescent="0.25">
      <c r="A2055" s="1">
        <v>1</v>
      </c>
      <c r="B2055" s="1">
        <v>55</v>
      </c>
      <c r="C2055" s="1">
        <v>18.87</v>
      </c>
      <c r="D2055" s="1">
        <v>710</v>
      </c>
      <c r="E2055" s="1">
        <v>1</v>
      </c>
      <c r="F2055">
        <f t="shared" si="106"/>
        <v>0.80600000000000005</v>
      </c>
      <c r="G2055">
        <f t="shared" si="107"/>
        <v>-0.21567153647550871</v>
      </c>
      <c r="H2055" s="1">
        <f t="shared" si="108"/>
        <v>1</v>
      </c>
      <c r="I2055" s="1">
        <f t="shared" si="108"/>
        <v>1</v>
      </c>
      <c r="J2055" s="1">
        <f t="shared" si="108"/>
        <v>0</v>
      </c>
    </row>
    <row r="2056" spans="1:10" x14ac:dyDescent="0.25">
      <c r="A2056" s="1">
        <v>1</v>
      </c>
      <c r="B2056" s="1">
        <v>97.307000000000002</v>
      </c>
      <c r="C2056" s="1">
        <v>31.82</v>
      </c>
      <c r="D2056" s="1">
        <v>685</v>
      </c>
      <c r="E2056" s="1">
        <v>1</v>
      </c>
      <c r="F2056">
        <f t="shared" ref="F2056:F2119" si="109">IF(C2056&lt;=19.85,IF(D2056&lt;=722.5,IF(B2056&lt;=60.41,IF(D2056&lt;=667.5,0.729,0.806),IF(C2056&lt;=9.905,0.878,0.821)),0.92),IF(D2056&lt;=687.5,IF(C2056&lt;=31.375,IF(A2056&lt;=0.5,0.661,0.717),0.546),IF(D2056&lt;=727.5,IF(C2056&lt;=29.88,0.79,0.693),0.855)))</f>
        <v>0.54600000000000004</v>
      </c>
      <c r="G2056">
        <f t="shared" ref="G2056:G2119" si="110">IF(E2056=1,LN(F2056),LN(1-F2056))</f>
        <v>-0.60513630323723189</v>
      </c>
      <c r="H2056" s="1">
        <f t="shared" ref="H2056:J2119" si="111">IF($F2056&gt;H$2,1,0)</f>
        <v>0</v>
      </c>
      <c r="I2056" s="1">
        <f t="shared" si="111"/>
        <v>0</v>
      </c>
      <c r="J2056" s="1">
        <f t="shared" si="111"/>
        <v>0</v>
      </c>
    </row>
    <row r="2057" spans="1:10" x14ac:dyDescent="0.25">
      <c r="A2057" s="1">
        <v>1</v>
      </c>
      <c r="B2057" s="1">
        <v>275</v>
      </c>
      <c r="C2057" s="1">
        <v>12.04</v>
      </c>
      <c r="D2057" s="1">
        <v>670</v>
      </c>
      <c r="E2057" s="1">
        <v>1</v>
      </c>
      <c r="F2057">
        <f t="shared" si="109"/>
        <v>0.82099999999999995</v>
      </c>
      <c r="G2057">
        <f t="shared" si="110"/>
        <v>-0.1972321695297089</v>
      </c>
      <c r="H2057" s="1">
        <f t="shared" si="111"/>
        <v>1</v>
      </c>
      <c r="I2057" s="1">
        <f t="shared" si="111"/>
        <v>1</v>
      </c>
      <c r="J2057" s="1">
        <f t="shared" si="111"/>
        <v>0</v>
      </c>
    </row>
    <row r="2058" spans="1:10" x14ac:dyDescent="0.25">
      <c r="A2058" s="1">
        <v>0</v>
      </c>
      <c r="B2058" s="1">
        <v>25</v>
      </c>
      <c r="C2058" s="1">
        <v>20.93</v>
      </c>
      <c r="D2058" s="1">
        <v>725</v>
      </c>
      <c r="E2058" s="1">
        <v>0</v>
      </c>
      <c r="F2058">
        <f t="shared" si="109"/>
        <v>0.79</v>
      </c>
      <c r="G2058">
        <f t="shared" si="110"/>
        <v>-1.5606477482646686</v>
      </c>
      <c r="H2058" s="1">
        <f t="shared" si="111"/>
        <v>1</v>
      </c>
      <c r="I2058" s="1">
        <f t="shared" si="111"/>
        <v>0</v>
      </c>
      <c r="J2058" s="1">
        <f t="shared" si="111"/>
        <v>0</v>
      </c>
    </row>
    <row r="2059" spans="1:10" x14ac:dyDescent="0.25">
      <c r="A2059" s="1">
        <v>1</v>
      </c>
      <c r="B2059" s="1">
        <v>129</v>
      </c>
      <c r="C2059" s="1">
        <v>24.16</v>
      </c>
      <c r="D2059" s="1">
        <v>670</v>
      </c>
      <c r="E2059" s="1">
        <v>1</v>
      </c>
      <c r="F2059">
        <f t="shared" si="109"/>
        <v>0.71699999999999997</v>
      </c>
      <c r="G2059">
        <f t="shared" si="110"/>
        <v>-0.33267943838251673</v>
      </c>
      <c r="H2059" s="1">
        <f t="shared" si="111"/>
        <v>0</v>
      </c>
      <c r="I2059" s="1">
        <f t="shared" si="111"/>
        <v>0</v>
      </c>
      <c r="J2059" s="1">
        <f t="shared" si="111"/>
        <v>0</v>
      </c>
    </row>
    <row r="2060" spans="1:10" x14ac:dyDescent="0.25">
      <c r="A2060" s="1">
        <v>0</v>
      </c>
      <c r="B2060" s="1">
        <v>65</v>
      </c>
      <c r="C2060" s="1">
        <v>2.33</v>
      </c>
      <c r="D2060" s="1">
        <v>685</v>
      </c>
      <c r="E2060" s="1">
        <v>1</v>
      </c>
      <c r="F2060">
        <f t="shared" si="109"/>
        <v>0.878</v>
      </c>
      <c r="G2060">
        <f t="shared" si="110"/>
        <v>-0.13010868534702039</v>
      </c>
      <c r="H2060" s="1">
        <f t="shared" si="111"/>
        <v>1</v>
      </c>
      <c r="I2060" s="1">
        <f t="shared" si="111"/>
        <v>1</v>
      </c>
      <c r="J2060" s="1">
        <f t="shared" si="111"/>
        <v>1</v>
      </c>
    </row>
    <row r="2061" spans="1:10" x14ac:dyDescent="0.25">
      <c r="A2061" s="1">
        <v>0</v>
      </c>
      <c r="B2061" s="1">
        <v>53</v>
      </c>
      <c r="C2061" s="1">
        <v>25.84</v>
      </c>
      <c r="D2061" s="1">
        <v>660</v>
      </c>
      <c r="E2061" s="1">
        <v>0</v>
      </c>
      <c r="F2061">
        <f t="shared" si="109"/>
        <v>0.66100000000000003</v>
      </c>
      <c r="G2061">
        <f t="shared" si="110"/>
        <v>-1.0817551716016869</v>
      </c>
      <c r="H2061" s="1">
        <f t="shared" si="111"/>
        <v>0</v>
      </c>
      <c r="I2061" s="1">
        <f t="shared" si="111"/>
        <v>0</v>
      </c>
      <c r="J2061" s="1">
        <f t="shared" si="111"/>
        <v>0</v>
      </c>
    </row>
    <row r="2062" spans="1:10" x14ac:dyDescent="0.25">
      <c r="A2062" s="1">
        <v>1</v>
      </c>
      <c r="B2062" s="1">
        <v>62</v>
      </c>
      <c r="C2062" s="1">
        <v>21.12</v>
      </c>
      <c r="D2062" s="1">
        <v>675</v>
      </c>
      <c r="E2062" s="1">
        <v>1</v>
      </c>
      <c r="F2062">
        <f t="shared" si="109"/>
        <v>0.71699999999999997</v>
      </c>
      <c r="G2062">
        <f t="shared" si="110"/>
        <v>-0.33267943838251673</v>
      </c>
      <c r="H2062" s="1">
        <f t="shared" si="111"/>
        <v>0</v>
      </c>
      <c r="I2062" s="1">
        <f t="shared" si="111"/>
        <v>0</v>
      </c>
      <c r="J2062" s="1">
        <f t="shared" si="111"/>
        <v>0</v>
      </c>
    </row>
    <row r="2063" spans="1:10" x14ac:dyDescent="0.25">
      <c r="A2063" s="1">
        <v>1</v>
      </c>
      <c r="B2063" s="1">
        <v>156</v>
      </c>
      <c r="C2063" s="1">
        <v>6.97</v>
      </c>
      <c r="D2063" s="1">
        <v>680</v>
      </c>
      <c r="E2063" s="1">
        <v>1</v>
      </c>
      <c r="F2063">
        <f t="shared" si="109"/>
        <v>0.878</v>
      </c>
      <c r="G2063">
        <f t="shared" si="110"/>
        <v>-0.13010868534702039</v>
      </c>
      <c r="H2063" s="1">
        <f t="shared" si="111"/>
        <v>1</v>
      </c>
      <c r="I2063" s="1">
        <f t="shared" si="111"/>
        <v>1</v>
      </c>
      <c r="J2063" s="1">
        <f t="shared" si="111"/>
        <v>1</v>
      </c>
    </row>
    <row r="2064" spans="1:10" x14ac:dyDescent="0.25">
      <c r="A2064" s="1">
        <v>1</v>
      </c>
      <c r="B2064" s="1">
        <v>52</v>
      </c>
      <c r="C2064" s="1">
        <v>12.97</v>
      </c>
      <c r="D2064" s="1">
        <v>700</v>
      </c>
      <c r="E2064" s="1">
        <v>1</v>
      </c>
      <c r="F2064">
        <f t="shared" si="109"/>
        <v>0.80600000000000005</v>
      </c>
      <c r="G2064">
        <f t="shared" si="110"/>
        <v>-0.21567153647550871</v>
      </c>
      <c r="H2064" s="1">
        <f t="shared" si="111"/>
        <v>1</v>
      </c>
      <c r="I2064" s="1">
        <f t="shared" si="111"/>
        <v>1</v>
      </c>
      <c r="J2064" s="1">
        <f t="shared" si="111"/>
        <v>0</v>
      </c>
    </row>
    <row r="2065" spans="1:10" x14ac:dyDescent="0.25">
      <c r="A2065" s="1">
        <v>1</v>
      </c>
      <c r="B2065" s="1">
        <v>66</v>
      </c>
      <c r="C2065" s="1">
        <v>7.87</v>
      </c>
      <c r="D2065" s="1">
        <v>705</v>
      </c>
      <c r="E2065" s="1">
        <v>1</v>
      </c>
      <c r="F2065">
        <f t="shared" si="109"/>
        <v>0.878</v>
      </c>
      <c r="G2065">
        <f t="shared" si="110"/>
        <v>-0.13010868534702039</v>
      </c>
      <c r="H2065" s="1">
        <f t="shared" si="111"/>
        <v>1</v>
      </c>
      <c r="I2065" s="1">
        <f t="shared" si="111"/>
        <v>1</v>
      </c>
      <c r="J2065" s="1">
        <f t="shared" si="111"/>
        <v>1</v>
      </c>
    </row>
    <row r="2066" spans="1:10" x14ac:dyDescent="0.25">
      <c r="A2066" s="1">
        <v>0</v>
      </c>
      <c r="B2066" s="1">
        <v>41.9</v>
      </c>
      <c r="C2066" s="1">
        <v>10.37</v>
      </c>
      <c r="D2066" s="1">
        <v>715</v>
      </c>
      <c r="E2066" s="1">
        <v>1</v>
      </c>
      <c r="F2066">
        <f t="shared" si="109"/>
        <v>0.80600000000000005</v>
      </c>
      <c r="G2066">
        <f t="shared" si="110"/>
        <v>-0.21567153647550871</v>
      </c>
      <c r="H2066" s="1">
        <f t="shared" si="111"/>
        <v>1</v>
      </c>
      <c r="I2066" s="1">
        <f t="shared" si="111"/>
        <v>1</v>
      </c>
      <c r="J2066" s="1">
        <f t="shared" si="111"/>
        <v>0</v>
      </c>
    </row>
    <row r="2067" spans="1:10" x14ac:dyDescent="0.25">
      <c r="A2067" s="1">
        <v>1</v>
      </c>
      <c r="B2067" s="1">
        <v>115</v>
      </c>
      <c r="C2067" s="1">
        <v>36.729999999999997</v>
      </c>
      <c r="D2067" s="1">
        <v>695</v>
      </c>
      <c r="E2067" s="1">
        <v>1</v>
      </c>
      <c r="F2067">
        <f t="shared" si="109"/>
        <v>0.69299999999999995</v>
      </c>
      <c r="G2067">
        <f t="shared" si="110"/>
        <v>-0.3667252797922339</v>
      </c>
      <c r="H2067" s="1">
        <f t="shared" si="111"/>
        <v>0</v>
      </c>
      <c r="I2067" s="1">
        <f t="shared" si="111"/>
        <v>0</v>
      </c>
      <c r="J2067" s="1">
        <f t="shared" si="111"/>
        <v>0</v>
      </c>
    </row>
    <row r="2068" spans="1:10" x14ac:dyDescent="0.25">
      <c r="A2068" s="1">
        <v>0</v>
      </c>
      <c r="B2068" s="1">
        <v>50</v>
      </c>
      <c r="C2068" s="1">
        <v>18.29</v>
      </c>
      <c r="D2068" s="1">
        <v>725</v>
      </c>
      <c r="E2068" s="1">
        <v>1</v>
      </c>
      <c r="F2068">
        <f t="shared" si="109"/>
        <v>0.92</v>
      </c>
      <c r="G2068">
        <f t="shared" si="110"/>
        <v>-8.3381608939051013E-2</v>
      </c>
      <c r="H2068" s="1">
        <f t="shared" si="111"/>
        <v>1</v>
      </c>
      <c r="I2068" s="1">
        <f t="shared" si="111"/>
        <v>1</v>
      </c>
      <c r="J2068" s="1">
        <f t="shared" si="111"/>
        <v>1</v>
      </c>
    </row>
    <row r="2069" spans="1:10" x14ac:dyDescent="0.25">
      <c r="A2069" s="1">
        <v>1</v>
      </c>
      <c r="B2069" s="1">
        <v>45.115199999999994</v>
      </c>
      <c r="C2069" s="1">
        <v>17.850000000000001</v>
      </c>
      <c r="D2069" s="1">
        <v>675</v>
      </c>
      <c r="E2069" s="1">
        <v>1</v>
      </c>
      <c r="F2069">
        <f t="shared" si="109"/>
        <v>0.80600000000000005</v>
      </c>
      <c r="G2069">
        <f t="shared" si="110"/>
        <v>-0.21567153647550871</v>
      </c>
      <c r="H2069" s="1">
        <f t="shared" si="111"/>
        <v>1</v>
      </c>
      <c r="I2069" s="1">
        <f t="shared" si="111"/>
        <v>1</v>
      </c>
      <c r="J2069" s="1">
        <f t="shared" si="111"/>
        <v>0</v>
      </c>
    </row>
    <row r="2070" spans="1:10" x14ac:dyDescent="0.25">
      <c r="A2070" s="1">
        <v>1</v>
      </c>
      <c r="B2070" s="1">
        <v>140</v>
      </c>
      <c r="C2070" s="1">
        <v>2.0099999999999998</v>
      </c>
      <c r="D2070" s="1">
        <v>660</v>
      </c>
      <c r="E2070" s="1">
        <v>1</v>
      </c>
      <c r="F2070">
        <f t="shared" si="109"/>
        <v>0.878</v>
      </c>
      <c r="G2070">
        <f t="shared" si="110"/>
        <v>-0.13010868534702039</v>
      </c>
      <c r="H2070" s="1">
        <f t="shared" si="111"/>
        <v>1</v>
      </c>
      <c r="I2070" s="1">
        <f t="shared" si="111"/>
        <v>1</v>
      </c>
      <c r="J2070" s="1">
        <f t="shared" si="111"/>
        <v>1</v>
      </c>
    </row>
    <row r="2071" spans="1:10" x14ac:dyDescent="0.25">
      <c r="A2071" s="1">
        <v>0</v>
      </c>
      <c r="B2071" s="1">
        <v>27</v>
      </c>
      <c r="C2071" s="1">
        <v>19.420000000000002</v>
      </c>
      <c r="D2071" s="1">
        <v>690</v>
      </c>
      <c r="E2071" s="1">
        <v>1</v>
      </c>
      <c r="F2071">
        <f t="shared" si="109"/>
        <v>0.80600000000000005</v>
      </c>
      <c r="G2071">
        <f t="shared" si="110"/>
        <v>-0.21567153647550871</v>
      </c>
      <c r="H2071" s="1">
        <f t="shared" si="111"/>
        <v>1</v>
      </c>
      <c r="I2071" s="1">
        <f t="shared" si="111"/>
        <v>1</v>
      </c>
      <c r="J2071" s="1">
        <f t="shared" si="111"/>
        <v>0</v>
      </c>
    </row>
    <row r="2072" spans="1:10" x14ac:dyDescent="0.25">
      <c r="A2072" s="1">
        <v>0</v>
      </c>
      <c r="B2072" s="1">
        <v>65</v>
      </c>
      <c r="C2072" s="1">
        <v>11.85</v>
      </c>
      <c r="D2072" s="1">
        <v>665</v>
      </c>
      <c r="E2072" s="1">
        <v>1</v>
      </c>
      <c r="F2072">
        <f t="shared" si="109"/>
        <v>0.82099999999999995</v>
      </c>
      <c r="G2072">
        <f t="shared" si="110"/>
        <v>-0.1972321695297089</v>
      </c>
      <c r="H2072" s="1">
        <f t="shared" si="111"/>
        <v>1</v>
      </c>
      <c r="I2072" s="1">
        <f t="shared" si="111"/>
        <v>1</v>
      </c>
      <c r="J2072" s="1">
        <f t="shared" si="111"/>
        <v>0</v>
      </c>
    </row>
    <row r="2073" spans="1:10" x14ac:dyDescent="0.25">
      <c r="A2073" s="1">
        <v>1</v>
      </c>
      <c r="B2073" s="1">
        <v>52</v>
      </c>
      <c r="C2073" s="1">
        <v>19.98</v>
      </c>
      <c r="D2073" s="1">
        <v>750</v>
      </c>
      <c r="E2073" s="1">
        <v>0</v>
      </c>
      <c r="F2073">
        <f t="shared" si="109"/>
        <v>0.85499999999999998</v>
      </c>
      <c r="G2073">
        <f t="shared" si="110"/>
        <v>-1.9310215365615626</v>
      </c>
      <c r="H2073" s="1">
        <f t="shared" si="111"/>
        <v>1</v>
      </c>
      <c r="I2073" s="1">
        <f t="shared" si="111"/>
        <v>1</v>
      </c>
      <c r="J2073" s="1">
        <f t="shared" si="111"/>
        <v>1</v>
      </c>
    </row>
    <row r="2074" spans="1:10" x14ac:dyDescent="0.25">
      <c r="A2074" s="1">
        <v>0</v>
      </c>
      <c r="B2074" s="1">
        <v>42.292000000000002</v>
      </c>
      <c r="C2074" s="1">
        <v>8.2899999999999991</v>
      </c>
      <c r="D2074" s="1">
        <v>720</v>
      </c>
      <c r="E2074" s="1">
        <v>1</v>
      </c>
      <c r="F2074">
        <f t="shared" si="109"/>
        <v>0.80600000000000005</v>
      </c>
      <c r="G2074">
        <f t="shared" si="110"/>
        <v>-0.21567153647550871</v>
      </c>
      <c r="H2074" s="1">
        <f t="shared" si="111"/>
        <v>1</v>
      </c>
      <c r="I2074" s="1">
        <f t="shared" si="111"/>
        <v>1</v>
      </c>
      <c r="J2074" s="1">
        <f t="shared" si="111"/>
        <v>0</v>
      </c>
    </row>
    <row r="2075" spans="1:10" x14ac:dyDescent="0.25">
      <c r="A2075" s="1">
        <v>1</v>
      </c>
      <c r="B2075" s="1">
        <v>105</v>
      </c>
      <c r="C2075" s="1">
        <v>16.239999999999998</v>
      </c>
      <c r="D2075" s="1">
        <v>725</v>
      </c>
      <c r="E2075" s="1">
        <v>1</v>
      </c>
      <c r="F2075">
        <f t="shared" si="109"/>
        <v>0.92</v>
      </c>
      <c r="G2075">
        <f t="shared" si="110"/>
        <v>-8.3381608939051013E-2</v>
      </c>
      <c r="H2075" s="1">
        <f t="shared" si="111"/>
        <v>1</v>
      </c>
      <c r="I2075" s="1">
        <f t="shared" si="111"/>
        <v>1</v>
      </c>
      <c r="J2075" s="1">
        <f t="shared" si="111"/>
        <v>1</v>
      </c>
    </row>
    <row r="2076" spans="1:10" x14ac:dyDescent="0.25">
      <c r="A2076" s="1">
        <v>1</v>
      </c>
      <c r="B2076" s="1">
        <v>60</v>
      </c>
      <c r="C2076" s="1">
        <v>28.76</v>
      </c>
      <c r="D2076" s="1">
        <v>705</v>
      </c>
      <c r="E2076" s="1">
        <v>1</v>
      </c>
      <c r="F2076">
        <f t="shared" si="109"/>
        <v>0.79</v>
      </c>
      <c r="G2076">
        <f t="shared" si="110"/>
        <v>-0.23572233352106983</v>
      </c>
      <c r="H2076" s="1">
        <f t="shared" si="111"/>
        <v>1</v>
      </c>
      <c r="I2076" s="1">
        <f t="shared" si="111"/>
        <v>0</v>
      </c>
      <c r="J2076" s="1">
        <f t="shared" si="111"/>
        <v>0</v>
      </c>
    </row>
    <row r="2077" spans="1:10" x14ac:dyDescent="0.25">
      <c r="A2077" s="1">
        <v>1</v>
      </c>
      <c r="B2077" s="1">
        <v>400</v>
      </c>
      <c r="C2077" s="1">
        <v>12.63</v>
      </c>
      <c r="D2077" s="1">
        <v>745</v>
      </c>
      <c r="E2077" s="1">
        <v>1</v>
      </c>
      <c r="F2077">
        <f t="shared" si="109"/>
        <v>0.92</v>
      </c>
      <c r="G2077">
        <f t="shared" si="110"/>
        <v>-8.3381608939051013E-2</v>
      </c>
      <c r="H2077" s="1">
        <f t="shared" si="111"/>
        <v>1</v>
      </c>
      <c r="I2077" s="1">
        <f t="shared" si="111"/>
        <v>1</v>
      </c>
      <c r="J2077" s="1">
        <f t="shared" si="111"/>
        <v>1</v>
      </c>
    </row>
    <row r="2078" spans="1:10" x14ac:dyDescent="0.25">
      <c r="A2078" s="1">
        <v>1</v>
      </c>
      <c r="B2078" s="1">
        <v>67</v>
      </c>
      <c r="C2078" s="1">
        <v>23.8</v>
      </c>
      <c r="D2078" s="1">
        <v>745</v>
      </c>
      <c r="E2078" s="1">
        <v>1</v>
      </c>
      <c r="F2078">
        <f t="shared" si="109"/>
        <v>0.85499999999999998</v>
      </c>
      <c r="G2078">
        <f t="shared" si="110"/>
        <v>-0.15665381004537685</v>
      </c>
      <c r="H2078" s="1">
        <f t="shared" si="111"/>
        <v>1</v>
      </c>
      <c r="I2078" s="1">
        <f t="shared" si="111"/>
        <v>1</v>
      </c>
      <c r="J2078" s="1">
        <f t="shared" si="111"/>
        <v>1</v>
      </c>
    </row>
    <row r="2079" spans="1:10" x14ac:dyDescent="0.25">
      <c r="A2079" s="1">
        <v>1</v>
      </c>
      <c r="B2079" s="1">
        <v>50</v>
      </c>
      <c r="C2079" s="1">
        <v>24.68</v>
      </c>
      <c r="D2079" s="1">
        <v>680</v>
      </c>
      <c r="E2079" s="1">
        <v>1</v>
      </c>
      <c r="F2079">
        <f t="shared" si="109"/>
        <v>0.71699999999999997</v>
      </c>
      <c r="G2079">
        <f t="shared" si="110"/>
        <v>-0.33267943838251673</v>
      </c>
      <c r="H2079" s="1">
        <f t="shared" si="111"/>
        <v>0</v>
      </c>
      <c r="I2079" s="1">
        <f t="shared" si="111"/>
        <v>0</v>
      </c>
      <c r="J2079" s="1">
        <f t="shared" si="111"/>
        <v>0</v>
      </c>
    </row>
    <row r="2080" spans="1:10" x14ac:dyDescent="0.25">
      <c r="A2080" s="1">
        <v>0</v>
      </c>
      <c r="B2080" s="1">
        <v>85</v>
      </c>
      <c r="C2080" s="1">
        <v>18.21</v>
      </c>
      <c r="D2080" s="1">
        <v>670</v>
      </c>
      <c r="E2080" s="1">
        <v>1</v>
      </c>
      <c r="F2080">
        <f t="shared" si="109"/>
        <v>0.82099999999999995</v>
      </c>
      <c r="G2080">
        <f t="shared" si="110"/>
        <v>-0.1972321695297089</v>
      </c>
      <c r="H2080" s="1">
        <f t="shared" si="111"/>
        <v>1</v>
      </c>
      <c r="I2080" s="1">
        <f t="shared" si="111"/>
        <v>1</v>
      </c>
      <c r="J2080" s="1">
        <f t="shared" si="111"/>
        <v>0</v>
      </c>
    </row>
    <row r="2081" spans="1:10" x14ac:dyDescent="0.25">
      <c r="A2081" s="1">
        <v>0</v>
      </c>
      <c r="B2081" s="1">
        <v>85</v>
      </c>
      <c r="C2081" s="1">
        <v>16.190000000000001</v>
      </c>
      <c r="D2081" s="1">
        <v>660</v>
      </c>
      <c r="E2081" s="1">
        <v>1</v>
      </c>
      <c r="F2081">
        <f t="shared" si="109"/>
        <v>0.82099999999999995</v>
      </c>
      <c r="G2081">
        <f t="shared" si="110"/>
        <v>-0.1972321695297089</v>
      </c>
      <c r="H2081" s="1">
        <f t="shared" si="111"/>
        <v>1</v>
      </c>
      <c r="I2081" s="1">
        <f t="shared" si="111"/>
        <v>1</v>
      </c>
      <c r="J2081" s="1">
        <f t="shared" si="111"/>
        <v>0</v>
      </c>
    </row>
    <row r="2082" spans="1:10" x14ac:dyDescent="0.25">
      <c r="A2082" s="1">
        <v>1</v>
      </c>
      <c r="B2082" s="1">
        <v>53</v>
      </c>
      <c r="C2082" s="1">
        <v>21.49</v>
      </c>
      <c r="D2082" s="1">
        <v>785</v>
      </c>
      <c r="E2082" s="1">
        <v>1</v>
      </c>
      <c r="F2082">
        <f t="shared" si="109"/>
        <v>0.85499999999999998</v>
      </c>
      <c r="G2082">
        <f t="shared" si="110"/>
        <v>-0.15665381004537685</v>
      </c>
      <c r="H2082" s="1">
        <f t="shared" si="111"/>
        <v>1</v>
      </c>
      <c r="I2082" s="1">
        <f t="shared" si="111"/>
        <v>1</v>
      </c>
      <c r="J2082" s="1">
        <f t="shared" si="111"/>
        <v>1</v>
      </c>
    </row>
    <row r="2083" spans="1:10" x14ac:dyDescent="0.25">
      <c r="A2083" s="1">
        <v>1</v>
      </c>
      <c r="B2083" s="1">
        <v>95</v>
      </c>
      <c r="C2083" s="1">
        <v>13.85</v>
      </c>
      <c r="D2083" s="1">
        <v>710</v>
      </c>
      <c r="E2083" s="1">
        <v>1</v>
      </c>
      <c r="F2083">
        <f t="shared" si="109"/>
        <v>0.82099999999999995</v>
      </c>
      <c r="G2083">
        <f t="shared" si="110"/>
        <v>-0.1972321695297089</v>
      </c>
      <c r="H2083" s="1">
        <f t="shared" si="111"/>
        <v>1</v>
      </c>
      <c r="I2083" s="1">
        <f t="shared" si="111"/>
        <v>1</v>
      </c>
      <c r="J2083" s="1">
        <f t="shared" si="111"/>
        <v>0</v>
      </c>
    </row>
    <row r="2084" spans="1:10" x14ac:dyDescent="0.25">
      <c r="A2084" s="1">
        <v>1</v>
      </c>
      <c r="B2084" s="1">
        <v>48</v>
      </c>
      <c r="C2084" s="1">
        <v>23.7</v>
      </c>
      <c r="D2084" s="1">
        <v>710</v>
      </c>
      <c r="E2084" s="1">
        <v>1</v>
      </c>
      <c r="F2084">
        <f t="shared" si="109"/>
        <v>0.79</v>
      </c>
      <c r="G2084">
        <f t="shared" si="110"/>
        <v>-0.23572233352106983</v>
      </c>
      <c r="H2084" s="1">
        <f t="shared" si="111"/>
        <v>1</v>
      </c>
      <c r="I2084" s="1">
        <f t="shared" si="111"/>
        <v>0</v>
      </c>
      <c r="J2084" s="1">
        <f t="shared" si="111"/>
        <v>0</v>
      </c>
    </row>
    <row r="2085" spans="1:10" x14ac:dyDescent="0.25">
      <c r="A2085" s="1">
        <v>1</v>
      </c>
      <c r="B2085" s="1">
        <v>220</v>
      </c>
      <c r="C2085" s="1">
        <v>8.24</v>
      </c>
      <c r="D2085" s="1">
        <v>690</v>
      </c>
      <c r="E2085" s="1">
        <v>1</v>
      </c>
      <c r="F2085">
        <f t="shared" si="109"/>
        <v>0.878</v>
      </c>
      <c r="G2085">
        <f t="shared" si="110"/>
        <v>-0.13010868534702039</v>
      </c>
      <c r="H2085" s="1">
        <f t="shared" si="111"/>
        <v>1</v>
      </c>
      <c r="I2085" s="1">
        <f t="shared" si="111"/>
        <v>1</v>
      </c>
      <c r="J2085" s="1">
        <f t="shared" si="111"/>
        <v>1</v>
      </c>
    </row>
    <row r="2086" spans="1:10" x14ac:dyDescent="0.25">
      <c r="A2086" s="1">
        <v>1</v>
      </c>
      <c r="B2086" s="1">
        <v>100</v>
      </c>
      <c r="C2086" s="1">
        <v>16.7</v>
      </c>
      <c r="D2086" s="1">
        <v>745</v>
      </c>
      <c r="E2086" s="1">
        <v>1</v>
      </c>
      <c r="F2086">
        <f t="shared" si="109"/>
        <v>0.92</v>
      </c>
      <c r="G2086">
        <f t="shared" si="110"/>
        <v>-8.3381608939051013E-2</v>
      </c>
      <c r="H2086" s="1">
        <f t="shared" si="111"/>
        <v>1</v>
      </c>
      <c r="I2086" s="1">
        <f t="shared" si="111"/>
        <v>1</v>
      </c>
      <c r="J2086" s="1">
        <f t="shared" si="111"/>
        <v>1</v>
      </c>
    </row>
    <row r="2087" spans="1:10" x14ac:dyDescent="0.25">
      <c r="A2087" s="1">
        <v>0</v>
      </c>
      <c r="B2087" s="1">
        <v>32.4</v>
      </c>
      <c r="C2087" s="1">
        <v>8.99</v>
      </c>
      <c r="D2087" s="1">
        <v>680</v>
      </c>
      <c r="E2087" s="1">
        <v>1</v>
      </c>
      <c r="F2087">
        <f t="shared" si="109"/>
        <v>0.80600000000000005</v>
      </c>
      <c r="G2087">
        <f t="shared" si="110"/>
        <v>-0.21567153647550871</v>
      </c>
      <c r="H2087" s="1">
        <f t="shared" si="111"/>
        <v>1</v>
      </c>
      <c r="I2087" s="1">
        <f t="shared" si="111"/>
        <v>1</v>
      </c>
      <c r="J2087" s="1">
        <f t="shared" si="111"/>
        <v>0</v>
      </c>
    </row>
    <row r="2088" spans="1:10" x14ac:dyDescent="0.25">
      <c r="A2088" s="1">
        <v>0</v>
      </c>
      <c r="B2088" s="1">
        <v>48</v>
      </c>
      <c r="C2088" s="1">
        <v>22.78</v>
      </c>
      <c r="D2088" s="1">
        <v>680</v>
      </c>
      <c r="E2088" s="1">
        <v>1</v>
      </c>
      <c r="F2088">
        <f t="shared" si="109"/>
        <v>0.66100000000000003</v>
      </c>
      <c r="G2088">
        <f t="shared" si="110"/>
        <v>-0.41400143913045073</v>
      </c>
      <c r="H2088" s="1">
        <f t="shared" si="111"/>
        <v>0</v>
      </c>
      <c r="I2088" s="1">
        <f t="shared" si="111"/>
        <v>0</v>
      </c>
      <c r="J2088" s="1">
        <f t="shared" si="111"/>
        <v>0</v>
      </c>
    </row>
    <row r="2089" spans="1:10" x14ac:dyDescent="0.25">
      <c r="A2089" s="1">
        <v>0</v>
      </c>
      <c r="B2089" s="1">
        <v>52</v>
      </c>
      <c r="C2089" s="1">
        <v>24.12</v>
      </c>
      <c r="D2089" s="1">
        <v>675</v>
      </c>
      <c r="E2089" s="1">
        <v>0</v>
      </c>
      <c r="F2089">
        <f t="shared" si="109"/>
        <v>0.66100000000000003</v>
      </c>
      <c r="G2089">
        <f t="shared" si="110"/>
        <v>-1.0817551716016869</v>
      </c>
      <c r="H2089" s="1">
        <f t="shared" si="111"/>
        <v>0</v>
      </c>
      <c r="I2089" s="1">
        <f t="shared" si="111"/>
        <v>0</v>
      </c>
      <c r="J2089" s="1">
        <f t="shared" si="111"/>
        <v>0</v>
      </c>
    </row>
    <row r="2090" spans="1:10" x14ac:dyDescent="0.25">
      <c r="A2090" s="1">
        <v>0</v>
      </c>
      <c r="B2090" s="1">
        <v>26</v>
      </c>
      <c r="C2090" s="1">
        <v>23.58</v>
      </c>
      <c r="D2090" s="1">
        <v>670</v>
      </c>
      <c r="E2090" s="1">
        <v>1</v>
      </c>
      <c r="F2090">
        <f t="shared" si="109"/>
        <v>0.66100000000000003</v>
      </c>
      <c r="G2090">
        <f t="shared" si="110"/>
        <v>-0.41400143913045073</v>
      </c>
      <c r="H2090" s="1">
        <f t="shared" si="111"/>
        <v>0</v>
      </c>
      <c r="I2090" s="1">
        <f t="shared" si="111"/>
        <v>0</v>
      </c>
      <c r="J2090" s="1">
        <f t="shared" si="111"/>
        <v>0</v>
      </c>
    </row>
    <row r="2091" spans="1:10" x14ac:dyDescent="0.25">
      <c r="A2091" s="1">
        <v>0</v>
      </c>
      <c r="B2091" s="1">
        <v>71</v>
      </c>
      <c r="C2091" s="1">
        <v>21.33</v>
      </c>
      <c r="D2091" s="1">
        <v>670</v>
      </c>
      <c r="E2091" s="1">
        <v>0</v>
      </c>
      <c r="F2091">
        <f t="shared" si="109"/>
        <v>0.66100000000000003</v>
      </c>
      <c r="G2091">
        <f t="shared" si="110"/>
        <v>-1.0817551716016869</v>
      </c>
      <c r="H2091" s="1">
        <f t="shared" si="111"/>
        <v>0</v>
      </c>
      <c r="I2091" s="1">
        <f t="shared" si="111"/>
        <v>0</v>
      </c>
      <c r="J2091" s="1">
        <f t="shared" si="111"/>
        <v>0</v>
      </c>
    </row>
    <row r="2092" spans="1:10" x14ac:dyDescent="0.25">
      <c r="A2092" s="1">
        <v>0</v>
      </c>
      <c r="B2092" s="1">
        <v>46.5</v>
      </c>
      <c r="C2092" s="1">
        <v>12.22</v>
      </c>
      <c r="D2092" s="1">
        <v>675</v>
      </c>
      <c r="E2092" s="1">
        <v>0</v>
      </c>
      <c r="F2092">
        <f t="shared" si="109"/>
        <v>0.80600000000000005</v>
      </c>
      <c r="G2092">
        <f t="shared" si="110"/>
        <v>-1.6398971199188093</v>
      </c>
      <c r="H2092" s="1">
        <f t="shared" si="111"/>
        <v>1</v>
      </c>
      <c r="I2092" s="1">
        <f t="shared" si="111"/>
        <v>1</v>
      </c>
      <c r="J2092" s="1">
        <f t="shared" si="111"/>
        <v>0</v>
      </c>
    </row>
    <row r="2093" spans="1:10" x14ac:dyDescent="0.25">
      <c r="A2093" s="1">
        <v>0</v>
      </c>
      <c r="B2093" s="1">
        <v>35</v>
      </c>
      <c r="C2093" s="1">
        <v>24.86</v>
      </c>
      <c r="D2093" s="1">
        <v>735</v>
      </c>
      <c r="E2093" s="1">
        <v>1</v>
      </c>
      <c r="F2093">
        <f t="shared" si="109"/>
        <v>0.85499999999999998</v>
      </c>
      <c r="G2093">
        <f t="shared" si="110"/>
        <v>-0.15665381004537685</v>
      </c>
      <c r="H2093" s="1">
        <f t="shared" si="111"/>
        <v>1</v>
      </c>
      <c r="I2093" s="1">
        <f t="shared" si="111"/>
        <v>1</v>
      </c>
      <c r="J2093" s="1">
        <f t="shared" si="111"/>
        <v>1</v>
      </c>
    </row>
    <row r="2094" spans="1:10" x14ac:dyDescent="0.25">
      <c r="A2094" s="1">
        <v>0</v>
      </c>
      <c r="B2094" s="1">
        <v>40</v>
      </c>
      <c r="C2094" s="1">
        <v>22.83</v>
      </c>
      <c r="D2094" s="1">
        <v>675</v>
      </c>
      <c r="E2094" s="1">
        <v>1</v>
      </c>
      <c r="F2094">
        <f t="shared" si="109"/>
        <v>0.66100000000000003</v>
      </c>
      <c r="G2094">
        <f t="shared" si="110"/>
        <v>-0.41400143913045073</v>
      </c>
      <c r="H2094" s="1">
        <f t="shared" si="111"/>
        <v>0</v>
      </c>
      <c r="I2094" s="1">
        <f t="shared" si="111"/>
        <v>0</v>
      </c>
      <c r="J2094" s="1">
        <f t="shared" si="111"/>
        <v>0</v>
      </c>
    </row>
    <row r="2095" spans="1:10" x14ac:dyDescent="0.25">
      <c r="A2095" s="1">
        <v>1</v>
      </c>
      <c r="B2095" s="1">
        <v>85</v>
      </c>
      <c r="C2095" s="1">
        <v>18.88</v>
      </c>
      <c r="D2095" s="1">
        <v>685</v>
      </c>
      <c r="E2095" s="1">
        <v>1</v>
      </c>
      <c r="F2095">
        <f t="shared" si="109"/>
        <v>0.82099999999999995</v>
      </c>
      <c r="G2095">
        <f t="shared" si="110"/>
        <v>-0.1972321695297089</v>
      </c>
      <c r="H2095" s="1">
        <f t="shared" si="111"/>
        <v>1</v>
      </c>
      <c r="I2095" s="1">
        <f t="shared" si="111"/>
        <v>1</v>
      </c>
      <c r="J2095" s="1">
        <f t="shared" si="111"/>
        <v>0</v>
      </c>
    </row>
    <row r="2096" spans="1:10" x14ac:dyDescent="0.25">
      <c r="A2096" s="1">
        <v>1</v>
      </c>
      <c r="B2096" s="1">
        <v>65</v>
      </c>
      <c r="C2096" s="1">
        <v>8.25</v>
      </c>
      <c r="D2096" s="1">
        <v>680</v>
      </c>
      <c r="E2096" s="1">
        <v>1</v>
      </c>
      <c r="F2096">
        <f t="shared" si="109"/>
        <v>0.878</v>
      </c>
      <c r="G2096">
        <f t="shared" si="110"/>
        <v>-0.13010868534702039</v>
      </c>
      <c r="H2096" s="1">
        <f t="shared" si="111"/>
        <v>1</v>
      </c>
      <c r="I2096" s="1">
        <f t="shared" si="111"/>
        <v>1</v>
      </c>
      <c r="J2096" s="1">
        <f t="shared" si="111"/>
        <v>1</v>
      </c>
    </row>
    <row r="2097" spans="1:10" x14ac:dyDescent="0.25">
      <c r="A2097" s="1">
        <v>1</v>
      </c>
      <c r="B2097" s="1">
        <v>145</v>
      </c>
      <c r="C2097" s="1">
        <v>17.510000000000002</v>
      </c>
      <c r="D2097" s="1">
        <v>680</v>
      </c>
      <c r="E2097" s="1">
        <v>1</v>
      </c>
      <c r="F2097">
        <f t="shared" si="109"/>
        <v>0.82099999999999995</v>
      </c>
      <c r="G2097">
        <f t="shared" si="110"/>
        <v>-0.1972321695297089</v>
      </c>
      <c r="H2097" s="1">
        <f t="shared" si="111"/>
        <v>1</v>
      </c>
      <c r="I2097" s="1">
        <f t="shared" si="111"/>
        <v>1</v>
      </c>
      <c r="J2097" s="1">
        <f t="shared" si="111"/>
        <v>0</v>
      </c>
    </row>
    <row r="2098" spans="1:10" x14ac:dyDescent="0.25">
      <c r="A2098" s="1">
        <v>1</v>
      </c>
      <c r="B2098" s="1">
        <v>68</v>
      </c>
      <c r="C2098" s="1">
        <v>2.52</v>
      </c>
      <c r="D2098" s="1">
        <v>660</v>
      </c>
      <c r="E2098" s="1">
        <v>1</v>
      </c>
      <c r="F2098">
        <f t="shared" si="109"/>
        <v>0.878</v>
      </c>
      <c r="G2098">
        <f t="shared" si="110"/>
        <v>-0.13010868534702039</v>
      </c>
      <c r="H2098" s="1">
        <f t="shared" si="111"/>
        <v>1</v>
      </c>
      <c r="I2098" s="1">
        <f t="shared" si="111"/>
        <v>1</v>
      </c>
      <c r="J2098" s="1">
        <f t="shared" si="111"/>
        <v>1</v>
      </c>
    </row>
    <row r="2099" spans="1:10" x14ac:dyDescent="0.25">
      <c r="A2099" s="1">
        <v>1</v>
      </c>
      <c r="B2099" s="1">
        <v>85</v>
      </c>
      <c r="C2099" s="1">
        <v>14.05</v>
      </c>
      <c r="D2099" s="1">
        <v>800</v>
      </c>
      <c r="E2099" s="1">
        <v>1</v>
      </c>
      <c r="F2099">
        <f t="shared" si="109"/>
        <v>0.92</v>
      </c>
      <c r="G2099">
        <f t="shared" si="110"/>
        <v>-8.3381608939051013E-2</v>
      </c>
      <c r="H2099" s="1">
        <f t="shared" si="111"/>
        <v>1</v>
      </c>
      <c r="I2099" s="1">
        <f t="shared" si="111"/>
        <v>1</v>
      </c>
      <c r="J2099" s="1">
        <f t="shared" si="111"/>
        <v>1</v>
      </c>
    </row>
    <row r="2100" spans="1:10" x14ac:dyDescent="0.25">
      <c r="A2100" s="1">
        <v>1</v>
      </c>
      <c r="B2100" s="1">
        <v>54</v>
      </c>
      <c r="C2100" s="1">
        <v>17.71</v>
      </c>
      <c r="D2100" s="1">
        <v>680</v>
      </c>
      <c r="E2100" s="1">
        <v>1</v>
      </c>
      <c r="F2100">
        <f t="shared" si="109"/>
        <v>0.80600000000000005</v>
      </c>
      <c r="G2100">
        <f t="shared" si="110"/>
        <v>-0.21567153647550871</v>
      </c>
      <c r="H2100" s="1">
        <f t="shared" si="111"/>
        <v>1</v>
      </c>
      <c r="I2100" s="1">
        <f t="shared" si="111"/>
        <v>1</v>
      </c>
      <c r="J2100" s="1">
        <f t="shared" si="111"/>
        <v>0</v>
      </c>
    </row>
    <row r="2101" spans="1:10" x14ac:dyDescent="0.25">
      <c r="A2101" s="1">
        <v>0</v>
      </c>
      <c r="B2101" s="1">
        <v>55</v>
      </c>
      <c r="C2101" s="1">
        <v>12.87</v>
      </c>
      <c r="D2101" s="1">
        <v>675</v>
      </c>
      <c r="E2101" s="1">
        <v>1</v>
      </c>
      <c r="F2101">
        <f t="shared" si="109"/>
        <v>0.80600000000000005</v>
      </c>
      <c r="G2101">
        <f t="shared" si="110"/>
        <v>-0.21567153647550871</v>
      </c>
      <c r="H2101" s="1">
        <f t="shared" si="111"/>
        <v>1</v>
      </c>
      <c r="I2101" s="1">
        <f t="shared" si="111"/>
        <v>1</v>
      </c>
      <c r="J2101" s="1">
        <f t="shared" si="111"/>
        <v>0</v>
      </c>
    </row>
    <row r="2102" spans="1:10" x14ac:dyDescent="0.25">
      <c r="A2102" s="1">
        <v>0</v>
      </c>
      <c r="B2102" s="1">
        <v>64.5</v>
      </c>
      <c r="C2102" s="1">
        <v>4.84</v>
      </c>
      <c r="D2102" s="1">
        <v>685</v>
      </c>
      <c r="E2102" s="1">
        <v>1</v>
      </c>
      <c r="F2102">
        <f t="shared" si="109"/>
        <v>0.878</v>
      </c>
      <c r="G2102">
        <f t="shared" si="110"/>
        <v>-0.13010868534702039</v>
      </c>
      <c r="H2102" s="1">
        <f t="shared" si="111"/>
        <v>1</v>
      </c>
      <c r="I2102" s="1">
        <f t="shared" si="111"/>
        <v>1</v>
      </c>
      <c r="J2102" s="1">
        <f t="shared" si="111"/>
        <v>1</v>
      </c>
    </row>
    <row r="2103" spans="1:10" x14ac:dyDescent="0.25">
      <c r="A2103" s="1">
        <v>1</v>
      </c>
      <c r="B2103" s="1">
        <v>78</v>
      </c>
      <c r="C2103" s="1">
        <v>13.49</v>
      </c>
      <c r="D2103" s="1">
        <v>680</v>
      </c>
      <c r="E2103" s="1">
        <v>1</v>
      </c>
      <c r="F2103">
        <f t="shared" si="109"/>
        <v>0.82099999999999995</v>
      </c>
      <c r="G2103">
        <f t="shared" si="110"/>
        <v>-0.1972321695297089</v>
      </c>
      <c r="H2103" s="1">
        <f t="shared" si="111"/>
        <v>1</v>
      </c>
      <c r="I2103" s="1">
        <f t="shared" si="111"/>
        <v>1</v>
      </c>
      <c r="J2103" s="1">
        <f t="shared" si="111"/>
        <v>0</v>
      </c>
    </row>
    <row r="2104" spans="1:10" x14ac:dyDescent="0.25">
      <c r="A2104" s="1">
        <v>0</v>
      </c>
      <c r="B2104" s="1">
        <v>70</v>
      </c>
      <c r="C2104" s="1">
        <v>15.86</v>
      </c>
      <c r="D2104" s="1">
        <v>665</v>
      </c>
      <c r="E2104" s="1">
        <v>0</v>
      </c>
      <c r="F2104">
        <f t="shared" si="109"/>
        <v>0.82099999999999995</v>
      </c>
      <c r="G2104">
        <f t="shared" si="110"/>
        <v>-1.7203694731413819</v>
      </c>
      <c r="H2104" s="1">
        <f t="shared" si="111"/>
        <v>1</v>
      </c>
      <c r="I2104" s="1">
        <f t="shared" si="111"/>
        <v>1</v>
      </c>
      <c r="J2104" s="1">
        <f t="shared" si="111"/>
        <v>0</v>
      </c>
    </row>
    <row r="2105" spans="1:10" x14ac:dyDescent="0.25">
      <c r="A2105" s="1">
        <v>0</v>
      </c>
      <c r="B2105" s="1">
        <v>36</v>
      </c>
      <c r="C2105" s="1">
        <v>27.03</v>
      </c>
      <c r="D2105" s="1">
        <v>770</v>
      </c>
      <c r="E2105" s="1">
        <v>1</v>
      </c>
      <c r="F2105">
        <f t="shared" si="109"/>
        <v>0.85499999999999998</v>
      </c>
      <c r="G2105">
        <f t="shared" si="110"/>
        <v>-0.15665381004537685</v>
      </c>
      <c r="H2105" s="1">
        <f t="shared" si="111"/>
        <v>1</v>
      </c>
      <c r="I2105" s="1">
        <f t="shared" si="111"/>
        <v>1</v>
      </c>
      <c r="J2105" s="1">
        <f t="shared" si="111"/>
        <v>1</v>
      </c>
    </row>
    <row r="2106" spans="1:10" x14ac:dyDescent="0.25">
      <c r="A2106" s="1">
        <v>1</v>
      </c>
      <c r="B2106" s="1">
        <v>47.17</v>
      </c>
      <c r="C2106" s="1">
        <v>18.78</v>
      </c>
      <c r="D2106" s="1">
        <v>670</v>
      </c>
      <c r="E2106" s="1">
        <v>0</v>
      </c>
      <c r="F2106">
        <f t="shared" si="109"/>
        <v>0.80600000000000005</v>
      </c>
      <c r="G2106">
        <f t="shared" si="110"/>
        <v>-1.6398971199188093</v>
      </c>
      <c r="H2106" s="1">
        <f t="shared" si="111"/>
        <v>1</v>
      </c>
      <c r="I2106" s="1">
        <f t="shared" si="111"/>
        <v>1</v>
      </c>
      <c r="J2106" s="1">
        <f t="shared" si="111"/>
        <v>0</v>
      </c>
    </row>
    <row r="2107" spans="1:10" x14ac:dyDescent="0.25">
      <c r="A2107" s="1">
        <v>0</v>
      </c>
      <c r="B2107" s="1">
        <v>30</v>
      </c>
      <c r="C2107" s="1">
        <v>9.16</v>
      </c>
      <c r="D2107" s="1">
        <v>720</v>
      </c>
      <c r="E2107" s="1">
        <v>1</v>
      </c>
      <c r="F2107">
        <f t="shared" si="109"/>
        <v>0.80600000000000005</v>
      </c>
      <c r="G2107">
        <f t="shared" si="110"/>
        <v>-0.21567153647550871</v>
      </c>
      <c r="H2107" s="1">
        <f t="shared" si="111"/>
        <v>1</v>
      </c>
      <c r="I2107" s="1">
        <f t="shared" si="111"/>
        <v>1</v>
      </c>
      <c r="J2107" s="1">
        <f t="shared" si="111"/>
        <v>0</v>
      </c>
    </row>
    <row r="2108" spans="1:10" x14ac:dyDescent="0.25">
      <c r="A2108" s="1">
        <v>1</v>
      </c>
      <c r="B2108" s="1">
        <v>38</v>
      </c>
      <c r="C2108" s="1">
        <v>24.76</v>
      </c>
      <c r="D2108" s="1">
        <v>675</v>
      </c>
      <c r="E2108" s="1">
        <v>0</v>
      </c>
      <c r="F2108">
        <f t="shared" si="109"/>
        <v>0.71699999999999997</v>
      </c>
      <c r="G2108">
        <f t="shared" si="110"/>
        <v>-1.2623083813388993</v>
      </c>
      <c r="H2108" s="1">
        <f t="shared" si="111"/>
        <v>0</v>
      </c>
      <c r="I2108" s="1">
        <f t="shared" si="111"/>
        <v>0</v>
      </c>
      <c r="J2108" s="1">
        <f t="shared" si="111"/>
        <v>0</v>
      </c>
    </row>
    <row r="2109" spans="1:10" x14ac:dyDescent="0.25">
      <c r="A2109" s="1">
        <v>0</v>
      </c>
      <c r="B2109" s="1">
        <v>57</v>
      </c>
      <c r="C2109" s="1">
        <v>11.66</v>
      </c>
      <c r="D2109" s="1">
        <v>680</v>
      </c>
      <c r="E2109" s="1">
        <v>1</v>
      </c>
      <c r="F2109">
        <f t="shared" si="109"/>
        <v>0.80600000000000005</v>
      </c>
      <c r="G2109">
        <f t="shared" si="110"/>
        <v>-0.21567153647550871</v>
      </c>
      <c r="H2109" s="1">
        <f t="shared" si="111"/>
        <v>1</v>
      </c>
      <c r="I2109" s="1">
        <f t="shared" si="111"/>
        <v>1</v>
      </c>
      <c r="J2109" s="1">
        <f t="shared" si="111"/>
        <v>0</v>
      </c>
    </row>
    <row r="2110" spans="1:10" x14ac:dyDescent="0.25">
      <c r="A2110" s="1">
        <v>1</v>
      </c>
      <c r="B2110" s="1">
        <v>87</v>
      </c>
      <c r="C2110" s="1">
        <v>10.34</v>
      </c>
      <c r="D2110" s="1">
        <v>695</v>
      </c>
      <c r="E2110" s="1">
        <v>1</v>
      </c>
      <c r="F2110">
        <f t="shared" si="109"/>
        <v>0.82099999999999995</v>
      </c>
      <c r="G2110">
        <f t="shared" si="110"/>
        <v>-0.1972321695297089</v>
      </c>
      <c r="H2110" s="1">
        <f t="shared" si="111"/>
        <v>1</v>
      </c>
      <c r="I2110" s="1">
        <f t="shared" si="111"/>
        <v>1</v>
      </c>
      <c r="J2110" s="1">
        <f t="shared" si="111"/>
        <v>0</v>
      </c>
    </row>
    <row r="2111" spans="1:10" x14ac:dyDescent="0.25">
      <c r="A2111" s="1">
        <v>0</v>
      </c>
      <c r="B2111" s="1">
        <v>35</v>
      </c>
      <c r="C2111" s="1">
        <v>36.659999999999997</v>
      </c>
      <c r="D2111" s="1">
        <v>665</v>
      </c>
      <c r="E2111" s="1">
        <v>1</v>
      </c>
      <c r="F2111">
        <f t="shared" si="109"/>
        <v>0.54600000000000004</v>
      </c>
      <c r="G2111">
        <f t="shared" si="110"/>
        <v>-0.60513630323723189</v>
      </c>
      <c r="H2111" s="1">
        <f t="shared" si="111"/>
        <v>0</v>
      </c>
      <c r="I2111" s="1">
        <f t="shared" si="111"/>
        <v>0</v>
      </c>
      <c r="J2111" s="1">
        <f t="shared" si="111"/>
        <v>0</v>
      </c>
    </row>
    <row r="2112" spans="1:10" x14ac:dyDescent="0.25">
      <c r="A2112" s="1">
        <v>1</v>
      </c>
      <c r="B2112" s="1">
        <v>57</v>
      </c>
      <c r="C2112" s="1">
        <v>18.760000000000002</v>
      </c>
      <c r="D2112" s="1">
        <v>675</v>
      </c>
      <c r="E2112" s="1">
        <v>0</v>
      </c>
      <c r="F2112">
        <f t="shared" si="109"/>
        <v>0.80600000000000005</v>
      </c>
      <c r="G2112">
        <f t="shared" si="110"/>
        <v>-1.6398971199188093</v>
      </c>
      <c r="H2112" s="1">
        <f t="shared" si="111"/>
        <v>1</v>
      </c>
      <c r="I2112" s="1">
        <f t="shared" si="111"/>
        <v>1</v>
      </c>
      <c r="J2112" s="1">
        <f t="shared" si="111"/>
        <v>0</v>
      </c>
    </row>
    <row r="2113" spans="1:10" x14ac:dyDescent="0.25">
      <c r="A2113" s="1">
        <v>1</v>
      </c>
      <c r="B2113" s="1">
        <v>185</v>
      </c>
      <c r="C2113" s="1">
        <v>7.03</v>
      </c>
      <c r="D2113" s="1">
        <v>670</v>
      </c>
      <c r="E2113" s="1">
        <v>1</v>
      </c>
      <c r="F2113">
        <f t="shared" si="109"/>
        <v>0.878</v>
      </c>
      <c r="G2113">
        <f t="shared" si="110"/>
        <v>-0.13010868534702039</v>
      </c>
      <c r="H2113" s="1">
        <f t="shared" si="111"/>
        <v>1</v>
      </c>
      <c r="I2113" s="1">
        <f t="shared" si="111"/>
        <v>1</v>
      </c>
      <c r="J2113" s="1">
        <f t="shared" si="111"/>
        <v>1</v>
      </c>
    </row>
    <row r="2114" spans="1:10" x14ac:dyDescent="0.25">
      <c r="A2114" s="1">
        <v>0</v>
      </c>
      <c r="B2114" s="1">
        <v>30</v>
      </c>
      <c r="C2114" s="1">
        <v>17.559999999999999</v>
      </c>
      <c r="D2114" s="1">
        <v>685</v>
      </c>
      <c r="E2114" s="1">
        <v>0</v>
      </c>
      <c r="F2114">
        <f t="shared" si="109"/>
        <v>0.80600000000000005</v>
      </c>
      <c r="G2114">
        <f t="shared" si="110"/>
        <v>-1.6398971199188093</v>
      </c>
      <c r="H2114" s="1">
        <f t="shared" si="111"/>
        <v>1</v>
      </c>
      <c r="I2114" s="1">
        <f t="shared" si="111"/>
        <v>1</v>
      </c>
      <c r="J2114" s="1">
        <f t="shared" si="111"/>
        <v>0</v>
      </c>
    </row>
    <row r="2115" spans="1:10" x14ac:dyDescent="0.25">
      <c r="A2115" s="1">
        <v>1</v>
      </c>
      <c r="B2115" s="1">
        <v>40</v>
      </c>
      <c r="C2115" s="1">
        <v>25.71</v>
      </c>
      <c r="D2115" s="1">
        <v>690</v>
      </c>
      <c r="E2115" s="1">
        <v>1</v>
      </c>
      <c r="F2115">
        <f t="shared" si="109"/>
        <v>0.79</v>
      </c>
      <c r="G2115">
        <f t="shared" si="110"/>
        <v>-0.23572233352106983</v>
      </c>
      <c r="H2115" s="1">
        <f t="shared" si="111"/>
        <v>1</v>
      </c>
      <c r="I2115" s="1">
        <f t="shared" si="111"/>
        <v>0</v>
      </c>
      <c r="J2115" s="1">
        <f t="shared" si="111"/>
        <v>0</v>
      </c>
    </row>
    <row r="2116" spans="1:10" x14ac:dyDescent="0.25">
      <c r="A2116" s="1">
        <v>0</v>
      </c>
      <c r="B2116" s="1">
        <v>32</v>
      </c>
      <c r="C2116" s="1">
        <v>26.41</v>
      </c>
      <c r="D2116" s="1">
        <v>725</v>
      </c>
      <c r="E2116" s="1">
        <v>1</v>
      </c>
      <c r="F2116">
        <f t="shared" si="109"/>
        <v>0.79</v>
      </c>
      <c r="G2116">
        <f t="shared" si="110"/>
        <v>-0.23572233352106983</v>
      </c>
      <c r="H2116" s="1">
        <f t="shared" si="111"/>
        <v>1</v>
      </c>
      <c r="I2116" s="1">
        <f t="shared" si="111"/>
        <v>0</v>
      </c>
      <c r="J2116" s="1">
        <f t="shared" si="111"/>
        <v>0</v>
      </c>
    </row>
    <row r="2117" spans="1:10" x14ac:dyDescent="0.25">
      <c r="A2117" s="1">
        <v>1</v>
      </c>
      <c r="B2117" s="1">
        <v>65</v>
      </c>
      <c r="C2117" s="1">
        <v>16.03</v>
      </c>
      <c r="D2117" s="1">
        <v>665</v>
      </c>
      <c r="E2117" s="1">
        <v>1</v>
      </c>
      <c r="F2117">
        <f t="shared" si="109"/>
        <v>0.82099999999999995</v>
      </c>
      <c r="G2117">
        <f t="shared" si="110"/>
        <v>-0.1972321695297089</v>
      </c>
      <c r="H2117" s="1">
        <f t="shared" si="111"/>
        <v>1</v>
      </c>
      <c r="I2117" s="1">
        <f t="shared" si="111"/>
        <v>1</v>
      </c>
      <c r="J2117" s="1">
        <f t="shared" si="111"/>
        <v>0</v>
      </c>
    </row>
    <row r="2118" spans="1:10" x14ac:dyDescent="0.25">
      <c r="A2118" s="1">
        <v>0</v>
      </c>
      <c r="B2118" s="1">
        <v>40.5</v>
      </c>
      <c r="C2118" s="1">
        <v>32.71</v>
      </c>
      <c r="D2118" s="1">
        <v>695</v>
      </c>
      <c r="E2118" s="1">
        <v>1</v>
      </c>
      <c r="F2118">
        <f t="shared" si="109"/>
        <v>0.69299999999999995</v>
      </c>
      <c r="G2118">
        <f t="shared" si="110"/>
        <v>-0.3667252797922339</v>
      </c>
      <c r="H2118" s="1">
        <f t="shared" si="111"/>
        <v>0</v>
      </c>
      <c r="I2118" s="1">
        <f t="shared" si="111"/>
        <v>0</v>
      </c>
      <c r="J2118" s="1">
        <f t="shared" si="111"/>
        <v>0</v>
      </c>
    </row>
    <row r="2119" spans="1:10" x14ac:dyDescent="0.25">
      <c r="A2119" s="1">
        <v>0</v>
      </c>
      <c r="B2119" s="1">
        <v>90</v>
      </c>
      <c r="C2119" s="1">
        <v>25.53</v>
      </c>
      <c r="D2119" s="1">
        <v>710</v>
      </c>
      <c r="E2119" s="1">
        <v>0</v>
      </c>
      <c r="F2119">
        <f t="shared" si="109"/>
        <v>0.79</v>
      </c>
      <c r="G2119">
        <f t="shared" si="110"/>
        <v>-1.5606477482646686</v>
      </c>
      <c r="H2119" s="1">
        <f t="shared" si="111"/>
        <v>1</v>
      </c>
      <c r="I2119" s="1">
        <f t="shared" si="111"/>
        <v>0</v>
      </c>
      <c r="J2119" s="1">
        <f t="shared" si="111"/>
        <v>0</v>
      </c>
    </row>
    <row r="2120" spans="1:10" x14ac:dyDescent="0.25">
      <c r="A2120" s="1">
        <v>1</v>
      </c>
      <c r="B2120" s="1">
        <v>85</v>
      </c>
      <c r="C2120" s="1">
        <v>23.15</v>
      </c>
      <c r="D2120" s="1">
        <v>705</v>
      </c>
      <c r="E2120" s="1">
        <v>1</v>
      </c>
      <c r="F2120">
        <f t="shared" ref="F2120:F2183" si="112">IF(C2120&lt;=19.85,IF(D2120&lt;=722.5,IF(B2120&lt;=60.41,IF(D2120&lt;=667.5,0.729,0.806),IF(C2120&lt;=9.905,0.878,0.821)),0.92),IF(D2120&lt;=687.5,IF(C2120&lt;=31.375,IF(A2120&lt;=0.5,0.661,0.717),0.546),IF(D2120&lt;=727.5,IF(C2120&lt;=29.88,0.79,0.693),0.855)))</f>
        <v>0.79</v>
      </c>
      <c r="G2120">
        <f t="shared" ref="G2120:G2183" si="113">IF(E2120=1,LN(F2120),LN(1-F2120))</f>
        <v>-0.23572233352106983</v>
      </c>
      <c r="H2120" s="1">
        <f t="shared" ref="H2120:J2151" si="114">IF($F2120&gt;H$2,1,0)</f>
        <v>1</v>
      </c>
      <c r="I2120" s="1">
        <f t="shared" si="114"/>
        <v>0</v>
      </c>
      <c r="J2120" s="1">
        <f t="shared" si="114"/>
        <v>0</v>
      </c>
    </row>
    <row r="2121" spans="1:10" x14ac:dyDescent="0.25">
      <c r="A2121" s="1">
        <v>0</v>
      </c>
      <c r="B2121" s="1">
        <v>77</v>
      </c>
      <c r="C2121" s="1">
        <v>11.72</v>
      </c>
      <c r="D2121" s="1">
        <v>670</v>
      </c>
      <c r="E2121" s="1">
        <v>1</v>
      </c>
      <c r="F2121">
        <f t="shared" si="112"/>
        <v>0.82099999999999995</v>
      </c>
      <c r="G2121">
        <f t="shared" si="113"/>
        <v>-0.1972321695297089</v>
      </c>
      <c r="H2121" s="1">
        <f t="shared" si="114"/>
        <v>1</v>
      </c>
      <c r="I2121" s="1">
        <f t="shared" si="114"/>
        <v>1</v>
      </c>
      <c r="J2121" s="1">
        <f t="shared" si="114"/>
        <v>0</v>
      </c>
    </row>
    <row r="2122" spans="1:10" x14ac:dyDescent="0.25">
      <c r="A2122" s="1">
        <v>0</v>
      </c>
      <c r="B2122" s="1">
        <v>117</v>
      </c>
      <c r="C2122" s="1">
        <v>0.37</v>
      </c>
      <c r="D2122" s="1">
        <v>815</v>
      </c>
      <c r="E2122" s="1">
        <v>1</v>
      </c>
      <c r="F2122">
        <f t="shared" si="112"/>
        <v>0.92</v>
      </c>
      <c r="G2122">
        <f t="shared" si="113"/>
        <v>-8.3381608939051013E-2</v>
      </c>
      <c r="H2122" s="1">
        <f t="shared" si="114"/>
        <v>1</v>
      </c>
      <c r="I2122" s="1">
        <f t="shared" si="114"/>
        <v>1</v>
      </c>
      <c r="J2122" s="1">
        <f t="shared" si="114"/>
        <v>1</v>
      </c>
    </row>
    <row r="2123" spans="1:10" x14ac:dyDescent="0.25">
      <c r="A2123" s="1">
        <v>1</v>
      </c>
      <c r="B2123" s="1">
        <v>80.516999999999996</v>
      </c>
      <c r="C2123" s="1">
        <v>24.22</v>
      </c>
      <c r="D2123" s="1">
        <v>715</v>
      </c>
      <c r="E2123" s="1">
        <v>1</v>
      </c>
      <c r="F2123">
        <f t="shared" si="112"/>
        <v>0.79</v>
      </c>
      <c r="G2123">
        <f t="shared" si="113"/>
        <v>-0.23572233352106983</v>
      </c>
      <c r="H2123" s="1">
        <f t="shared" si="114"/>
        <v>1</v>
      </c>
      <c r="I2123" s="1">
        <f t="shared" si="114"/>
        <v>0</v>
      </c>
      <c r="J2123" s="1">
        <f t="shared" si="114"/>
        <v>0</v>
      </c>
    </row>
    <row r="2124" spans="1:10" x14ac:dyDescent="0.25">
      <c r="A2124" s="1">
        <v>0</v>
      </c>
      <c r="B2124" s="1">
        <v>130</v>
      </c>
      <c r="C2124" s="1">
        <v>0.25</v>
      </c>
      <c r="D2124" s="1">
        <v>770</v>
      </c>
      <c r="E2124" s="1">
        <v>1</v>
      </c>
      <c r="F2124">
        <f t="shared" si="112"/>
        <v>0.92</v>
      </c>
      <c r="G2124">
        <f t="shared" si="113"/>
        <v>-8.3381608939051013E-2</v>
      </c>
      <c r="H2124" s="1">
        <f t="shared" si="114"/>
        <v>1</v>
      </c>
      <c r="I2124" s="1">
        <f t="shared" si="114"/>
        <v>1</v>
      </c>
      <c r="J2124" s="1">
        <f t="shared" si="114"/>
        <v>1</v>
      </c>
    </row>
    <row r="2125" spans="1:10" x14ac:dyDescent="0.25">
      <c r="A2125" s="1">
        <v>1</v>
      </c>
      <c r="B2125" s="1">
        <v>53.5</v>
      </c>
      <c r="C2125" s="1">
        <v>23.71</v>
      </c>
      <c r="D2125" s="1">
        <v>720</v>
      </c>
      <c r="E2125" s="1">
        <v>1</v>
      </c>
      <c r="F2125">
        <f t="shared" si="112"/>
        <v>0.79</v>
      </c>
      <c r="G2125">
        <f t="shared" si="113"/>
        <v>-0.23572233352106983</v>
      </c>
      <c r="H2125" s="1">
        <f t="shared" si="114"/>
        <v>1</v>
      </c>
      <c r="I2125" s="1">
        <f t="shared" si="114"/>
        <v>0</v>
      </c>
      <c r="J2125" s="1">
        <f t="shared" si="114"/>
        <v>0</v>
      </c>
    </row>
    <row r="2126" spans="1:10" x14ac:dyDescent="0.25">
      <c r="A2126" s="1">
        <v>1</v>
      </c>
      <c r="B2126" s="1">
        <v>95</v>
      </c>
      <c r="C2126" s="1">
        <v>15.4</v>
      </c>
      <c r="D2126" s="1">
        <v>675</v>
      </c>
      <c r="E2126" s="1">
        <v>1</v>
      </c>
      <c r="F2126">
        <f t="shared" si="112"/>
        <v>0.82099999999999995</v>
      </c>
      <c r="G2126">
        <f t="shared" si="113"/>
        <v>-0.1972321695297089</v>
      </c>
      <c r="H2126" s="1">
        <f t="shared" si="114"/>
        <v>1</v>
      </c>
      <c r="I2126" s="1">
        <f t="shared" si="114"/>
        <v>1</v>
      </c>
      <c r="J2126" s="1">
        <f t="shared" si="114"/>
        <v>0</v>
      </c>
    </row>
    <row r="2127" spans="1:10" x14ac:dyDescent="0.25">
      <c r="A2127" s="1">
        <v>1</v>
      </c>
      <c r="B2127" s="1">
        <v>110</v>
      </c>
      <c r="C2127" s="1">
        <v>33.11</v>
      </c>
      <c r="D2127" s="1">
        <v>735</v>
      </c>
      <c r="E2127" s="1">
        <v>1</v>
      </c>
      <c r="F2127">
        <f t="shared" si="112"/>
        <v>0.85499999999999998</v>
      </c>
      <c r="G2127">
        <f t="shared" si="113"/>
        <v>-0.15665381004537685</v>
      </c>
      <c r="H2127" s="1">
        <f t="shared" si="114"/>
        <v>1</v>
      </c>
      <c r="I2127" s="1">
        <f t="shared" si="114"/>
        <v>1</v>
      </c>
      <c r="J2127" s="1">
        <f t="shared" si="114"/>
        <v>1</v>
      </c>
    </row>
    <row r="2128" spans="1:10" x14ac:dyDescent="0.25">
      <c r="A2128" s="1">
        <v>1</v>
      </c>
      <c r="B2128" s="1">
        <v>250</v>
      </c>
      <c r="C2128" s="1">
        <v>15.25</v>
      </c>
      <c r="D2128" s="1">
        <v>715</v>
      </c>
      <c r="E2128" s="1">
        <v>0</v>
      </c>
      <c r="F2128">
        <f t="shared" si="112"/>
        <v>0.82099999999999995</v>
      </c>
      <c r="G2128">
        <f t="shared" si="113"/>
        <v>-1.7203694731413819</v>
      </c>
      <c r="H2128" s="1">
        <f t="shared" si="114"/>
        <v>1</v>
      </c>
      <c r="I2128" s="1">
        <f t="shared" si="114"/>
        <v>1</v>
      </c>
      <c r="J2128" s="1">
        <f t="shared" si="114"/>
        <v>0</v>
      </c>
    </row>
    <row r="2129" spans="1:10" x14ac:dyDescent="0.25">
      <c r="A2129" s="1">
        <v>1</v>
      </c>
      <c r="B2129" s="1">
        <v>53</v>
      </c>
      <c r="C2129" s="1">
        <v>16.46</v>
      </c>
      <c r="D2129" s="1">
        <v>660</v>
      </c>
      <c r="E2129" s="1">
        <v>0</v>
      </c>
      <c r="F2129">
        <f t="shared" si="112"/>
        <v>0.72899999999999998</v>
      </c>
      <c r="G2129">
        <f t="shared" si="113"/>
        <v>-1.305636458102436</v>
      </c>
      <c r="H2129" s="1">
        <f t="shared" si="114"/>
        <v>0</v>
      </c>
      <c r="I2129" s="1">
        <f t="shared" si="114"/>
        <v>0</v>
      </c>
      <c r="J2129" s="1">
        <f t="shared" si="114"/>
        <v>0</v>
      </c>
    </row>
    <row r="2130" spans="1:10" x14ac:dyDescent="0.25">
      <c r="A2130" s="1">
        <v>1</v>
      </c>
      <c r="B2130" s="1">
        <v>90</v>
      </c>
      <c r="C2130" s="1">
        <v>6.19</v>
      </c>
      <c r="D2130" s="1">
        <v>685</v>
      </c>
      <c r="E2130" s="1">
        <v>1</v>
      </c>
      <c r="F2130">
        <f t="shared" si="112"/>
        <v>0.878</v>
      </c>
      <c r="G2130">
        <f t="shared" si="113"/>
        <v>-0.13010868534702039</v>
      </c>
      <c r="H2130" s="1">
        <f t="shared" si="114"/>
        <v>1</v>
      </c>
      <c r="I2130" s="1">
        <f t="shared" si="114"/>
        <v>1</v>
      </c>
      <c r="J2130" s="1">
        <f t="shared" si="114"/>
        <v>1</v>
      </c>
    </row>
    <row r="2131" spans="1:10" x14ac:dyDescent="0.25">
      <c r="A2131" s="1">
        <v>0</v>
      </c>
      <c r="B2131" s="1">
        <v>180</v>
      </c>
      <c r="C2131" s="1">
        <v>4.91</v>
      </c>
      <c r="D2131" s="1">
        <v>685</v>
      </c>
      <c r="E2131" s="1">
        <v>0</v>
      </c>
      <c r="F2131">
        <f t="shared" si="112"/>
        <v>0.878</v>
      </c>
      <c r="G2131">
        <f t="shared" si="113"/>
        <v>-2.1037342342488805</v>
      </c>
      <c r="H2131" s="1">
        <f t="shared" si="114"/>
        <v>1</v>
      </c>
      <c r="I2131" s="1">
        <f t="shared" si="114"/>
        <v>1</v>
      </c>
      <c r="J2131" s="1">
        <f t="shared" si="114"/>
        <v>1</v>
      </c>
    </row>
    <row r="2132" spans="1:10" x14ac:dyDescent="0.25">
      <c r="A2132" s="1">
        <v>1</v>
      </c>
      <c r="B2132" s="1">
        <v>68</v>
      </c>
      <c r="C2132" s="1">
        <v>25.36</v>
      </c>
      <c r="D2132" s="1">
        <v>675</v>
      </c>
      <c r="E2132" s="1">
        <v>1</v>
      </c>
      <c r="F2132">
        <f t="shared" si="112"/>
        <v>0.71699999999999997</v>
      </c>
      <c r="G2132">
        <f t="shared" si="113"/>
        <v>-0.33267943838251673</v>
      </c>
      <c r="H2132" s="1">
        <f t="shared" si="114"/>
        <v>0</v>
      </c>
      <c r="I2132" s="1">
        <f t="shared" si="114"/>
        <v>0</v>
      </c>
      <c r="J2132" s="1">
        <f t="shared" si="114"/>
        <v>0</v>
      </c>
    </row>
    <row r="2133" spans="1:10" x14ac:dyDescent="0.25">
      <c r="A2133" s="1">
        <v>1</v>
      </c>
      <c r="B2133" s="1">
        <v>69</v>
      </c>
      <c r="C2133" s="1">
        <v>24.99</v>
      </c>
      <c r="D2133" s="1">
        <v>675</v>
      </c>
      <c r="E2133" s="1">
        <v>1</v>
      </c>
      <c r="F2133">
        <f t="shared" si="112"/>
        <v>0.71699999999999997</v>
      </c>
      <c r="G2133">
        <f t="shared" si="113"/>
        <v>-0.33267943838251673</v>
      </c>
      <c r="H2133" s="1">
        <f t="shared" si="114"/>
        <v>0</v>
      </c>
      <c r="I2133" s="1">
        <f t="shared" si="114"/>
        <v>0</v>
      </c>
      <c r="J2133" s="1">
        <f t="shared" si="114"/>
        <v>0</v>
      </c>
    </row>
    <row r="2134" spans="1:10" x14ac:dyDescent="0.25">
      <c r="A2134" s="1">
        <v>0</v>
      </c>
      <c r="B2134" s="1">
        <v>36.683999999999997</v>
      </c>
      <c r="C2134" s="1">
        <v>7.16</v>
      </c>
      <c r="D2134" s="1">
        <v>695</v>
      </c>
      <c r="E2134" s="1">
        <v>1</v>
      </c>
      <c r="F2134">
        <f t="shared" si="112"/>
        <v>0.80600000000000005</v>
      </c>
      <c r="G2134">
        <f t="shared" si="113"/>
        <v>-0.21567153647550871</v>
      </c>
      <c r="H2134" s="1">
        <f t="shared" si="114"/>
        <v>1</v>
      </c>
      <c r="I2134" s="1">
        <f t="shared" si="114"/>
        <v>1</v>
      </c>
      <c r="J2134" s="1">
        <f t="shared" si="114"/>
        <v>0</v>
      </c>
    </row>
    <row r="2135" spans="1:10" x14ac:dyDescent="0.25">
      <c r="A2135" s="1">
        <v>1</v>
      </c>
      <c r="B2135" s="1">
        <v>47</v>
      </c>
      <c r="C2135" s="1">
        <v>28.58</v>
      </c>
      <c r="D2135" s="1">
        <v>675</v>
      </c>
      <c r="E2135" s="1">
        <v>0</v>
      </c>
      <c r="F2135">
        <f t="shared" si="112"/>
        <v>0.71699999999999997</v>
      </c>
      <c r="G2135">
        <f t="shared" si="113"/>
        <v>-1.2623083813388993</v>
      </c>
      <c r="H2135" s="1">
        <f t="shared" si="114"/>
        <v>0</v>
      </c>
      <c r="I2135" s="1">
        <f t="shared" si="114"/>
        <v>0</v>
      </c>
      <c r="J2135" s="1">
        <f t="shared" si="114"/>
        <v>0</v>
      </c>
    </row>
    <row r="2136" spans="1:10" x14ac:dyDescent="0.25">
      <c r="A2136" s="1">
        <v>1</v>
      </c>
      <c r="B2136" s="1">
        <v>70</v>
      </c>
      <c r="C2136" s="1">
        <v>11.73</v>
      </c>
      <c r="D2136" s="1">
        <v>825</v>
      </c>
      <c r="E2136" s="1">
        <v>1</v>
      </c>
      <c r="F2136">
        <f t="shared" si="112"/>
        <v>0.92</v>
      </c>
      <c r="G2136">
        <f t="shared" si="113"/>
        <v>-8.3381608939051013E-2</v>
      </c>
      <c r="H2136" s="1">
        <f t="shared" si="114"/>
        <v>1</v>
      </c>
      <c r="I2136" s="1">
        <f t="shared" si="114"/>
        <v>1</v>
      </c>
      <c r="J2136" s="1">
        <f t="shared" si="114"/>
        <v>1</v>
      </c>
    </row>
    <row r="2137" spans="1:10" x14ac:dyDescent="0.25">
      <c r="A2137" s="1">
        <v>0</v>
      </c>
      <c r="B2137" s="1">
        <v>46</v>
      </c>
      <c r="C2137" s="1">
        <v>18.37</v>
      </c>
      <c r="D2137" s="1">
        <v>705</v>
      </c>
      <c r="E2137" s="1">
        <v>1</v>
      </c>
      <c r="F2137">
        <f t="shared" si="112"/>
        <v>0.80600000000000005</v>
      </c>
      <c r="G2137">
        <f t="shared" si="113"/>
        <v>-0.21567153647550871</v>
      </c>
      <c r="H2137" s="1">
        <f t="shared" si="114"/>
        <v>1</v>
      </c>
      <c r="I2137" s="1">
        <f t="shared" si="114"/>
        <v>1</v>
      </c>
      <c r="J2137" s="1">
        <f t="shared" si="114"/>
        <v>0</v>
      </c>
    </row>
    <row r="2138" spans="1:10" x14ac:dyDescent="0.25">
      <c r="A2138" s="1">
        <v>1</v>
      </c>
      <c r="B2138" s="1">
        <v>26.318360000000002</v>
      </c>
      <c r="C2138" s="1">
        <v>33.39</v>
      </c>
      <c r="D2138" s="1">
        <v>660</v>
      </c>
      <c r="E2138" s="1">
        <v>0</v>
      </c>
      <c r="F2138">
        <f t="shared" si="112"/>
        <v>0.54600000000000004</v>
      </c>
      <c r="G2138">
        <f t="shared" si="113"/>
        <v>-0.78965808094078915</v>
      </c>
      <c r="H2138" s="1">
        <f t="shared" si="114"/>
        <v>0</v>
      </c>
      <c r="I2138" s="1">
        <f t="shared" si="114"/>
        <v>0</v>
      </c>
      <c r="J2138" s="1">
        <f t="shared" si="114"/>
        <v>0</v>
      </c>
    </row>
    <row r="2139" spans="1:10" x14ac:dyDescent="0.25">
      <c r="A2139" s="1">
        <v>1</v>
      </c>
      <c r="B2139" s="1">
        <v>59.982959999999999</v>
      </c>
      <c r="C2139" s="1">
        <v>32.159999999999997</v>
      </c>
      <c r="D2139" s="1">
        <v>680</v>
      </c>
      <c r="E2139" s="1">
        <v>0</v>
      </c>
      <c r="F2139">
        <f t="shared" si="112"/>
        <v>0.54600000000000004</v>
      </c>
      <c r="G2139">
        <f t="shared" si="113"/>
        <v>-0.78965808094078915</v>
      </c>
      <c r="H2139" s="1">
        <f t="shared" si="114"/>
        <v>0</v>
      </c>
      <c r="I2139" s="1">
        <f t="shared" si="114"/>
        <v>0</v>
      </c>
      <c r="J2139" s="1">
        <f t="shared" si="114"/>
        <v>0</v>
      </c>
    </row>
    <row r="2140" spans="1:10" x14ac:dyDescent="0.25">
      <c r="A2140" s="1">
        <v>0</v>
      </c>
      <c r="B2140" s="1">
        <v>35.978000000000002</v>
      </c>
      <c r="C2140" s="1">
        <v>13.94</v>
      </c>
      <c r="D2140" s="1">
        <v>665</v>
      </c>
      <c r="E2140" s="1">
        <v>1</v>
      </c>
      <c r="F2140">
        <f t="shared" si="112"/>
        <v>0.72899999999999998</v>
      </c>
      <c r="G2140">
        <f t="shared" si="113"/>
        <v>-0.31608154697347896</v>
      </c>
      <c r="H2140" s="1">
        <f t="shared" si="114"/>
        <v>0</v>
      </c>
      <c r="I2140" s="1">
        <f t="shared" si="114"/>
        <v>0</v>
      </c>
      <c r="J2140" s="1">
        <f t="shared" si="114"/>
        <v>0</v>
      </c>
    </row>
    <row r="2141" spans="1:10" x14ac:dyDescent="0.25">
      <c r="A2141" s="1">
        <v>0</v>
      </c>
      <c r="B2141" s="1">
        <v>85</v>
      </c>
      <c r="C2141" s="1">
        <v>12.7</v>
      </c>
      <c r="D2141" s="1">
        <v>720</v>
      </c>
      <c r="E2141" s="1">
        <v>1</v>
      </c>
      <c r="F2141">
        <f t="shared" si="112"/>
        <v>0.82099999999999995</v>
      </c>
      <c r="G2141">
        <f t="shared" si="113"/>
        <v>-0.1972321695297089</v>
      </c>
      <c r="H2141" s="1">
        <f t="shared" si="114"/>
        <v>1</v>
      </c>
      <c r="I2141" s="1">
        <f t="shared" si="114"/>
        <v>1</v>
      </c>
      <c r="J2141" s="1">
        <f t="shared" si="114"/>
        <v>0</v>
      </c>
    </row>
    <row r="2142" spans="1:10" x14ac:dyDescent="0.25">
      <c r="A2142" s="1">
        <v>0</v>
      </c>
      <c r="B2142" s="1">
        <v>45</v>
      </c>
      <c r="C2142" s="1">
        <v>13.68</v>
      </c>
      <c r="D2142" s="1">
        <v>690</v>
      </c>
      <c r="E2142" s="1">
        <v>0</v>
      </c>
      <c r="F2142">
        <f t="shared" si="112"/>
        <v>0.80600000000000005</v>
      </c>
      <c r="G2142">
        <f t="shared" si="113"/>
        <v>-1.6398971199188093</v>
      </c>
      <c r="H2142" s="1">
        <f t="shared" si="114"/>
        <v>1</v>
      </c>
      <c r="I2142" s="1">
        <f t="shared" si="114"/>
        <v>1</v>
      </c>
      <c r="J2142" s="1">
        <f t="shared" si="114"/>
        <v>0</v>
      </c>
    </row>
    <row r="2143" spans="1:10" x14ac:dyDescent="0.25">
      <c r="A2143" s="1">
        <v>1</v>
      </c>
      <c r="B2143" s="1">
        <v>56</v>
      </c>
      <c r="C2143" s="1">
        <v>7.89</v>
      </c>
      <c r="D2143" s="1">
        <v>670</v>
      </c>
      <c r="E2143" s="1">
        <v>1</v>
      </c>
      <c r="F2143">
        <f t="shared" si="112"/>
        <v>0.80600000000000005</v>
      </c>
      <c r="G2143">
        <f t="shared" si="113"/>
        <v>-0.21567153647550871</v>
      </c>
      <c r="H2143" s="1">
        <f t="shared" si="114"/>
        <v>1</v>
      </c>
      <c r="I2143" s="1">
        <f t="shared" si="114"/>
        <v>1</v>
      </c>
      <c r="J2143" s="1">
        <f t="shared" si="114"/>
        <v>0</v>
      </c>
    </row>
    <row r="2144" spans="1:10" x14ac:dyDescent="0.25">
      <c r="A2144" s="1">
        <v>1</v>
      </c>
      <c r="B2144" s="1">
        <v>31</v>
      </c>
      <c r="C2144" s="1">
        <v>32.32</v>
      </c>
      <c r="D2144" s="1">
        <v>680</v>
      </c>
      <c r="E2144" s="1">
        <v>1</v>
      </c>
      <c r="F2144">
        <f t="shared" si="112"/>
        <v>0.54600000000000004</v>
      </c>
      <c r="G2144">
        <f t="shared" si="113"/>
        <v>-0.60513630323723189</v>
      </c>
      <c r="H2144" s="1">
        <f t="shared" si="114"/>
        <v>0</v>
      </c>
      <c r="I2144" s="1">
        <f t="shared" si="114"/>
        <v>0</v>
      </c>
      <c r="J2144" s="1">
        <f t="shared" si="114"/>
        <v>0</v>
      </c>
    </row>
    <row r="2145" spans="1:10" x14ac:dyDescent="0.25">
      <c r="A2145" s="1">
        <v>0</v>
      </c>
      <c r="B2145" s="1">
        <v>30.5</v>
      </c>
      <c r="C2145" s="1">
        <v>34.75</v>
      </c>
      <c r="D2145" s="1">
        <v>670</v>
      </c>
      <c r="E2145" s="1">
        <v>0</v>
      </c>
      <c r="F2145">
        <f t="shared" si="112"/>
        <v>0.54600000000000004</v>
      </c>
      <c r="G2145">
        <f t="shared" si="113"/>
        <v>-0.78965808094078915</v>
      </c>
      <c r="H2145" s="1">
        <f t="shared" si="114"/>
        <v>0</v>
      </c>
      <c r="I2145" s="1">
        <f t="shared" si="114"/>
        <v>0</v>
      </c>
      <c r="J2145" s="1">
        <f t="shared" si="114"/>
        <v>0</v>
      </c>
    </row>
    <row r="2146" spans="1:10" x14ac:dyDescent="0.25">
      <c r="A2146" s="1">
        <v>0</v>
      </c>
      <c r="B2146" s="1">
        <v>66.099999999999994</v>
      </c>
      <c r="C2146" s="1">
        <v>26.92</v>
      </c>
      <c r="D2146" s="1">
        <v>665</v>
      </c>
      <c r="E2146" s="1">
        <v>0</v>
      </c>
      <c r="F2146">
        <f t="shared" si="112"/>
        <v>0.66100000000000003</v>
      </c>
      <c r="G2146">
        <f t="shared" si="113"/>
        <v>-1.0817551716016869</v>
      </c>
      <c r="H2146" s="1">
        <f t="shared" si="114"/>
        <v>0</v>
      </c>
      <c r="I2146" s="1">
        <f t="shared" si="114"/>
        <v>0</v>
      </c>
      <c r="J2146" s="1">
        <f t="shared" si="114"/>
        <v>0</v>
      </c>
    </row>
    <row r="2147" spans="1:10" x14ac:dyDescent="0.25">
      <c r="A2147" s="1">
        <v>1</v>
      </c>
      <c r="B2147" s="1">
        <v>132</v>
      </c>
      <c r="C2147" s="1">
        <v>11.54</v>
      </c>
      <c r="D2147" s="1">
        <v>690</v>
      </c>
      <c r="E2147" s="1">
        <v>1</v>
      </c>
      <c r="F2147">
        <f t="shared" si="112"/>
        <v>0.82099999999999995</v>
      </c>
      <c r="G2147">
        <f t="shared" si="113"/>
        <v>-0.1972321695297089</v>
      </c>
      <c r="H2147" s="1">
        <f t="shared" si="114"/>
        <v>1</v>
      </c>
      <c r="I2147" s="1">
        <f t="shared" si="114"/>
        <v>1</v>
      </c>
      <c r="J2147" s="1">
        <f t="shared" si="114"/>
        <v>0</v>
      </c>
    </row>
    <row r="2148" spans="1:10" x14ac:dyDescent="0.25">
      <c r="A2148" s="1">
        <v>0</v>
      </c>
      <c r="B2148" s="1">
        <v>50</v>
      </c>
      <c r="C2148" s="1">
        <v>25.8</v>
      </c>
      <c r="D2148" s="1">
        <v>740</v>
      </c>
      <c r="E2148" s="1">
        <v>1</v>
      </c>
      <c r="F2148">
        <f t="shared" si="112"/>
        <v>0.85499999999999998</v>
      </c>
      <c r="G2148">
        <f t="shared" si="113"/>
        <v>-0.15665381004537685</v>
      </c>
      <c r="H2148" s="1">
        <f t="shared" si="114"/>
        <v>1</v>
      </c>
      <c r="I2148" s="1">
        <f t="shared" si="114"/>
        <v>1</v>
      </c>
      <c r="J2148" s="1">
        <f t="shared" si="114"/>
        <v>1</v>
      </c>
    </row>
    <row r="2149" spans="1:10" x14ac:dyDescent="0.25">
      <c r="A2149" s="1">
        <v>1</v>
      </c>
      <c r="B2149" s="1">
        <v>75</v>
      </c>
      <c r="C2149" s="1">
        <v>9.82</v>
      </c>
      <c r="D2149" s="1">
        <v>680</v>
      </c>
      <c r="E2149" s="1">
        <v>1</v>
      </c>
      <c r="F2149">
        <f t="shared" si="112"/>
        <v>0.878</v>
      </c>
      <c r="G2149">
        <f t="shared" si="113"/>
        <v>-0.13010868534702039</v>
      </c>
      <c r="H2149" s="1">
        <f t="shared" si="114"/>
        <v>1</v>
      </c>
      <c r="I2149" s="1">
        <f t="shared" si="114"/>
        <v>1</v>
      </c>
      <c r="J2149" s="1">
        <f t="shared" si="114"/>
        <v>1</v>
      </c>
    </row>
    <row r="2150" spans="1:10" x14ac:dyDescent="0.25">
      <c r="A2150" s="1">
        <v>1</v>
      </c>
      <c r="B2150" s="1">
        <v>111</v>
      </c>
      <c r="C2150" s="1">
        <v>5.89</v>
      </c>
      <c r="D2150" s="1">
        <v>705</v>
      </c>
      <c r="E2150" s="1">
        <v>0</v>
      </c>
      <c r="F2150">
        <f t="shared" si="112"/>
        <v>0.878</v>
      </c>
      <c r="G2150">
        <f t="shared" si="113"/>
        <v>-2.1037342342488805</v>
      </c>
      <c r="H2150" s="1">
        <f t="shared" si="114"/>
        <v>1</v>
      </c>
      <c r="I2150" s="1">
        <f t="shared" si="114"/>
        <v>1</v>
      </c>
      <c r="J2150" s="1">
        <f t="shared" si="114"/>
        <v>1</v>
      </c>
    </row>
    <row r="2151" spans="1:10" x14ac:dyDescent="0.25">
      <c r="A2151" s="1">
        <v>1</v>
      </c>
      <c r="B2151" s="1">
        <v>53</v>
      </c>
      <c r="C2151" s="1">
        <v>35.42</v>
      </c>
      <c r="D2151" s="1">
        <v>675</v>
      </c>
      <c r="E2151" s="1">
        <v>0</v>
      </c>
      <c r="F2151">
        <f t="shared" si="112"/>
        <v>0.54600000000000004</v>
      </c>
      <c r="G2151">
        <f t="shared" si="113"/>
        <v>-0.78965808094078915</v>
      </c>
      <c r="H2151" s="1">
        <f t="shared" si="114"/>
        <v>0</v>
      </c>
      <c r="I2151" s="1">
        <f t="shared" si="114"/>
        <v>0</v>
      </c>
      <c r="J2151" s="1">
        <f t="shared" si="114"/>
        <v>0</v>
      </c>
    </row>
    <row r="2152" spans="1:10" x14ac:dyDescent="0.25">
      <c r="A2152" s="1">
        <v>0</v>
      </c>
      <c r="B2152" s="1">
        <v>55</v>
      </c>
      <c r="C2152" s="1">
        <v>17.71</v>
      </c>
      <c r="D2152" s="1">
        <v>680</v>
      </c>
      <c r="E2152" s="1">
        <v>1</v>
      </c>
      <c r="F2152">
        <f t="shared" si="112"/>
        <v>0.80600000000000005</v>
      </c>
      <c r="G2152">
        <f t="shared" si="113"/>
        <v>-0.21567153647550871</v>
      </c>
      <c r="H2152" s="1">
        <f t="shared" ref="H2152:J2183" si="115">IF($F2152&gt;H$2,1,0)</f>
        <v>1</v>
      </c>
      <c r="I2152" s="1">
        <f t="shared" si="115"/>
        <v>1</v>
      </c>
      <c r="J2152" s="1">
        <f t="shared" si="115"/>
        <v>0</v>
      </c>
    </row>
    <row r="2153" spans="1:10" x14ac:dyDescent="0.25">
      <c r="A2153" s="1">
        <v>1</v>
      </c>
      <c r="B2153" s="1">
        <v>100</v>
      </c>
      <c r="C2153" s="1">
        <v>19.440000000000001</v>
      </c>
      <c r="D2153" s="1">
        <v>680</v>
      </c>
      <c r="E2153" s="1">
        <v>0</v>
      </c>
      <c r="F2153">
        <f t="shared" si="112"/>
        <v>0.82099999999999995</v>
      </c>
      <c r="G2153">
        <f t="shared" si="113"/>
        <v>-1.7203694731413819</v>
      </c>
      <c r="H2153" s="1">
        <f t="shared" si="115"/>
        <v>1</v>
      </c>
      <c r="I2153" s="1">
        <f t="shared" si="115"/>
        <v>1</v>
      </c>
      <c r="J2153" s="1">
        <f t="shared" si="115"/>
        <v>0</v>
      </c>
    </row>
    <row r="2154" spans="1:10" x14ac:dyDescent="0.25">
      <c r="A2154" s="1">
        <v>0</v>
      </c>
      <c r="B2154" s="1">
        <v>68.5</v>
      </c>
      <c r="C2154" s="1">
        <v>21.22</v>
      </c>
      <c r="D2154" s="1">
        <v>735</v>
      </c>
      <c r="E2154" s="1">
        <v>1</v>
      </c>
      <c r="F2154">
        <f t="shared" si="112"/>
        <v>0.85499999999999998</v>
      </c>
      <c r="G2154">
        <f t="shared" si="113"/>
        <v>-0.15665381004537685</v>
      </c>
      <c r="H2154" s="1">
        <f t="shared" si="115"/>
        <v>1</v>
      </c>
      <c r="I2154" s="1">
        <f t="shared" si="115"/>
        <v>1</v>
      </c>
      <c r="J2154" s="1">
        <f t="shared" si="115"/>
        <v>1</v>
      </c>
    </row>
    <row r="2155" spans="1:10" x14ac:dyDescent="0.25">
      <c r="A2155" s="1">
        <v>0</v>
      </c>
      <c r="B2155" s="1">
        <v>105</v>
      </c>
      <c r="C2155" s="1">
        <v>16.13</v>
      </c>
      <c r="D2155" s="1">
        <v>660</v>
      </c>
      <c r="E2155" s="1">
        <v>1</v>
      </c>
      <c r="F2155">
        <f t="shared" si="112"/>
        <v>0.82099999999999995</v>
      </c>
      <c r="G2155">
        <f t="shared" si="113"/>
        <v>-0.1972321695297089</v>
      </c>
      <c r="H2155" s="1">
        <f t="shared" si="115"/>
        <v>1</v>
      </c>
      <c r="I2155" s="1">
        <f t="shared" si="115"/>
        <v>1</v>
      </c>
      <c r="J2155" s="1">
        <f t="shared" si="115"/>
        <v>0</v>
      </c>
    </row>
    <row r="2156" spans="1:10" x14ac:dyDescent="0.25">
      <c r="A2156" s="1">
        <v>0</v>
      </c>
      <c r="B2156" s="1">
        <v>79.900000000000006</v>
      </c>
      <c r="C2156" s="1">
        <v>23.1</v>
      </c>
      <c r="D2156" s="1">
        <v>680</v>
      </c>
      <c r="E2156" s="1">
        <v>1</v>
      </c>
      <c r="F2156">
        <f t="shared" si="112"/>
        <v>0.66100000000000003</v>
      </c>
      <c r="G2156">
        <f t="shared" si="113"/>
        <v>-0.41400143913045073</v>
      </c>
      <c r="H2156" s="1">
        <f t="shared" si="115"/>
        <v>0</v>
      </c>
      <c r="I2156" s="1">
        <f t="shared" si="115"/>
        <v>0</v>
      </c>
      <c r="J2156" s="1">
        <f t="shared" si="115"/>
        <v>0</v>
      </c>
    </row>
    <row r="2157" spans="1:10" x14ac:dyDescent="0.25">
      <c r="A2157" s="1">
        <v>1</v>
      </c>
      <c r="B2157" s="1">
        <v>72</v>
      </c>
      <c r="C2157" s="1">
        <v>5.22</v>
      </c>
      <c r="D2157" s="1">
        <v>660</v>
      </c>
      <c r="E2157" s="1">
        <v>1</v>
      </c>
      <c r="F2157">
        <f t="shared" si="112"/>
        <v>0.878</v>
      </c>
      <c r="G2157">
        <f t="shared" si="113"/>
        <v>-0.13010868534702039</v>
      </c>
      <c r="H2157" s="1">
        <f t="shared" si="115"/>
        <v>1</v>
      </c>
      <c r="I2157" s="1">
        <f t="shared" si="115"/>
        <v>1</v>
      </c>
      <c r="J2157" s="1">
        <f t="shared" si="115"/>
        <v>1</v>
      </c>
    </row>
    <row r="2158" spans="1:10" x14ac:dyDescent="0.25">
      <c r="A2158" s="1">
        <v>1</v>
      </c>
      <c r="B2158" s="1">
        <v>40</v>
      </c>
      <c r="C2158" s="1">
        <v>5.82</v>
      </c>
      <c r="D2158" s="1">
        <v>665</v>
      </c>
      <c r="E2158" s="1">
        <v>0</v>
      </c>
      <c r="F2158">
        <f t="shared" si="112"/>
        <v>0.72899999999999998</v>
      </c>
      <c r="G2158">
        <f t="shared" si="113"/>
        <v>-1.305636458102436</v>
      </c>
      <c r="H2158" s="1">
        <f t="shared" si="115"/>
        <v>0</v>
      </c>
      <c r="I2158" s="1">
        <f t="shared" si="115"/>
        <v>0</v>
      </c>
      <c r="J2158" s="1">
        <f t="shared" si="115"/>
        <v>0</v>
      </c>
    </row>
    <row r="2159" spans="1:10" x14ac:dyDescent="0.25">
      <c r="A2159" s="1">
        <v>1</v>
      </c>
      <c r="B2159" s="1">
        <v>260</v>
      </c>
      <c r="C2159" s="1">
        <v>16.98</v>
      </c>
      <c r="D2159" s="1">
        <v>715</v>
      </c>
      <c r="E2159" s="1">
        <v>1</v>
      </c>
      <c r="F2159">
        <f t="shared" si="112"/>
        <v>0.82099999999999995</v>
      </c>
      <c r="G2159">
        <f t="shared" si="113"/>
        <v>-0.1972321695297089</v>
      </c>
      <c r="H2159" s="1">
        <f t="shared" si="115"/>
        <v>1</v>
      </c>
      <c r="I2159" s="1">
        <f t="shared" si="115"/>
        <v>1</v>
      </c>
      <c r="J2159" s="1">
        <f t="shared" si="115"/>
        <v>0</v>
      </c>
    </row>
    <row r="2160" spans="1:10" x14ac:dyDescent="0.25">
      <c r="A2160" s="1">
        <v>0</v>
      </c>
      <c r="B2160" s="1">
        <v>92</v>
      </c>
      <c r="C2160" s="1">
        <v>12.85</v>
      </c>
      <c r="D2160" s="1">
        <v>690</v>
      </c>
      <c r="E2160" s="1">
        <v>1</v>
      </c>
      <c r="F2160">
        <f t="shared" si="112"/>
        <v>0.82099999999999995</v>
      </c>
      <c r="G2160">
        <f t="shared" si="113"/>
        <v>-0.1972321695297089</v>
      </c>
      <c r="H2160" s="1">
        <f t="shared" si="115"/>
        <v>1</v>
      </c>
      <c r="I2160" s="1">
        <f t="shared" si="115"/>
        <v>1</v>
      </c>
      <c r="J2160" s="1">
        <f t="shared" si="115"/>
        <v>0</v>
      </c>
    </row>
    <row r="2161" spans="1:10" x14ac:dyDescent="0.25">
      <c r="A2161" s="1">
        <v>0</v>
      </c>
      <c r="B2161" s="1">
        <v>32</v>
      </c>
      <c r="C2161" s="1">
        <v>32.380000000000003</v>
      </c>
      <c r="D2161" s="1">
        <v>725</v>
      </c>
      <c r="E2161" s="1">
        <v>1</v>
      </c>
      <c r="F2161">
        <f t="shared" si="112"/>
        <v>0.69299999999999995</v>
      </c>
      <c r="G2161">
        <f t="shared" si="113"/>
        <v>-0.3667252797922339</v>
      </c>
      <c r="H2161" s="1">
        <f t="shared" si="115"/>
        <v>0</v>
      </c>
      <c r="I2161" s="1">
        <f t="shared" si="115"/>
        <v>0</v>
      </c>
      <c r="J2161" s="1">
        <f t="shared" si="115"/>
        <v>0</v>
      </c>
    </row>
    <row r="2162" spans="1:10" x14ac:dyDescent="0.25">
      <c r="A2162" s="1">
        <v>1</v>
      </c>
      <c r="B2162" s="1">
        <v>44</v>
      </c>
      <c r="C2162" s="1">
        <v>37.53</v>
      </c>
      <c r="D2162" s="1">
        <v>690</v>
      </c>
      <c r="E2162" s="1">
        <v>0</v>
      </c>
      <c r="F2162">
        <f t="shared" si="112"/>
        <v>0.69299999999999995</v>
      </c>
      <c r="G2162">
        <f t="shared" si="113"/>
        <v>-1.1809075313949398</v>
      </c>
      <c r="H2162" s="1">
        <f t="shared" si="115"/>
        <v>0</v>
      </c>
      <c r="I2162" s="1">
        <f t="shared" si="115"/>
        <v>0</v>
      </c>
      <c r="J2162" s="1">
        <f t="shared" si="115"/>
        <v>0</v>
      </c>
    </row>
    <row r="2163" spans="1:10" x14ac:dyDescent="0.25">
      <c r="A2163" s="1">
        <v>1</v>
      </c>
      <c r="B2163" s="1">
        <v>44</v>
      </c>
      <c r="C2163" s="1">
        <v>28.37</v>
      </c>
      <c r="D2163" s="1">
        <v>690</v>
      </c>
      <c r="E2163" s="1">
        <v>0</v>
      </c>
      <c r="F2163">
        <f t="shared" si="112"/>
        <v>0.79</v>
      </c>
      <c r="G2163">
        <f t="shared" si="113"/>
        <v>-1.5606477482646686</v>
      </c>
      <c r="H2163" s="1">
        <f t="shared" si="115"/>
        <v>1</v>
      </c>
      <c r="I2163" s="1">
        <f t="shared" si="115"/>
        <v>0</v>
      </c>
      <c r="J2163" s="1">
        <f t="shared" si="115"/>
        <v>0</v>
      </c>
    </row>
    <row r="2164" spans="1:10" x14ac:dyDescent="0.25">
      <c r="A2164" s="1">
        <v>0</v>
      </c>
      <c r="B2164" s="1">
        <v>117</v>
      </c>
      <c r="C2164" s="1">
        <v>5.36</v>
      </c>
      <c r="D2164" s="1">
        <v>660</v>
      </c>
      <c r="E2164" s="1">
        <v>1</v>
      </c>
      <c r="F2164">
        <f t="shared" si="112"/>
        <v>0.878</v>
      </c>
      <c r="G2164">
        <f t="shared" si="113"/>
        <v>-0.13010868534702039</v>
      </c>
      <c r="H2164" s="1">
        <f t="shared" si="115"/>
        <v>1</v>
      </c>
      <c r="I2164" s="1">
        <f t="shared" si="115"/>
        <v>1</v>
      </c>
      <c r="J2164" s="1">
        <f t="shared" si="115"/>
        <v>1</v>
      </c>
    </row>
    <row r="2165" spans="1:10" x14ac:dyDescent="0.25">
      <c r="A2165" s="1">
        <v>1</v>
      </c>
      <c r="B2165" s="1">
        <v>125</v>
      </c>
      <c r="C2165" s="1">
        <v>17.739999999999998</v>
      </c>
      <c r="D2165" s="1">
        <v>725</v>
      </c>
      <c r="E2165" s="1">
        <v>1</v>
      </c>
      <c r="F2165">
        <f t="shared" si="112"/>
        <v>0.92</v>
      </c>
      <c r="G2165">
        <f t="shared" si="113"/>
        <v>-8.3381608939051013E-2</v>
      </c>
      <c r="H2165" s="1">
        <f t="shared" si="115"/>
        <v>1</v>
      </c>
      <c r="I2165" s="1">
        <f t="shared" si="115"/>
        <v>1</v>
      </c>
      <c r="J2165" s="1">
        <f t="shared" si="115"/>
        <v>1</v>
      </c>
    </row>
    <row r="2166" spans="1:10" x14ac:dyDescent="0.25">
      <c r="A2166" s="1">
        <v>1</v>
      </c>
      <c r="B2166" s="1">
        <v>101.369</v>
      </c>
      <c r="C2166" s="1">
        <v>2.95</v>
      </c>
      <c r="D2166" s="1">
        <v>660</v>
      </c>
      <c r="E2166" s="1">
        <v>1</v>
      </c>
      <c r="F2166">
        <f t="shared" si="112"/>
        <v>0.878</v>
      </c>
      <c r="G2166">
        <f t="shared" si="113"/>
        <v>-0.13010868534702039</v>
      </c>
      <c r="H2166" s="1">
        <f t="shared" si="115"/>
        <v>1</v>
      </c>
      <c r="I2166" s="1">
        <f t="shared" si="115"/>
        <v>1</v>
      </c>
      <c r="J2166" s="1">
        <f t="shared" si="115"/>
        <v>1</v>
      </c>
    </row>
    <row r="2167" spans="1:10" x14ac:dyDescent="0.25">
      <c r="A2167" s="1">
        <v>1</v>
      </c>
      <c r="B2167" s="1">
        <v>95</v>
      </c>
      <c r="C2167" s="1">
        <v>5.28</v>
      </c>
      <c r="D2167" s="1">
        <v>785</v>
      </c>
      <c r="E2167" s="1">
        <v>1</v>
      </c>
      <c r="F2167">
        <f t="shared" si="112"/>
        <v>0.92</v>
      </c>
      <c r="G2167">
        <f t="shared" si="113"/>
        <v>-8.3381608939051013E-2</v>
      </c>
      <c r="H2167" s="1">
        <f t="shared" si="115"/>
        <v>1</v>
      </c>
      <c r="I2167" s="1">
        <f t="shared" si="115"/>
        <v>1</v>
      </c>
      <c r="J2167" s="1">
        <f t="shared" si="115"/>
        <v>1</v>
      </c>
    </row>
    <row r="2168" spans="1:10" x14ac:dyDescent="0.25">
      <c r="A2168" s="1">
        <v>1</v>
      </c>
      <c r="B2168" s="1">
        <v>279.30599999999998</v>
      </c>
      <c r="C2168" s="1">
        <v>17.21</v>
      </c>
      <c r="D2168" s="1">
        <v>750</v>
      </c>
      <c r="E2168" s="1">
        <v>1</v>
      </c>
      <c r="F2168">
        <f t="shared" si="112"/>
        <v>0.92</v>
      </c>
      <c r="G2168">
        <f t="shared" si="113"/>
        <v>-8.3381608939051013E-2</v>
      </c>
      <c r="H2168" s="1">
        <f t="shared" si="115"/>
        <v>1</v>
      </c>
      <c r="I2168" s="1">
        <f t="shared" si="115"/>
        <v>1</v>
      </c>
      <c r="J2168" s="1">
        <f t="shared" si="115"/>
        <v>1</v>
      </c>
    </row>
    <row r="2169" spans="1:10" x14ac:dyDescent="0.25">
      <c r="A2169" s="1">
        <v>1</v>
      </c>
      <c r="B2169" s="1">
        <v>70.555000000000007</v>
      </c>
      <c r="C2169" s="1">
        <v>29</v>
      </c>
      <c r="D2169" s="1">
        <v>690</v>
      </c>
      <c r="E2169" s="1">
        <v>1</v>
      </c>
      <c r="F2169">
        <f t="shared" si="112"/>
        <v>0.79</v>
      </c>
      <c r="G2169">
        <f t="shared" si="113"/>
        <v>-0.23572233352106983</v>
      </c>
      <c r="H2169" s="1">
        <f t="shared" si="115"/>
        <v>1</v>
      </c>
      <c r="I2169" s="1">
        <f t="shared" si="115"/>
        <v>0</v>
      </c>
      <c r="J2169" s="1">
        <f t="shared" si="115"/>
        <v>0</v>
      </c>
    </row>
    <row r="2170" spans="1:10" x14ac:dyDescent="0.25">
      <c r="A2170" s="1">
        <v>1</v>
      </c>
      <c r="B2170" s="1">
        <v>50</v>
      </c>
      <c r="C2170" s="1">
        <v>31.4</v>
      </c>
      <c r="D2170" s="1">
        <v>695</v>
      </c>
      <c r="E2170" s="1">
        <v>0</v>
      </c>
      <c r="F2170">
        <f t="shared" si="112"/>
        <v>0.69299999999999995</v>
      </c>
      <c r="G2170">
        <f t="shared" si="113"/>
        <v>-1.1809075313949398</v>
      </c>
      <c r="H2170" s="1">
        <f t="shared" si="115"/>
        <v>0</v>
      </c>
      <c r="I2170" s="1">
        <f t="shared" si="115"/>
        <v>0</v>
      </c>
      <c r="J2170" s="1">
        <f t="shared" si="115"/>
        <v>0</v>
      </c>
    </row>
    <row r="2171" spans="1:10" x14ac:dyDescent="0.25">
      <c r="A2171" s="1">
        <v>1</v>
      </c>
      <c r="B2171" s="1">
        <v>130</v>
      </c>
      <c r="C2171" s="1">
        <v>10.199999999999999</v>
      </c>
      <c r="D2171" s="1">
        <v>705</v>
      </c>
      <c r="E2171" s="1">
        <v>1</v>
      </c>
      <c r="F2171">
        <f t="shared" si="112"/>
        <v>0.82099999999999995</v>
      </c>
      <c r="G2171">
        <f t="shared" si="113"/>
        <v>-0.1972321695297089</v>
      </c>
      <c r="H2171" s="1">
        <f t="shared" si="115"/>
        <v>1</v>
      </c>
      <c r="I2171" s="1">
        <f t="shared" si="115"/>
        <v>1</v>
      </c>
      <c r="J2171" s="1">
        <f t="shared" si="115"/>
        <v>0</v>
      </c>
    </row>
    <row r="2172" spans="1:10" x14ac:dyDescent="0.25">
      <c r="A2172" s="1">
        <v>0</v>
      </c>
      <c r="B2172" s="1">
        <v>75</v>
      </c>
      <c r="C2172" s="1">
        <v>34.770000000000003</v>
      </c>
      <c r="D2172" s="1">
        <v>685</v>
      </c>
      <c r="E2172" s="1">
        <v>1</v>
      </c>
      <c r="F2172">
        <f t="shared" si="112"/>
        <v>0.54600000000000004</v>
      </c>
      <c r="G2172">
        <f t="shared" si="113"/>
        <v>-0.60513630323723189</v>
      </c>
      <c r="H2172" s="1">
        <f t="shared" si="115"/>
        <v>0</v>
      </c>
      <c r="I2172" s="1">
        <f t="shared" si="115"/>
        <v>0</v>
      </c>
      <c r="J2172" s="1">
        <f t="shared" si="115"/>
        <v>0</v>
      </c>
    </row>
    <row r="2173" spans="1:10" x14ac:dyDescent="0.25">
      <c r="A2173" s="1">
        <v>1</v>
      </c>
      <c r="B2173" s="1">
        <v>50</v>
      </c>
      <c r="C2173" s="1">
        <v>16.329999999999998</v>
      </c>
      <c r="D2173" s="1">
        <v>690</v>
      </c>
      <c r="E2173" s="1">
        <v>1</v>
      </c>
      <c r="F2173">
        <f t="shared" si="112"/>
        <v>0.80600000000000005</v>
      </c>
      <c r="G2173">
        <f t="shared" si="113"/>
        <v>-0.21567153647550871</v>
      </c>
      <c r="H2173" s="1">
        <f t="shared" si="115"/>
        <v>1</v>
      </c>
      <c r="I2173" s="1">
        <f t="shared" si="115"/>
        <v>1</v>
      </c>
      <c r="J2173" s="1">
        <f t="shared" si="115"/>
        <v>0</v>
      </c>
    </row>
    <row r="2174" spans="1:10" x14ac:dyDescent="0.25">
      <c r="A2174" s="1">
        <v>0</v>
      </c>
      <c r="B2174" s="1">
        <v>49.5</v>
      </c>
      <c r="C2174" s="1">
        <v>23.52</v>
      </c>
      <c r="D2174" s="1">
        <v>680</v>
      </c>
      <c r="E2174" s="1">
        <v>1</v>
      </c>
      <c r="F2174">
        <f t="shared" si="112"/>
        <v>0.66100000000000003</v>
      </c>
      <c r="G2174">
        <f t="shared" si="113"/>
        <v>-0.41400143913045073</v>
      </c>
      <c r="H2174" s="1">
        <f t="shared" si="115"/>
        <v>0</v>
      </c>
      <c r="I2174" s="1">
        <f t="shared" si="115"/>
        <v>0</v>
      </c>
      <c r="J2174" s="1">
        <f t="shared" si="115"/>
        <v>0</v>
      </c>
    </row>
    <row r="2175" spans="1:10" x14ac:dyDescent="0.25">
      <c r="A2175" s="1">
        <v>1</v>
      </c>
      <c r="B2175" s="1">
        <v>70</v>
      </c>
      <c r="C2175" s="1">
        <v>11.12</v>
      </c>
      <c r="D2175" s="1">
        <v>680</v>
      </c>
      <c r="E2175" s="1">
        <v>1</v>
      </c>
      <c r="F2175">
        <f t="shared" si="112"/>
        <v>0.82099999999999995</v>
      </c>
      <c r="G2175">
        <f t="shared" si="113"/>
        <v>-0.1972321695297089</v>
      </c>
      <c r="H2175" s="1">
        <f t="shared" si="115"/>
        <v>1</v>
      </c>
      <c r="I2175" s="1">
        <f t="shared" si="115"/>
        <v>1</v>
      </c>
      <c r="J2175" s="1">
        <f t="shared" si="115"/>
        <v>0</v>
      </c>
    </row>
    <row r="2176" spans="1:10" x14ac:dyDescent="0.25">
      <c r="A2176" s="1">
        <v>1</v>
      </c>
      <c r="B2176" s="1">
        <v>58</v>
      </c>
      <c r="C2176" s="1">
        <v>36.81</v>
      </c>
      <c r="D2176" s="1">
        <v>750</v>
      </c>
      <c r="E2176" s="1">
        <v>1</v>
      </c>
      <c r="F2176">
        <f t="shared" si="112"/>
        <v>0.85499999999999998</v>
      </c>
      <c r="G2176">
        <f t="shared" si="113"/>
        <v>-0.15665381004537685</v>
      </c>
      <c r="H2176" s="1">
        <f t="shared" si="115"/>
        <v>1</v>
      </c>
      <c r="I2176" s="1">
        <f t="shared" si="115"/>
        <v>1</v>
      </c>
      <c r="J2176" s="1">
        <f t="shared" si="115"/>
        <v>1</v>
      </c>
    </row>
    <row r="2177" spans="1:10" x14ac:dyDescent="0.25">
      <c r="A2177" s="1">
        <v>0</v>
      </c>
      <c r="B2177" s="1">
        <v>59</v>
      </c>
      <c r="C2177" s="1">
        <v>25.2</v>
      </c>
      <c r="D2177" s="1">
        <v>680</v>
      </c>
      <c r="E2177" s="1">
        <v>0</v>
      </c>
      <c r="F2177">
        <f t="shared" si="112"/>
        <v>0.66100000000000003</v>
      </c>
      <c r="G2177">
        <f t="shared" si="113"/>
        <v>-1.0817551716016869</v>
      </c>
      <c r="H2177" s="1">
        <f t="shared" si="115"/>
        <v>0</v>
      </c>
      <c r="I2177" s="1">
        <f t="shared" si="115"/>
        <v>0</v>
      </c>
      <c r="J2177" s="1">
        <f t="shared" si="115"/>
        <v>0</v>
      </c>
    </row>
    <row r="2178" spans="1:10" x14ac:dyDescent="0.25">
      <c r="A2178" s="1">
        <v>0</v>
      </c>
      <c r="B2178" s="1">
        <v>48</v>
      </c>
      <c r="C2178" s="1">
        <v>9.33</v>
      </c>
      <c r="D2178" s="1">
        <v>760</v>
      </c>
      <c r="E2178" s="1">
        <v>1</v>
      </c>
      <c r="F2178">
        <f t="shared" si="112"/>
        <v>0.92</v>
      </c>
      <c r="G2178">
        <f t="shared" si="113"/>
        <v>-8.3381608939051013E-2</v>
      </c>
      <c r="H2178" s="1">
        <f t="shared" si="115"/>
        <v>1</v>
      </c>
      <c r="I2178" s="1">
        <f t="shared" si="115"/>
        <v>1</v>
      </c>
      <c r="J2178" s="1">
        <f t="shared" si="115"/>
        <v>1</v>
      </c>
    </row>
    <row r="2179" spans="1:10" x14ac:dyDescent="0.25">
      <c r="A2179" s="1">
        <v>0</v>
      </c>
      <c r="B2179" s="1">
        <v>93</v>
      </c>
      <c r="C2179" s="1">
        <v>24.18</v>
      </c>
      <c r="D2179" s="1">
        <v>690</v>
      </c>
      <c r="E2179" s="1">
        <v>1</v>
      </c>
      <c r="F2179">
        <f t="shared" si="112"/>
        <v>0.79</v>
      </c>
      <c r="G2179">
        <f t="shared" si="113"/>
        <v>-0.23572233352106983</v>
      </c>
      <c r="H2179" s="1">
        <f t="shared" si="115"/>
        <v>1</v>
      </c>
      <c r="I2179" s="1">
        <f t="shared" si="115"/>
        <v>0</v>
      </c>
      <c r="J2179" s="1">
        <f t="shared" si="115"/>
        <v>0</v>
      </c>
    </row>
    <row r="2180" spans="1:10" x14ac:dyDescent="0.25">
      <c r="A2180" s="1">
        <v>1</v>
      </c>
      <c r="B2180" s="1">
        <v>93</v>
      </c>
      <c r="C2180" s="1">
        <v>18.64</v>
      </c>
      <c r="D2180" s="1">
        <v>705</v>
      </c>
      <c r="E2180" s="1">
        <v>1</v>
      </c>
      <c r="F2180">
        <f t="shared" si="112"/>
        <v>0.82099999999999995</v>
      </c>
      <c r="G2180">
        <f t="shared" si="113"/>
        <v>-0.1972321695297089</v>
      </c>
      <c r="H2180" s="1">
        <f t="shared" si="115"/>
        <v>1</v>
      </c>
      <c r="I2180" s="1">
        <f t="shared" si="115"/>
        <v>1</v>
      </c>
      <c r="J2180" s="1">
        <f t="shared" si="115"/>
        <v>0</v>
      </c>
    </row>
    <row r="2181" spans="1:10" x14ac:dyDescent="0.25">
      <c r="A2181" s="1">
        <v>0</v>
      </c>
      <c r="B2181" s="1">
        <v>40</v>
      </c>
      <c r="C2181" s="1">
        <v>11.37</v>
      </c>
      <c r="D2181" s="1">
        <v>685</v>
      </c>
      <c r="E2181" s="1">
        <v>1</v>
      </c>
      <c r="F2181">
        <f t="shared" si="112"/>
        <v>0.80600000000000005</v>
      </c>
      <c r="G2181">
        <f t="shared" si="113"/>
        <v>-0.21567153647550871</v>
      </c>
      <c r="H2181" s="1">
        <f t="shared" si="115"/>
        <v>1</v>
      </c>
      <c r="I2181" s="1">
        <f t="shared" si="115"/>
        <v>1</v>
      </c>
      <c r="J2181" s="1">
        <f t="shared" si="115"/>
        <v>0</v>
      </c>
    </row>
    <row r="2182" spans="1:10" x14ac:dyDescent="0.25">
      <c r="A2182" s="1">
        <v>1</v>
      </c>
      <c r="B2182" s="1">
        <v>72</v>
      </c>
      <c r="C2182" s="1">
        <v>11.72</v>
      </c>
      <c r="D2182" s="1">
        <v>730</v>
      </c>
      <c r="E2182" s="1">
        <v>1</v>
      </c>
      <c r="F2182">
        <f t="shared" si="112"/>
        <v>0.92</v>
      </c>
      <c r="G2182">
        <f t="shared" si="113"/>
        <v>-8.3381608939051013E-2</v>
      </c>
      <c r="H2182" s="1">
        <f t="shared" si="115"/>
        <v>1</v>
      </c>
      <c r="I2182" s="1">
        <f t="shared" si="115"/>
        <v>1</v>
      </c>
      <c r="J2182" s="1">
        <f t="shared" si="115"/>
        <v>1</v>
      </c>
    </row>
    <row r="2183" spans="1:10" x14ac:dyDescent="0.25">
      <c r="A2183" s="1">
        <v>1</v>
      </c>
      <c r="B2183" s="1">
        <v>84</v>
      </c>
      <c r="C2183" s="1">
        <v>13.83</v>
      </c>
      <c r="D2183" s="1">
        <v>785</v>
      </c>
      <c r="E2183" s="1">
        <v>1</v>
      </c>
      <c r="F2183">
        <f t="shared" si="112"/>
        <v>0.92</v>
      </c>
      <c r="G2183">
        <f t="shared" si="113"/>
        <v>-8.3381608939051013E-2</v>
      </c>
      <c r="H2183" s="1">
        <f t="shared" si="115"/>
        <v>1</v>
      </c>
      <c r="I2183" s="1">
        <f t="shared" si="115"/>
        <v>1</v>
      </c>
      <c r="J2183" s="1">
        <f t="shared" si="115"/>
        <v>1</v>
      </c>
    </row>
    <row r="2184" spans="1:10" x14ac:dyDescent="0.25">
      <c r="A2184" s="1">
        <v>0</v>
      </c>
      <c r="B2184" s="1">
        <v>38</v>
      </c>
      <c r="C2184" s="1">
        <v>15.7</v>
      </c>
      <c r="D2184" s="1">
        <v>695</v>
      </c>
      <c r="E2184" s="1">
        <v>1</v>
      </c>
      <c r="F2184">
        <f t="shared" ref="F2184:F2247" si="116">IF(C2184&lt;=19.85,IF(D2184&lt;=722.5,IF(B2184&lt;=60.41,IF(D2184&lt;=667.5,0.729,0.806),IF(C2184&lt;=9.905,0.878,0.821)),0.92),IF(D2184&lt;=687.5,IF(C2184&lt;=31.375,IF(A2184&lt;=0.5,0.661,0.717),0.546),IF(D2184&lt;=727.5,IF(C2184&lt;=29.88,0.79,0.693),0.855)))</f>
        <v>0.80600000000000005</v>
      </c>
      <c r="G2184">
        <f t="shared" ref="G2184:G2247" si="117">IF(E2184=1,LN(F2184),LN(1-F2184))</f>
        <v>-0.21567153647550871</v>
      </c>
      <c r="H2184" s="1">
        <f t="shared" ref="H2184:J2215" si="118">IF($F2184&gt;H$2,1,0)</f>
        <v>1</v>
      </c>
      <c r="I2184" s="1">
        <f t="shared" si="118"/>
        <v>1</v>
      </c>
      <c r="J2184" s="1">
        <f t="shared" si="118"/>
        <v>0</v>
      </c>
    </row>
    <row r="2185" spans="1:10" x14ac:dyDescent="0.25">
      <c r="A2185" s="1">
        <v>1</v>
      </c>
      <c r="B2185" s="1">
        <v>72</v>
      </c>
      <c r="C2185" s="1">
        <v>16.420000000000002</v>
      </c>
      <c r="D2185" s="1">
        <v>710</v>
      </c>
      <c r="E2185" s="1">
        <v>1</v>
      </c>
      <c r="F2185">
        <f t="shared" si="116"/>
        <v>0.82099999999999995</v>
      </c>
      <c r="G2185">
        <f t="shared" si="117"/>
        <v>-0.1972321695297089</v>
      </c>
      <c r="H2185" s="1">
        <f t="shared" si="118"/>
        <v>1</v>
      </c>
      <c r="I2185" s="1">
        <f t="shared" si="118"/>
        <v>1</v>
      </c>
      <c r="J2185" s="1">
        <f t="shared" si="118"/>
        <v>0</v>
      </c>
    </row>
    <row r="2186" spans="1:10" x14ac:dyDescent="0.25">
      <c r="A2186" s="1">
        <v>1</v>
      </c>
      <c r="B2186" s="1">
        <v>45</v>
      </c>
      <c r="C2186" s="1">
        <v>16.350000000000001</v>
      </c>
      <c r="D2186" s="1">
        <v>705</v>
      </c>
      <c r="E2186" s="1">
        <v>1</v>
      </c>
      <c r="F2186">
        <f t="shared" si="116"/>
        <v>0.80600000000000005</v>
      </c>
      <c r="G2186">
        <f t="shared" si="117"/>
        <v>-0.21567153647550871</v>
      </c>
      <c r="H2186" s="1">
        <f t="shared" si="118"/>
        <v>1</v>
      </c>
      <c r="I2186" s="1">
        <f t="shared" si="118"/>
        <v>1</v>
      </c>
      <c r="J2186" s="1">
        <f t="shared" si="118"/>
        <v>0</v>
      </c>
    </row>
    <row r="2187" spans="1:10" x14ac:dyDescent="0.25">
      <c r="A2187" s="1">
        <v>1</v>
      </c>
      <c r="B2187" s="1">
        <v>90</v>
      </c>
      <c r="C2187" s="1">
        <v>32.47</v>
      </c>
      <c r="D2187" s="1">
        <v>695</v>
      </c>
      <c r="E2187" s="1">
        <v>1</v>
      </c>
      <c r="F2187">
        <f t="shared" si="116"/>
        <v>0.69299999999999995</v>
      </c>
      <c r="G2187">
        <f t="shared" si="117"/>
        <v>-0.3667252797922339</v>
      </c>
      <c r="H2187" s="1">
        <f t="shared" si="118"/>
        <v>0</v>
      </c>
      <c r="I2187" s="1">
        <f t="shared" si="118"/>
        <v>0</v>
      </c>
      <c r="J2187" s="1">
        <f t="shared" si="118"/>
        <v>0</v>
      </c>
    </row>
    <row r="2188" spans="1:10" x14ac:dyDescent="0.25">
      <c r="A2188" s="1">
        <v>1</v>
      </c>
      <c r="B2188" s="1">
        <v>45</v>
      </c>
      <c r="C2188" s="1">
        <v>17.91</v>
      </c>
      <c r="D2188" s="1">
        <v>695</v>
      </c>
      <c r="E2188" s="1">
        <v>1</v>
      </c>
      <c r="F2188">
        <f t="shared" si="116"/>
        <v>0.80600000000000005</v>
      </c>
      <c r="G2188">
        <f t="shared" si="117"/>
        <v>-0.21567153647550871</v>
      </c>
      <c r="H2188" s="1">
        <f t="shared" si="118"/>
        <v>1</v>
      </c>
      <c r="I2188" s="1">
        <f t="shared" si="118"/>
        <v>1</v>
      </c>
      <c r="J2188" s="1">
        <f t="shared" si="118"/>
        <v>0</v>
      </c>
    </row>
    <row r="2189" spans="1:10" x14ac:dyDescent="0.25">
      <c r="A2189" s="1">
        <v>0</v>
      </c>
      <c r="B2189" s="1">
        <v>48</v>
      </c>
      <c r="C2189" s="1">
        <v>16.3</v>
      </c>
      <c r="D2189" s="1">
        <v>730</v>
      </c>
      <c r="E2189" s="1">
        <v>1</v>
      </c>
      <c r="F2189">
        <f t="shared" si="116"/>
        <v>0.92</v>
      </c>
      <c r="G2189">
        <f t="shared" si="117"/>
        <v>-8.3381608939051013E-2</v>
      </c>
      <c r="H2189" s="1">
        <f t="shared" si="118"/>
        <v>1</v>
      </c>
      <c r="I2189" s="1">
        <f t="shared" si="118"/>
        <v>1</v>
      </c>
      <c r="J2189" s="1">
        <f t="shared" si="118"/>
        <v>1</v>
      </c>
    </row>
    <row r="2190" spans="1:10" x14ac:dyDescent="0.25">
      <c r="A2190" s="1">
        <v>1</v>
      </c>
      <c r="B2190" s="1">
        <v>58</v>
      </c>
      <c r="C2190" s="1">
        <v>19.64</v>
      </c>
      <c r="D2190" s="1">
        <v>680</v>
      </c>
      <c r="E2190" s="1">
        <v>1</v>
      </c>
      <c r="F2190">
        <f t="shared" si="116"/>
        <v>0.80600000000000005</v>
      </c>
      <c r="G2190">
        <f t="shared" si="117"/>
        <v>-0.21567153647550871</v>
      </c>
      <c r="H2190" s="1">
        <f t="shared" si="118"/>
        <v>1</v>
      </c>
      <c r="I2190" s="1">
        <f t="shared" si="118"/>
        <v>1</v>
      </c>
      <c r="J2190" s="1">
        <f t="shared" si="118"/>
        <v>0</v>
      </c>
    </row>
    <row r="2191" spans="1:10" x14ac:dyDescent="0.25">
      <c r="A2191" s="1">
        <v>0</v>
      </c>
      <c r="B2191" s="1">
        <v>65</v>
      </c>
      <c r="C2191" s="1">
        <v>2.73</v>
      </c>
      <c r="D2191" s="1">
        <v>660</v>
      </c>
      <c r="E2191" s="1">
        <v>1</v>
      </c>
      <c r="F2191">
        <f t="shared" si="116"/>
        <v>0.878</v>
      </c>
      <c r="G2191">
        <f t="shared" si="117"/>
        <v>-0.13010868534702039</v>
      </c>
      <c r="H2191" s="1">
        <f t="shared" si="118"/>
        <v>1</v>
      </c>
      <c r="I2191" s="1">
        <f t="shared" si="118"/>
        <v>1</v>
      </c>
      <c r="J2191" s="1">
        <f t="shared" si="118"/>
        <v>1</v>
      </c>
    </row>
    <row r="2192" spans="1:10" x14ac:dyDescent="0.25">
      <c r="A2192" s="1">
        <v>1</v>
      </c>
      <c r="B2192" s="1">
        <v>68</v>
      </c>
      <c r="C2192" s="1">
        <v>1.55</v>
      </c>
      <c r="D2192" s="1">
        <v>745</v>
      </c>
      <c r="E2192" s="1">
        <v>1</v>
      </c>
      <c r="F2192">
        <f t="shared" si="116"/>
        <v>0.92</v>
      </c>
      <c r="G2192">
        <f t="shared" si="117"/>
        <v>-8.3381608939051013E-2</v>
      </c>
      <c r="H2192" s="1">
        <f t="shared" si="118"/>
        <v>1</v>
      </c>
      <c r="I2192" s="1">
        <f t="shared" si="118"/>
        <v>1</v>
      </c>
      <c r="J2192" s="1">
        <f t="shared" si="118"/>
        <v>1</v>
      </c>
    </row>
    <row r="2193" spans="1:10" x14ac:dyDescent="0.25">
      <c r="A2193" s="1">
        <v>0</v>
      </c>
      <c r="B2193" s="1">
        <v>47.5</v>
      </c>
      <c r="C2193" s="1">
        <v>26.45</v>
      </c>
      <c r="D2193" s="1">
        <v>725</v>
      </c>
      <c r="E2193" s="1">
        <v>1</v>
      </c>
      <c r="F2193">
        <f t="shared" si="116"/>
        <v>0.79</v>
      </c>
      <c r="G2193">
        <f t="shared" si="117"/>
        <v>-0.23572233352106983</v>
      </c>
      <c r="H2193" s="1">
        <f t="shared" si="118"/>
        <v>1</v>
      </c>
      <c r="I2193" s="1">
        <f t="shared" si="118"/>
        <v>0</v>
      </c>
      <c r="J2193" s="1">
        <f t="shared" si="118"/>
        <v>0</v>
      </c>
    </row>
    <row r="2194" spans="1:10" x14ac:dyDescent="0.25">
      <c r="A2194" s="1">
        <v>0</v>
      </c>
      <c r="B2194" s="1">
        <v>38.479999999999997</v>
      </c>
      <c r="C2194" s="1">
        <v>14.35</v>
      </c>
      <c r="D2194" s="1">
        <v>700</v>
      </c>
      <c r="E2194" s="1">
        <v>1</v>
      </c>
      <c r="F2194">
        <f t="shared" si="116"/>
        <v>0.80600000000000005</v>
      </c>
      <c r="G2194">
        <f t="shared" si="117"/>
        <v>-0.21567153647550871</v>
      </c>
      <c r="H2194" s="1">
        <f t="shared" si="118"/>
        <v>1</v>
      </c>
      <c r="I2194" s="1">
        <f t="shared" si="118"/>
        <v>1</v>
      </c>
      <c r="J2194" s="1">
        <f t="shared" si="118"/>
        <v>0</v>
      </c>
    </row>
    <row r="2195" spans="1:10" x14ac:dyDescent="0.25">
      <c r="A2195" s="1">
        <v>1</v>
      </c>
      <c r="B2195" s="1">
        <v>42</v>
      </c>
      <c r="C2195" s="1">
        <v>19.260000000000002</v>
      </c>
      <c r="D2195" s="1">
        <v>705</v>
      </c>
      <c r="E2195" s="1">
        <v>1</v>
      </c>
      <c r="F2195">
        <f t="shared" si="116"/>
        <v>0.80600000000000005</v>
      </c>
      <c r="G2195">
        <f t="shared" si="117"/>
        <v>-0.21567153647550871</v>
      </c>
      <c r="H2195" s="1">
        <f t="shared" si="118"/>
        <v>1</v>
      </c>
      <c r="I2195" s="1">
        <f t="shared" si="118"/>
        <v>1</v>
      </c>
      <c r="J2195" s="1">
        <f t="shared" si="118"/>
        <v>0</v>
      </c>
    </row>
    <row r="2196" spans="1:10" x14ac:dyDescent="0.25">
      <c r="A2196" s="1">
        <v>0</v>
      </c>
      <c r="B2196" s="1">
        <v>138</v>
      </c>
      <c r="C2196" s="1">
        <v>19.52</v>
      </c>
      <c r="D2196" s="1">
        <v>680</v>
      </c>
      <c r="E2196" s="1">
        <v>0</v>
      </c>
      <c r="F2196">
        <f t="shared" si="116"/>
        <v>0.82099999999999995</v>
      </c>
      <c r="G2196">
        <f t="shared" si="117"/>
        <v>-1.7203694731413819</v>
      </c>
      <c r="H2196" s="1">
        <f t="shared" si="118"/>
        <v>1</v>
      </c>
      <c r="I2196" s="1">
        <f t="shared" si="118"/>
        <v>1</v>
      </c>
      <c r="J2196" s="1">
        <f t="shared" si="118"/>
        <v>0</v>
      </c>
    </row>
    <row r="2197" spans="1:10" x14ac:dyDescent="0.25">
      <c r="A2197" s="1">
        <v>0</v>
      </c>
      <c r="B2197" s="1">
        <v>55.008000000000003</v>
      </c>
      <c r="C2197" s="1">
        <v>13</v>
      </c>
      <c r="D2197" s="1">
        <v>765</v>
      </c>
      <c r="E2197" s="1">
        <v>1</v>
      </c>
      <c r="F2197">
        <f t="shared" si="116"/>
        <v>0.92</v>
      </c>
      <c r="G2197">
        <f t="shared" si="117"/>
        <v>-8.3381608939051013E-2</v>
      </c>
      <c r="H2197" s="1">
        <f t="shared" si="118"/>
        <v>1</v>
      </c>
      <c r="I2197" s="1">
        <f t="shared" si="118"/>
        <v>1</v>
      </c>
      <c r="J2197" s="1">
        <f t="shared" si="118"/>
        <v>1</v>
      </c>
    </row>
    <row r="2198" spans="1:10" x14ac:dyDescent="0.25">
      <c r="A2198" s="1">
        <v>0</v>
      </c>
      <c r="B2198" s="1">
        <v>69.995999999999995</v>
      </c>
      <c r="C2198" s="1">
        <v>8.91</v>
      </c>
      <c r="D2198" s="1">
        <v>760</v>
      </c>
      <c r="E2198" s="1">
        <v>1</v>
      </c>
      <c r="F2198">
        <f t="shared" si="116"/>
        <v>0.92</v>
      </c>
      <c r="G2198">
        <f t="shared" si="117"/>
        <v>-8.3381608939051013E-2</v>
      </c>
      <c r="H2198" s="1">
        <f t="shared" si="118"/>
        <v>1</v>
      </c>
      <c r="I2198" s="1">
        <f t="shared" si="118"/>
        <v>1</v>
      </c>
      <c r="J2198" s="1">
        <f t="shared" si="118"/>
        <v>1</v>
      </c>
    </row>
    <row r="2199" spans="1:10" x14ac:dyDescent="0.25">
      <c r="A2199" s="1">
        <v>1</v>
      </c>
      <c r="B2199" s="1">
        <v>65</v>
      </c>
      <c r="C2199" s="1">
        <v>18.739999999999998</v>
      </c>
      <c r="D2199" s="1">
        <v>695</v>
      </c>
      <c r="E2199" s="1">
        <v>1</v>
      </c>
      <c r="F2199">
        <f t="shared" si="116"/>
        <v>0.82099999999999995</v>
      </c>
      <c r="G2199">
        <f t="shared" si="117"/>
        <v>-0.1972321695297089</v>
      </c>
      <c r="H2199" s="1">
        <f t="shared" si="118"/>
        <v>1</v>
      </c>
      <c r="I2199" s="1">
        <f t="shared" si="118"/>
        <v>1</v>
      </c>
      <c r="J2199" s="1">
        <f t="shared" si="118"/>
        <v>0</v>
      </c>
    </row>
    <row r="2200" spans="1:10" x14ac:dyDescent="0.25">
      <c r="A2200" s="1">
        <v>0</v>
      </c>
      <c r="B2200" s="1">
        <v>26</v>
      </c>
      <c r="C2200" s="1">
        <v>26.08</v>
      </c>
      <c r="D2200" s="1">
        <v>660</v>
      </c>
      <c r="E2200" s="1">
        <v>1</v>
      </c>
      <c r="F2200">
        <f t="shared" si="116"/>
        <v>0.66100000000000003</v>
      </c>
      <c r="G2200">
        <f t="shared" si="117"/>
        <v>-0.41400143913045073</v>
      </c>
      <c r="H2200" s="1">
        <f t="shared" si="118"/>
        <v>0</v>
      </c>
      <c r="I2200" s="1">
        <f t="shared" si="118"/>
        <v>0</v>
      </c>
      <c r="J2200" s="1">
        <f t="shared" si="118"/>
        <v>0</v>
      </c>
    </row>
    <row r="2201" spans="1:10" x14ac:dyDescent="0.25">
      <c r="A2201" s="1">
        <v>1</v>
      </c>
      <c r="B2201" s="1">
        <v>87</v>
      </c>
      <c r="C2201" s="1">
        <v>4.9400000000000004</v>
      </c>
      <c r="D2201" s="1">
        <v>660</v>
      </c>
      <c r="E2201" s="1">
        <v>1</v>
      </c>
      <c r="F2201">
        <f t="shared" si="116"/>
        <v>0.878</v>
      </c>
      <c r="G2201">
        <f t="shared" si="117"/>
        <v>-0.13010868534702039</v>
      </c>
      <c r="H2201" s="1">
        <f t="shared" si="118"/>
        <v>1</v>
      </c>
      <c r="I2201" s="1">
        <f t="shared" si="118"/>
        <v>1</v>
      </c>
      <c r="J2201" s="1">
        <f t="shared" si="118"/>
        <v>1</v>
      </c>
    </row>
    <row r="2202" spans="1:10" x14ac:dyDescent="0.25">
      <c r="A2202" s="1">
        <v>1</v>
      </c>
      <c r="B2202" s="1">
        <v>58</v>
      </c>
      <c r="C2202" s="1">
        <v>6.48</v>
      </c>
      <c r="D2202" s="1">
        <v>710</v>
      </c>
      <c r="E2202" s="1">
        <v>1</v>
      </c>
      <c r="F2202">
        <f t="shared" si="116"/>
        <v>0.80600000000000005</v>
      </c>
      <c r="G2202">
        <f t="shared" si="117"/>
        <v>-0.21567153647550871</v>
      </c>
      <c r="H2202" s="1">
        <f t="shared" si="118"/>
        <v>1</v>
      </c>
      <c r="I2202" s="1">
        <f t="shared" si="118"/>
        <v>1</v>
      </c>
      <c r="J2202" s="1">
        <f t="shared" si="118"/>
        <v>0</v>
      </c>
    </row>
    <row r="2203" spans="1:10" x14ac:dyDescent="0.25">
      <c r="A2203" s="1">
        <v>1</v>
      </c>
      <c r="B2203" s="1">
        <v>110</v>
      </c>
      <c r="C2203" s="1">
        <v>31.42</v>
      </c>
      <c r="D2203" s="1">
        <v>760</v>
      </c>
      <c r="E2203" s="1">
        <v>1</v>
      </c>
      <c r="F2203">
        <f t="shared" si="116"/>
        <v>0.85499999999999998</v>
      </c>
      <c r="G2203">
        <f t="shared" si="117"/>
        <v>-0.15665381004537685</v>
      </c>
      <c r="H2203" s="1">
        <f t="shared" si="118"/>
        <v>1</v>
      </c>
      <c r="I2203" s="1">
        <f t="shared" si="118"/>
        <v>1</v>
      </c>
      <c r="J2203" s="1">
        <f t="shared" si="118"/>
        <v>1</v>
      </c>
    </row>
    <row r="2204" spans="1:10" x14ac:dyDescent="0.25">
      <c r="A2204" s="1">
        <v>1</v>
      </c>
      <c r="B2204" s="1">
        <v>90</v>
      </c>
      <c r="C2204" s="1">
        <v>8</v>
      </c>
      <c r="D2204" s="1">
        <v>660</v>
      </c>
      <c r="E2204" s="1">
        <v>1</v>
      </c>
      <c r="F2204">
        <f t="shared" si="116"/>
        <v>0.878</v>
      </c>
      <c r="G2204">
        <f t="shared" si="117"/>
        <v>-0.13010868534702039</v>
      </c>
      <c r="H2204" s="1">
        <f t="shared" si="118"/>
        <v>1</v>
      </c>
      <c r="I2204" s="1">
        <f t="shared" si="118"/>
        <v>1</v>
      </c>
      <c r="J2204" s="1">
        <f t="shared" si="118"/>
        <v>1</v>
      </c>
    </row>
    <row r="2205" spans="1:10" x14ac:dyDescent="0.25">
      <c r="A2205" s="1">
        <v>1</v>
      </c>
      <c r="B2205" s="1">
        <v>50</v>
      </c>
      <c r="C2205" s="1">
        <v>18.670000000000002</v>
      </c>
      <c r="D2205" s="1">
        <v>705</v>
      </c>
      <c r="E2205" s="1">
        <v>1</v>
      </c>
      <c r="F2205">
        <f t="shared" si="116"/>
        <v>0.80600000000000005</v>
      </c>
      <c r="G2205">
        <f t="shared" si="117"/>
        <v>-0.21567153647550871</v>
      </c>
      <c r="H2205" s="1">
        <f t="shared" si="118"/>
        <v>1</v>
      </c>
      <c r="I2205" s="1">
        <f t="shared" si="118"/>
        <v>1</v>
      </c>
      <c r="J2205" s="1">
        <f t="shared" si="118"/>
        <v>0</v>
      </c>
    </row>
    <row r="2206" spans="1:10" x14ac:dyDescent="0.25">
      <c r="A2206" s="1">
        <v>1</v>
      </c>
      <c r="B2206" s="1">
        <v>50</v>
      </c>
      <c r="C2206" s="1">
        <v>13.34</v>
      </c>
      <c r="D2206" s="1">
        <v>755</v>
      </c>
      <c r="E2206" s="1">
        <v>1</v>
      </c>
      <c r="F2206">
        <f t="shared" si="116"/>
        <v>0.92</v>
      </c>
      <c r="G2206">
        <f t="shared" si="117"/>
        <v>-8.3381608939051013E-2</v>
      </c>
      <c r="H2206" s="1">
        <f t="shared" si="118"/>
        <v>1</v>
      </c>
      <c r="I2206" s="1">
        <f t="shared" si="118"/>
        <v>1</v>
      </c>
      <c r="J2206" s="1">
        <f t="shared" si="118"/>
        <v>1</v>
      </c>
    </row>
    <row r="2207" spans="1:10" x14ac:dyDescent="0.25">
      <c r="A2207" s="1">
        <v>0</v>
      </c>
      <c r="B2207" s="1">
        <v>41.404000000000003</v>
      </c>
      <c r="C2207" s="1">
        <v>3.57</v>
      </c>
      <c r="D2207" s="1">
        <v>665</v>
      </c>
      <c r="E2207" s="1">
        <v>1</v>
      </c>
      <c r="F2207">
        <f t="shared" si="116"/>
        <v>0.72899999999999998</v>
      </c>
      <c r="G2207">
        <f t="shared" si="117"/>
        <v>-0.31608154697347896</v>
      </c>
      <c r="H2207" s="1">
        <f t="shared" si="118"/>
        <v>0</v>
      </c>
      <c r="I2207" s="1">
        <f t="shared" si="118"/>
        <v>0</v>
      </c>
      <c r="J2207" s="1">
        <f t="shared" si="118"/>
        <v>0</v>
      </c>
    </row>
    <row r="2208" spans="1:10" x14ac:dyDescent="0.25">
      <c r="A2208" s="1">
        <v>1</v>
      </c>
      <c r="B2208" s="1">
        <v>60</v>
      </c>
      <c r="C2208" s="1">
        <v>31.18</v>
      </c>
      <c r="D2208" s="1">
        <v>670</v>
      </c>
      <c r="E2208" s="1">
        <v>0</v>
      </c>
      <c r="F2208">
        <f t="shared" si="116"/>
        <v>0.71699999999999997</v>
      </c>
      <c r="G2208">
        <f t="shared" si="117"/>
        <v>-1.2623083813388993</v>
      </c>
      <c r="H2208" s="1">
        <f t="shared" si="118"/>
        <v>0</v>
      </c>
      <c r="I2208" s="1">
        <f t="shared" si="118"/>
        <v>0</v>
      </c>
      <c r="J2208" s="1">
        <f t="shared" si="118"/>
        <v>0</v>
      </c>
    </row>
    <row r="2209" spans="1:10" x14ac:dyDescent="0.25">
      <c r="A2209" s="1">
        <v>0</v>
      </c>
      <c r="B2209" s="1">
        <v>92</v>
      </c>
      <c r="C2209" s="1">
        <v>1.53</v>
      </c>
      <c r="D2209" s="1">
        <v>665</v>
      </c>
      <c r="E2209" s="1">
        <v>1</v>
      </c>
      <c r="F2209">
        <f t="shared" si="116"/>
        <v>0.878</v>
      </c>
      <c r="G2209">
        <f t="shared" si="117"/>
        <v>-0.13010868534702039</v>
      </c>
      <c r="H2209" s="1">
        <f t="shared" si="118"/>
        <v>1</v>
      </c>
      <c r="I2209" s="1">
        <f t="shared" si="118"/>
        <v>1</v>
      </c>
      <c r="J2209" s="1">
        <f t="shared" si="118"/>
        <v>1</v>
      </c>
    </row>
    <row r="2210" spans="1:10" x14ac:dyDescent="0.25">
      <c r="A2210" s="1">
        <v>0</v>
      </c>
      <c r="B2210" s="1">
        <v>28</v>
      </c>
      <c r="C2210" s="1">
        <v>15.9</v>
      </c>
      <c r="D2210" s="1">
        <v>695</v>
      </c>
      <c r="E2210" s="1">
        <v>0</v>
      </c>
      <c r="F2210">
        <f t="shared" si="116"/>
        <v>0.80600000000000005</v>
      </c>
      <c r="G2210">
        <f t="shared" si="117"/>
        <v>-1.6398971199188093</v>
      </c>
      <c r="H2210" s="1">
        <f t="shared" si="118"/>
        <v>1</v>
      </c>
      <c r="I2210" s="1">
        <f t="shared" si="118"/>
        <v>1</v>
      </c>
      <c r="J2210" s="1">
        <f t="shared" si="118"/>
        <v>0</v>
      </c>
    </row>
    <row r="2211" spans="1:10" x14ac:dyDescent="0.25">
      <c r="A2211" s="1">
        <v>1</v>
      </c>
      <c r="B2211" s="1">
        <v>50</v>
      </c>
      <c r="C2211" s="1">
        <v>13.75</v>
      </c>
      <c r="D2211" s="1">
        <v>705</v>
      </c>
      <c r="E2211" s="1">
        <v>1</v>
      </c>
      <c r="F2211">
        <f t="shared" si="116"/>
        <v>0.80600000000000005</v>
      </c>
      <c r="G2211">
        <f t="shared" si="117"/>
        <v>-0.21567153647550871</v>
      </c>
      <c r="H2211" s="1">
        <f t="shared" si="118"/>
        <v>1</v>
      </c>
      <c r="I2211" s="1">
        <f t="shared" si="118"/>
        <v>1</v>
      </c>
      <c r="J2211" s="1">
        <f t="shared" si="118"/>
        <v>0</v>
      </c>
    </row>
    <row r="2212" spans="1:10" x14ac:dyDescent="0.25">
      <c r="A2212" s="1">
        <v>0</v>
      </c>
      <c r="B2212" s="1">
        <v>35</v>
      </c>
      <c r="C2212" s="1">
        <v>26.81</v>
      </c>
      <c r="D2212" s="1">
        <v>665</v>
      </c>
      <c r="E2212" s="1">
        <v>1</v>
      </c>
      <c r="F2212">
        <f t="shared" si="116"/>
        <v>0.66100000000000003</v>
      </c>
      <c r="G2212">
        <f t="shared" si="117"/>
        <v>-0.41400143913045073</v>
      </c>
      <c r="H2212" s="1">
        <f t="shared" si="118"/>
        <v>0</v>
      </c>
      <c r="I2212" s="1">
        <f t="shared" si="118"/>
        <v>0</v>
      </c>
      <c r="J2212" s="1">
        <f t="shared" si="118"/>
        <v>0</v>
      </c>
    </row>
    <row r="2213" spans="1:10" x14ac:dyDescent="0.25">
      <c r="A2213" s="1">
        <v>1</v>
      </c>
      <c r="B2213" s="1">
        <v>150</v>
      </c>
      <c r="C2213" s="1">
        <v>9.73</v>
      </c>
      <c r="D2213" s="1">
        <v>715</v>
      </c>
      <c r="E2213" s="1">
        <v>1</v>
      </c>
      <c r="F2213">
        <f t="shared" si="116"/>
        <v>0.878</v>
      </c>
      <c r="G2213">
        <f t="shared" si="117"/>
        <v>-0.13010868534702039</v>
      </c>
      <c r="H2213" s="1">
        <f t="shared" si="118"/>
        <v>1</v>
      </c>
      <c r="I2213" s="1">
        <f t="shared" si="118"/>
        <v>1</v>
      </c>
      <c r="J2213" s="1">
        <f t="shared" si="118"/>
        <v>1</v>
      </c>
    </row>
    <row r="2214" spans="1:10" x14ac:dyDescent="0.25">
      <c r="A2214" s="1">
        <v>0</v>
      </c>
      <c r="B2214" s="1">
        <v>72</v>
      </c>
      <c r="C2214" s="1">
        <v>14.17</v>
      </c>
      <c r="D2214" s="1">
        <v>675</v>
      </c>
      <c r="E2214" s="1">
        <v>1</v>
      </c>
      <c r="F2214">
        <f t="shared" si="116"/>
        <v>0.82099999999999995</v>
      </c>
      <c r="G2214">
        <f t="shared" si="117"/>
        <v>-0.1972321695297089</v>
      </c>
      <c r="H2214" s="1">
        <f t="shared" si="118"/>
        <v>1</v>
      </c>
      <c r="I2214" s="1">
        <f t="shared" si="118"/>
        <v>1</v>
      </c>
      <c r="J2214" s="1">
        <f t="shared" si="118"/>
        <v>0</v>
      </c>
    </row>
    <row r="2215" spans="1:10" x14ac:dyDescent="0.25">
      <c r="A2215" s="1">
        <v>1</v>
      </c>
      <c r="B2215" s="1">
        <v>45.655999999999999</v>
      </c>
      <c r="C2215" s="1">
        <v>20.48</v>
      </c>
      <c r="D2215" s="1">
        <v>660</v>
      </c>
      <c r="E2215" s="1">
        <v>0</v>
      </c>
      <c r="F2215">
        <f t="shared" si="116"/>
        <v>0.71699999999999997</v>
      </c>
      <c r="G2215">
        <f t="shared" si="117"/>
        <v>-1.2623083813388993</v>
      </c>
      <c r="H2215" s="1">
        <f t="shared" si="118"/>
        <v>0</v>
      </c>
      <c r="I2215" s="1">
        <f t="shared" si="118"/>
        <v>0</v>
      </c>
      <c r="J2215" s="1">
        <f t="shared" si="118"/>
        <v>0</v>
      </c>
    </row>
    <row r="2216" spans="1:10" x14ac:dyDescent="0.25">
      <c r="A2216" s="1">
        <v>1</v>
      </c>
      <c r="B2216" s="1">
        <v>70</v>
      </c>
      <c r="C2216" s="1">
        <v>18.399999999999999</v>
      </c>
      <c r="D2216" s="1">
        <v>675</v>
      </c>
      <c r="E2216" s="1">
        <v>1</v>
      </c>
      <c r="F2216">
        <f t="shared" si="116"/>
        <v>0.82099999999999995</v>
      </c>
      <c r="G2216">
        <f t="shared" si="117"/>
        <v>-0.1972321695297089</v>
      </c>
      <c r="H2216" s="1">
        <f t="shared" ref="H2216:J2247" si="119">IF($F2216&gt;H$2,1,0)</f>
        <v>1</v>
      </c>
      <c r="I2216" s="1">
        <f t="shared" si="119"/>
        <v>1</v>
      </c>
      <c r="J2216" s="1">
        <f t="shared" si="119"/>
        <v>0</v>
      </c>
    </row>
    <row r="2217" spans="1:10" x14ac:dyDescent="0.25">
      <c r="A2217" s="1">
        <v>0</v>
      </c>
      <c r="B2217" s="1">
        <v>37</v>
      </c>
      <c r="C2217" s="1">
        <v>39.18</v>
      </c>
      <c r="D2217" s="1">
        <v>695</v>
      </c>
      <c r="E2217" s="1">
        <v>1</v>
      </c>
      <c r="F2217">
        <f t="shared" si="116"/>
        <v>0.69299999999999995</v>
      </c>
      <c r="G2217">
        <f t="shared" si="117"/>
        <v>-0.3667252797922339</v>
      </c>
      <c r="H2217" s="1">
        <f t="shared" si="119"/>
        <v>0</v>
      </c>
      <c r="I2217" s="1">
        <f t="shared" si="119"/>
        <v>0</v>
      </c>
      <c r="J2217" s="1">
        <f t="shared" si="119"/>
        <v>0</v>
      </c>
    </row>
    <row r="2218" spans="1:10" x14ac:dyDescent="0.25">
      <c r="A2218" s="1">
        <v>0</v>
      </c>
      <c r="B2218" s="1">
        <v>50</v>
      </c>
      <c r="C2218" s="1">
        <v>14.35</v>
      </c>
      <c r="D2218" s="1">
        <v>670</v>
      </c>
      <c r="E2218" s="1">
        <v>1</v>
      </c>
      <c r="F2218">
        <f t="shared" si="116"/>
        <v>0.80600000000000005</v>
      </c>
      <c r="G2218">
        <f t="shared" si="117"/>
        <v>-0.21567153647550871</v>
      </c>
      <c r="H2218" s="1">
        <f t="shared" si="119"/>
        <v>1</v>
      </c>
      <c r="I2218" s="1">
        <f t="shared" si="119"/>
        <v>1</v>
      </c>
      <c r="J2218" s="1">
        <f t="shared" si="119"/>
        <v>0</v>
      </c>
    </row>
    <row r="2219" spans="1:10" x14ac:dyDescent="0.25">
      <c r="A2219" s="1">
        <v>0</v>
      </c>
      <c r="B2219" s="1">
        <v>48</v>
      </c>
      <c r="C2219" s="1">
        <v>11.13</v>
      </c>
      <c r="D2219" s="1">
        <v>700</v>
      </c>
      <c r="E2219" s="1">
        <v>1</v>
      </c>
      <c r="F2219">
        <f t="shared" si="116"/>
        <v>0.80600000000000005</v>
      </c>
      <c r="G2219">
        <f t="shared" si="117"/>
        <v>-0.21567153647550871</v>
      </c>
      <c r="H2219" s="1">
        <f t="shared" si="119"/>
        <v>1</v>
      </c>
      <c r="I2219" s="1">
        <f t="shared" si="119"/>
        <v>1</v>
      </c>
      <c r="J2219" s="1">
        <f t="shared" si="119"/>
        <v>0</v>
      </c>
    </row>
    <row r="2220" spans="1:10" x14ac:dyDescent="0.25">
      <c r="A2220" s="1">
        <v>1</v>
      </c>
      <c r="B2220" s="1">
        <v>67</v>
      </c>
      <c r="C2220" s="1">
        <v>23.88</v>
      </c>
      <c r="D2220" s="1">
        <v>680</v>
      </c>
      <c r="E2220" s="1">
        <v>1</v>
      </c>
      <c r="F2220">
        <f t="shared" si="116"/>
        <v>0.71699999999999997</v>
      </c>
      <c r="G2220">
        <f t="shared" si="117"/>
        <v>-0.33267943838251673</v>
      </c>
      <c r="H2220" s="1">
        <f t="shared" si="119"/>
        <v>0</v>
      </c>
      <c r="I2220" s="1">
        <f t="shared" si="119"/>
        <v>0</v>
      </c>
      <c r="J2220" s="1">
        <f t="shared" si="119"/>
        <v>0</v>
      </c>
    </row>
    <row r="2221" spans="1:10" x14ac:dyDescent="0.25">
      <c r="A2221" s="1">
        <v>1</v>
      </c>
      <c r="B2221" s="1">
        <v>56</v>
      </c>
      <c r="C2221" s="1">
        <v>11.79</v>
      </c>
      <c r="D2221" s="1">
        <v>660</v>
      </c>
      <c r="E2221" s="1">
        <v>0</v>
      </c>
      <c r="F2221">
        <f t="shared" si="116"/>
        <v>0.72899999999999998</v>
      </c>
      <c r="G2221">
        <f t="shared" si="117"/>
        <v>-1.305636458102436</v>
      </c>
      <c r="H2221" s="1">
        <f t="shared" si="119"/>
        <v>0</v>
      </c>
      <c r="I2221" s="1">
        <f t="shared" si="119"/>
        <v>0</v>
      </c>
      <c r="J2221" s="1">
        <f t="shared" si="119"/>
        <v>0</v>
      </c>
    </row>
    <row r="2222" spans="1:10" x14ac:dyDescent="0.25">
      <c r="A2222" s="1">
        <v>0</v>
      </c>
      <c r="B2222" s="1">
        <v>50</v>
      </c>
      <c r="C2222" s="1">
        <v>5.33</v>
      </c>
      <c r="D2222" s="1">
        <v>725</v>
      </c>
      <c r="E2222" s="1">
        <v>0</v>
      </c>
      <c r="F2222">
        <f t="shared" si="116"/>
        <v>0.92</v>
      </c>
      <c r="G2222">
        <f t="shared" si="117"/>
        <v>-2.5257286443082561</v>
      </c>
      <c r="H2222" s="1">
        <f t="shared" si="119"/>
        <v>1</v>
      </c>
      <c r="I2222" s="1">
        <f t="shared" si="119"/>
        <v>1</v>
      </c>
      <c r="J2222" s="1">
        <f t="shared" si="119"/>
        <v>1</v>
      </c>
    </row>
    <row r="2223" spans="1:10" x14ac:dyDescent="0.25">
      <c r="A2223" s="1">
        <v>0</v>
      </c>
      <c r="B2223" s="1">
        <v>45.1</v>
      </c>
      <c r="C2223" s="1">
        <v>17.27</v>
      </c>
      <c r="D2223" s="1">
        <v>685</v>
      </c>
      <c r="E2223" s="1">
        <v>1</v>
      </c>
      <c r="F2223">
        <f t="shared" si="116"/>
        <v>0.80600000000000005</v>
      </c>
      <c r="G2223">
        <f t="shared" si="117"/>
        <v>-0.21567153647550871</v>
      </c>
      <c r="H2223" s="1">
        <f t="shared" si="119"/>
        <v>1</v>
      </c>
      <c r="I2223" s="1">
        <f t="shared" si="119"/>
        <v>1</v>
      </c>
      <c r="J2223" s="1">
        <f t="shared" si="119"/>
        <v>0</v>
      </c>
    </row>
    <row r="2224" spans="1:10" x14ac:dyDescent="0.25">
      <c r="A2224" s="1">
        <v>1</v>
      </c>
      <c r="B2224" s="1">
        <v>41.301000000000002</v>
      </c>
      <c r="C2224" s="1">
        <v>23.28</v>
      </c>
      <c r="D2224" s="1">
        <v>670</v>
      </c>
      <c r="E2224" s="1">
        <v>1</v>
      </c>
      <c r="F2224">
        <f t="shared" si="116"/>
        <v>0.71699999999999997</v>
      </c>
      <c r="G2224">
        <f t="shared" si="117"/>
        <v>-0.33267943838251673</v>
      </c>
      <c r="H2224" s="1">
        <f t="shared" si="119"/>
        <v>0</v>
      </c>
      <c r="I2224" s="1">
        <f t="shared" si="119"/>
        <v>0</v>
      </c>
      <c r="J2224" s="1">
        <f t="shared" si="119"/>
        <v>0</v>
      </c>
    </row>
    <row r="2225" spans="1:10" x14ac:dyDescent="0.25">
      <c r="A2225" s="1">
        <v>1</v>
      </c>
      <c r="B2225" s="1">
        <v>50</v>
      </c>
      <c r="C2225" s="1">
        <v>11.28</v>
      </c>
      <c r="D2225" s="1">
        <v>660</v>
      </c>
      <c r="E2225" s="1">
        <v>1</v>
      </c>
      <c r="F2225">
        <f t="shared" si="116"/>
        <v>0.72899999999999998</v>
      </c>
      <c r="G2225">
        <f t="shared" si="117"/>
        <v>-0.31608154697347896</v>
      </c>
      <c r="H2225" s="1">
        <f t="shared" si="119"/>
        <v>0</v>
      </c>
      <c r="I2225" s="1">
        <f t="shared" si="119"/>
        <v>0</v>
      </c>
      <c r="J2225" s="1">
        <f t="shared" si="119"/>
        <v>0</v>
      </c>
    </row>
    <row r="2226" spans="1:10" x14ac:dyDescent="0.25">
      <c r="A2226" s="1">
        <v>0</v>
      </c>
      <c r="B2226" s="1">
        <v>52</v>
      </c>
      <c r="C2226" s="1">
        <v>24.28</v>
      </c>
      <c r="D2226" s="1">
        <v>685</v>
      </c>
      <c r="E2226" s="1">
        <v>1</v>
      </c>
      <c r="F2226">
        <f t="shared" si="116"/>
        <v>0.66100000000000003</v>
      </c>
      <c r="G2226">
        <f t="shared" si="117"/>
        <v>-0.41400143913045073</v>
      </c>
      <c r="H2226" s="1">
        <f t="shared" si="119"/>
        <v>0</v>
      </c>
      <c r="I2226" s="1">
        <f t="shared" si="119"/>
        <v>0</v>
      </c>
      <c r="J2226" s="1">
        <f t="shared" si="119"/>
        <v>0</v>
      </c>
    </row>
    <row r="2227" spans="1:10" x14ac:dyDescent="0.25">
      <c r="A2227" s="1">
        <v>0</v>
      </c>
      <c r="B2227" s="1">
        <v>78</v>
      </c>
      <c r="C2227" s="1">
        <v>2.62</v>
      </c>
      <c r="D2227" s="1">
        <v>690</v>
      </c>
      <c r="E2227" s="1">
        <v>1</v>
      </c>
      <c r="F2227">
        <f t="shared" si="116"/>
        <v>0.878</v>
      </c>
      <c r="G2227">
        <f t="shared" si="117"/>
        <v>-0.13010868534702039</v>
      </c>
      <c r="H2227" s="1">
        <f t="shared" si="119"/>
        <v>1</v>
      </c>
      <c r="I2227" s="1">
        <f t="shared" si="119"/>
        <v>1</v>
      </c>
      <c r="J2227" s="1">
        <f t="shared" si="119"/>
        <v>1</v>
      </c>
    </row>
    <row r="2228" spans="1:10" x14ac:dyDescent="0.25">
      <c r="A2228" s="1">
        <v>0</v>
      </c>
      <c r="B2228" s="1">
        <v>60</v>
      </c>
      <c r="C2228" s="1">
        <v>31.74</v>
      </c>
      <c r="D2228" s="1">
        <v>670</v>
      </c>
      <c r="E2228" s="1">
        <v>1</v>
      </c>
      <c r="F2228">
        <f t="shared" si="116"/>
        <v>0.54600000000000004</v>
      </c>
      <c r="G2228">
        <f t="shared" si="117"/>
        <v>-0.60513630323723189</v>
      </c>
      <c r="H2228" s="1">
        <f t="shared" si="119"/>
        <v>0</v>
      </c>
      <c r="I2228" s="1">
        <f t="shared" si="119"/>
        <v>0</v>
      </c>
      <c r="J2228" s="1">
        <f t="shared" si="119"/>
        <v>0</v>
      </c>
    </row>
    <row r="2229" spans="1:10" x14ac:dyDescent="0.25">
      <c r="A2229" s="1">
        <v>0</v>
      </c>
      <c r="B2229" s="1">
        <v>29</v>
      </c>
      <c r="C2229" s="1">
        <v>21.69</v>
      </c>
      <c r="D2229" s="1">
        <v>675</v>
      </c>
      <c r="E2229" s="1">
        <v>1</v>
      </c>
      <c r="F2229">
        <f t="shared" si="116"/>
        <v>0.66100000000000003</v>
      </c>
      <c r="G2229">
        <f t="shared" si="117"/>
        <v>-0.41400143913045073</v>
      </c>
      <c r="H2229" s="1">
        <f t="shared" si="119"/>
        <v>0</v>
      </c>
      <c r="I2229" s="1">
        <f t="shared" si="119"/>
        <v>0</v>
      </c>
      <c r="J2229" s="1">
        <f t="shared" si="119"/>
        <v>0</v>
      </c>
    </row>
    <row r="2230" spans="1:10" x14ac:dyDescent="0.25">
      <c r="A2230" s="1">
        <v>1</v>
      </c>
      <c r="B2230" s="1">
        <v>44</v>
      </c>
      <c r="C2230" s="1">
        <v>24.06</v>
      </c>
      <c r="D2230" s="1">
        <v>730</v>
      </c>
      <c r="E2230" s="1">
        <v>1</v>
      </c>
      <c r="F2230">
        <f t="shared" si="116"/>
        <v>0.85499999999999998</v>
      </c>
      <c r="G2230">
        <f t="shared" si="117"/>
        <v>-0.15665381004537685</v>
      </c>
      <c r="H2230" s="1">
        <f t="shared" si="119"/>
        <v>1</v>
      </c>
      <c r="I2230" s="1">
        <f t="shared" si="119"/>
        <v>1</v>
      </c>
      <c r="J2230" s="1">
        <f t="shared" si="119"/>
        <v>1</v>
      </c>
    </row>
    <row r="2231" spans="1:10" x14ac:dyDescent="0.25">
      <c r="A2231" s="1">
        <v>1</v>
      </c>
      <c r="B2231" s="1">
        <v>90</v>
      </c>
      <c r="C2231" s="1">
        <v>17.8</v>
      </c>
      <c r="D2231" s="1">
        <v>660</v>
      </c>
      <c r="E2231" s="1">
        <v>1</v>
      </c>
      <c r="F2231">
        <f t="shared" si="116"/>
        <v>0.82099999999999995</v>
      </c>
      <c r="G2231">
        <f t="shared" si="117"/>
        <v>-0.1972321695297089</v>
      </c>
      <c r="H2231" s="1">
        <f t="shared" si="119"/>
        <v>1</v>
      </c>
      <c r="I2231" s="1">
        <f t="shared" si="119"/>
        <v>1</v>
      </c>
      <c r="J2231" s="1">
        <f t="shared" si="119"/>
        <v>0</v>
      </c>
    </row>
    <row r="2232" spans="1:10" x14ac:dyDescent="0.25">
      <c r="A2232" s="1">
        <v>1</v>
      </c>
      <c r="B2232" s="1">
        <v>130</v>
      </c>
      <c r="C2232" s="1">
        <v>19.100000000000001</v>
      </c>
      <c r="D2232" s="1">
        <v>705</v>
      </c>
      <c r="E2232" s="1">
        <v>0</v>
      </c>
      <c r="F2232">
        <f t="shared" si="116"/>
        <v>0.82099999999999995</v>
      </c>
      <c r="G2232">
        <f t="shared" si="117"/>
        <v>-1.7203694731413819</v>
      </c>
      <c r="H2232" s="1">
        <f t="shared" si="119"/>
        <v>1</v>
      </c>
      <c r="I2232" s="1">
        <f t="shared" si="119"/>
        <v>1</v>
      </c>
      <c r="J2232" s="1">
        <f t="shared" si="119"/>
        <v>0</v>
      </c>
    </row>
    <row r="2233" spans="1:10" x14ac:dyDescent="0.25">
      <c r="A2233" s="1">
        <v>1</v>
      </c>
      <c r="B2233" s="1">
        <v>63</v>
      </c>
      <c r="C2233" s="1">
        <v>22.28</v>
      </c>
      <c r="D2233" s="1">
        <v>700</v>
      </c>
      <c r="E2233" s="1">
        <v>1</v>
      </c>
      <c r="F2233">
        <f t="shared" si="116"/>
        <v>0.79</v>
      </c>
      <c r="G2233">
        <f t="shared" si="117"/>
        <v>-0.23572233352106983</v>
      </c>
      <c r="H2233" s="1">
        <f t="shared" si="119"/>
        <v>1</v>
      </c>
      <c r="I2233" s="1">
        <f t="shared" si="119"/>
        <v>0</v>
      </c>
      <c r="J2233" s="1">
        <f t="shared" si="119"/>
        <v>0</v>
      </c>
    </row>
    <row r="2234" spans="1:10" x14ac:dyDescent="0.25">
      <c r="A2234" s="1">
        <v>1</v>
      </c>
      <c r="B2234" s="1">
        <v>77.316000000000003</v>
      </c>
      <c r="C2234" s="1">
        <v>17.989999999999998</v>
      </c>
      <c r="D2234" s="1">
        <v>725</v>
      </c>
      <c r="E2234" s="1">
        <v>1</v>
      </c>
      <c r="F2234">
        <f t="shared" si="116"/>
        <v>0.92</v>
      </c>
      <c r="G2234">
        <f t="shared" si="117"/>
        <v>-8.3381608939051013E-2</v>
      </c>
      <c r="H2234" s="1">
        <f t="shared" si="119"/>
        <v>1</v>
      </c>
      <c r="I2234" s="1">
        <f t="shared" si="119"/>
        <v>1</v>
      </c>
      <c r="J2234" s="1">
        <f t="shared" si="119"/>
        <v>1</v>
      </c>
    </row>
    <row r="2235" spans="1:10" x14ac:dyDescent="0.25">
      <c r="A2235" s="1">
        <v>1</v>
      </c>
      <c r="B2235" s="1">
        <v>180</v>
      </c>
      <c r="C2235" s="1">
        <v>13.45</v>
      </c>
      <c r="D2235" s="1">
        <v>690</v>
      </c>
      <c r="E2235" s="1">
        <v>1</v>
      </c>
      <c r="F2235">
        <f t="shared" si="116"/>
        <v>0.82099999999999995</v>
      </c>
      <c r="G2235">
        <f t="shared" si="117"/>
        <v>-0.1972321695297089</v>
      </c>
      <c r="H2235" s="1">
        <f t="shared" si="119"/>
        <v>1</v>
      </c>
      <c r="I2235" s="1">
        <f t="shared" si="119"/>
        <v>1</v>
      </c>
      <c r="J2235" s="1">
        <f t="shared" si="119"/>
        <v>0</v>
      </c>
    </row>
    <row r="2236" spans="1:10" x14ac:dyDescent="0.25">
      <c r="A2236" s="1">
        <v>0</v>
      </c>
      <c r="B2236" s="1">
        <v>31</v>
      </c>
      <c r="C2236" s="1">
        <v>10.69</v>
      </c>
      <c r="D2236" s="1">
        <v>685</v>
      </c>
      <c r="E2236" s="1">
        <v>1</v>
      </c>
      <c r="F2236">
        <f t="shared" si="116"/>
        <v>0.80600000000000005</v>
      </c>
      <c r="G2236">
        <f t="shared" si="117"/>
        <v>-0.21567153647550871</v>
      </c>
      <c r="H2236" s="1">
        <f t="shared" si="119"/>
        <v>1</v>
      </c>
      <c r="I2236" s="1">
        <f t="shared" si="119"/>
        <v>1</v>
      </c>
      <c r="J2236" s="1">
        <f t="shared" si="119"/>
        <v>0</v>
      </c>
    </row>
    <row r="2237" spans="1:10" x14ac:dyDescent="0.25">
      <c r="A2237" s="1">
        <v>1</v>
      </c>
      <c r="B2237" s="1">
        <v>62</v>
      </c>
      <c r="C2237" s="1">
        <v>28.53</v>
      </c>
      <c r="D2237" s="1">
        <v>685</v>
      </c>
      <c r="E2237" s="1">
        <v>1</v>
      </c>
      <c r="F2237">
        <f t="shared" si="116"/>
        <v>0.71699999999999997</v>
      </c>
      <c r="G2237">
        <f t="shared" si="117"/>
        <v>-0.33267943838251673</v>
      </c>
      <c r="H2237" s="1">
        <f t="shared" si="119"/>
        <v>0</v>
      </c>
      <c r="I2237" s="1">
        <f t="shared" si="119"/>
        <v>0</v>
      </c>
      <c r="J2237" s="1">
        <f t="shared" si="119"/>
        <v>0</v>
      </c>
    </row>
    <row r="2238" spans="1:10" x14ac:dyDescent="0.25">
      <c r="A2238" s="1">
        <v>0</v>
      </c>
      <c r="B2238" s="1">
        <v>60</v>
      </c>
      <c r="C2238" s="1">
        <v>18.82</v>
      </c>
      <c r="D2238" s="1">
        <v>685</v>
      </c>
      <c r="E2238" s="1">
        <v>1</v>
      </c>
      <c r="F2238">
        <f t="shared" si="116"/>
        <v>0.80600000000000005</v>
      </c>
      <c r="G2238">
        <f t="shared" si="117"/>
        <v>-0.21567153647550871</v>
      </c>
      <c r="H2238" s="1">
        <f t="shared" si="119"/>
        <v>1</v>
      </c>
      <c r="I2238" s="1">
        <f t="shared" si="119"/>
        <v>1</v>
      </c>
      <c r="J2238" s="1">
        <f t="shared" si="119"/>
        <v>0</v>
      </c>
    </row>
    <row r="2239" spans="1:10" x14ac:dyDescent="0.25">
      <c r="A2239" s="1">
        <v>1</v>
      </c>
      <c r="B2239" s="1">
        <v>57</v>
      </c>
      <c r="C2239" s="1">
        <v>29.81</v>
      </c>
      <c r="D2239" s="1">
        <v>710</v>
      </c>
      <c r="E2239" s="1">
        <v>1</v>
      </c>
      <c r="F2239">
        <f t="shared" si="116"/>
        <v>0.79</v>
      </c>
      <c r="G2239">
        <f t="shared" si="117"/>
        <v>-0.23572233352106983</v>
      </c>
      <c r="H2239" s="1">
        <f t="shared" si="119"/>
        <v>1</v>
      </c>
      <c r="I2239" s="1">
        <f t="shared" si="119"/>
        <v>0</v>
      </c>
      <c r="J2239" s="1">
        <f t="shared" si="119"/>
        <v>0</v>
      </c>
    </row>
    <row r="2240" spans="1:10" x14ac:dyDescent="0.25">
      <c r="A2240" s="1">
        <v>0</v>
      </c>
      <c r="B2240" s="1">
        <v>70</v>
      </c>
      <c r="C2240" s="1">
        <v>2.4</v>
      </c>
      <c r="D2240" s="1">
        <v>660</v>
      </c>
      <c r="E2240" s="1">
        <v>1</v>
      </c>
      <c r="F2240">
        <f t="shared" si="116"/>
        <v>0.878</v>
      </c>
      <c r="G2240">
        <f t="shared" si="117"/>
        <v>-0.13010868534702039</v>
      </c>
      <c r="H2240" s="1">
        <f t="shared" si="119"/>
        <v>1</v>
      </c>
      <c r="I2240" s="1">
        <f t="shared" si="119"/>
        <v>1</v>
      </c>
      <c r="J2240" s="1">
        <f t="shared" si="119"/>
        <v>1</v>
      </c>
    </row>
    <row r="2241" spans="1:10" x14ac:dyDescent="0.25">
      <c r="A2241" s="1">
        <v>0</v>
      </c>
      <c r="B2241" s="1">
        <v>67</v>
      </c>
      <c r="C2241" s="1">
        <v>21.76</v>
      </c>
      <c r="D2241" s="1">
        <v>680</v>
      </c>
      <c r="E2241" s="1">
        <v>1</v>
      </c>
      <c r="F2241">
        <f t="shared" si="116"/>
        <v>0.66100000000000003</v>
      </c>
      <c r="G2241">
        <f t="shared" si="117"/>
        <v>-0.41400143913045073</v>
      </c>
      <c r="H2241" s="1">
        <f t="shared" si="119"/>
        <v>0</v>
      </c>
      <c r="I2241" s="1">
        <f t="shared" si="119"/>
        <v>0</v>
      </c>
      <c r="J2241" s="1">
        <f t="shared" si="119"/>
        <v>0</v>
      </c>
    </row>
    <row r="2242" spans="1:10" x14ac:dyDescent="0.25">
      <c r="A2242" s="1">
        <v>0</v>
      </c>
      <c r="B2242" s="1">
        <v>25</v>
      </c>
      <c r="C2242" s="1">
        <v>17.670000000000002</v>
      </c>
      <c r="D2242" s="1">
        <v>665</v>
      </c>
      <c r="E2242" s="1">
        <v>1</v>
      </c>
      <c r="F2242">
        <f t="shared" si="116"/>
        <v>0.72899999999999998</v>
      </c>
      <c r="G2242">
        <f t="shared" si="117"/>
        <v>-0.31608154697347896</v>
      </c>
      <c r="H2242" s="1">
        <f t="shared" si="119"/>
        <v>0</v>
      </c>
      <c r="I2242" s="1">
        <f t="shared" si="119"/>
        <v>0</v>
      </c>
      <c r="J2242" s="1">
        <f t="shared" si="119"/>
        <v>0</v>
      </c>
    </row>
    <row r="2243" spans="1:10" x14ac:dyDescent="0.25">
      <c r="A2243" s="1">
        <v>1</v>
      </c>
      <c r="B2243" s="1">
        <v>53</v>
      </c>
      <c r="C2243" s="1">
        <v>12.09</v>
      </c>
      <c r="D2243" s="1">
        <v>755</v>
      </c>
      <c r="E2243" s="1">
        <v>1</v>
      </c>
      <c r="F2243">
        <f t="shared" si="116"/>
        <v>0.92</v>
      </c>
      <c r="G2243">
        <f t="shared" si="117"/>
        <v>-8.3381608939051013E-2</v>
      </c>
      <c r="H2243" s="1">
        <f t="shared" si="119"/>
        <v>1</v>
      </c>
      <c r="I2243" s="1">
        <f t="shared" si="119"/>
        <v>1</v>
      </c>
      <c r="J2243" s="1">
        <f t="shared" si="119"/>
        <v>1</v>
      </c>
    </row>
    <row r="2244" spans="1:10" x14ac:dyDescent="0.25">
      <c r="A2244" s="1">
        <v>1</v>
      </c>
      <c r="B2244" s="1">
        <v>45</v>
      </c>
      <c r="C2244" s="1">
        <v>28.8</v>
      </c>
      <c r="D2244" s="1">
        <v>665</v>
      </c>
      <c r="E2244" s="1">
        <v>1</v>
      </c>
      <c r="F2244">
        <f t="shared" si="116"/>
        <v>0.71699999999999997</v>
      </c>
      <c r="G2244">
        <f t="shared" si="117"/>
        <v>-0.33267943838251673</v>
      </c>
      <c r="H2244" s="1">
        <f t="shared" si="119"/>
        <v>0</v>
      </c>
      <c r="I2244" s="1">
        <f t="shared" si="119"/>
        <v>0</v>
      </c>
      <c r="J2244" s="1">
        <f t="shared" si="119"/>
        <v>0</v>
      </c>
    </row>
    <row r="2245" spans="1:10" x14ac:dyDescent="0.25">
      <c r="A2245" s="1">
        <v>1</v>
      </c>
      <c r="B2245" s="1">
        <v>95</v>
      </c>
      <c r="C2245" s="1">
        <v>21.74</v>
      </c>
      <c r="D2245" s="1">
        <v>710</v>
      </c>
      <c r="E2245" s="1">
        <v>0</v>
      </c>
      <c r="F2245">
        <f t="shared" si="116"/>
        <v>0.79</v>
      </c>
      <c r="G2245">
        <f t="shared" si="117"/>
        <v>-1.5606477482646686</v>
      </c>
      <c r="H2245" s="1">
        <f t="shared" si="119"/>
        <v>1</v>
      </c>
      <c r="I2245" s="1">
        <f t="shared" si="119"/>
        <v>0</v>
      </c>
      <c r="J2245" s="1">
        <f t="shared" si="119"/>
        <v>0</v>
      </c>
    </row>
    <row r="2246" spans="1:10" x14ac:dyDescent="0.25">
      <c r="A2246" s="1">
        <v>0</v>
      </c>
      <c r="B2246" s="1">
        <v>90</v>
      </c>
      <c r="C2246" s="1">
        <v>9.7100000000000009</v>
      </c>
      <c r="D2246" s="1">
        <v>680</v>
      </c>
      <c r="E2246" s="1">
        <v>1</v>
      </c>
      <c r="F2246">
        <f t="shared" si="116"/>
        <v>0.878</v>
      </c>
      <c r="G2246">
        <f t="shared" si="117"/>
        <v>-0.13010868534702039</v>
      </c>
      <c r="H2246" s="1">
        <f t="shared" si="119"/>
        <v>1</v>
      </c>
      <c r="I2246" s="1">
        <f t="shared" si="119"/>
        <v>1</v>
      </c>
      <c r="J2246" s="1">
        <f t="shared" si="119"/>
        <v>1</v>
      </c>
    </row>
    <row r="2247" spans="1:10" x14ac:dyDescent="0.25">
      <c r="A2247" s="1">
        <v>0</v>
      </c>
      <c r="B2247" s="1">
        <v>37</v>
      </c>
      <c r="C2247" s="1">
        <v>20.58</v>
      </c>
      <c r="D2247" s="1">
        <v>685</v>
      </c>
      <c r="E2247" s="1">
        <v>1</v>
      </c>
      <c r="F2247">
        <f t="shared" si="116"/>
        <v>0.66100000000000003</v>
      </c>
      <c r="G2247">
        <f t="shared" si="117"/>
        <v>-0.41400143913045073</v>
      </c>
      <c r="H2247" s="1">
        <f t="shared" si="119"/>
        <v>0</v>
      </c>
      <c r="I2247" s="1">
        <f t="shared" si="119"/>
        <v>0</v>
      </c>
      <c r="J2247" s="1">
        <f t="shared" si="119"/>
        <v>0</v>
      </c>
    </row>
    <row r="2248" spans="1:10" x14ac:dyDescent="0.25">
      <c r="A2248" s="1">
        <v>1</v>
      </c>
      <c r="B2248" s="1">
        <v>90</v>
      </c>
      <c r="C2248" s="1">
        <v>24.88</v>
      </c>
      <c r="D2248" s="1">
        <v>690</v>
      </c>
      <c r="E2248" s="1">
        <v>1</v>
      </c>
      <c r="F2248">
        <f t="shared" ref="F2248:F2296" si="120">IF(C2248&lt;=19.85,IF(D2248&lt;=722.5,IF(B2248&lt;=60.41,IF(D2248&lt;=667.5,0.729,0.806),IF(C2248&lt;=9.905,0.878,0.821)),0.92),IF(D2248&lt;=687.5,IF(C2248&lt;=31.375,IF(A2248&lt;=0.5,0.661,0.717),0.546),IF(D2248&lt;=727.5,IF(C2248&lt;=29.88,0.79,0.693),0.855)))</f>
        <v>0.79</v>
      </c>
      <c r="G2248">
        <f t="shared" ref="G2248:G2296" si="121">IF(E2248=1,LN(F2248),LN(1-F2248))</f>
        <v>-0.23572233352106983</v>
      </c>
      <c r="H2248" s="1">
        <f t="shared" ref="H2248:J2279" si="122">IF($F2248&gt;H$2,1,0)</f>
        <v>1</v>
      </c>
      <c r="I2248" s="1">
        <f t="shared" si="122"/>
        <v>0</v>
      </c>
      <c r="J2248" s="1">
        <f t="shared" si="122"/>
        <v>0</v>
      </c>
    </row>
    <row r="2249" spans="1:10" x14ac:dyDescent="0.25">
      <c r="A2249" s="1">
        <v>1</v>
      </c>
      <c r="B2249" s="1">
        <v>40</v>
      </c>
      <c r="C2249" s="1">
        <v>14.4</v>
      </c>
      <c r="D2249" s="1">
        <v>705</v>
      </c>
      <c r="E2249" s="1">
        <v>1</v>
      </c>
      <c r="F2249">
        <f t="shared" si="120"/>
        <v>0.80600000000000005</v>
      </c>
      <c r="G2249">
        <f t="shared" si="121"/>
        <v>-0.21567153647550871</v>
      </c>
      <c r="H2249" s="1">
        <f t="shared" si="122"/>
        <v>1</v>
      </c>
      <c r="I2249" s="1">
        <f t="shared" si="122"/>
        <v>1</v>
      </c>
      <c r="J2249" s="1">
        <f t="shared" si="122"/>
        <v>0</v>
      </c>
    </row>
    <row r="2250" spans="1:10" x14ac:dyDescent="0.25">
      <c r="A2250" s="1">
        <v>1</v>
      </c>
      <c r="B2250" s="1">
        <v>105</v>
      </c>
      <c r="C2250" s="1">
        <v>18.649999999999999</v>
      </c>
      <c r="D2250" s="1">
        <v>665</v>
      </c>
      <c r="E2250" s="1">
        <v>1</v>
      </c>
      <c r="F2250">
        <f t="shared" si="120"/>
        <v>0.82099999999999995</v>
      </c>
      <c r="G2250">
        <f t="shared" si="121"/>
        <v>-0.1972321695297089</v>
      </c>
      <c r="H2250" s="1">
        <f t="shared" si="122"/>
        <v>1</v>
      </c>
      <c r="I2250" s="1">
        <f t="shared" si="122"/>
        <v>1</v>
      </c>
      <c r="J2250" s="1">
        <f t="shared" si="122"/>
        <v>0</v>
      </c>
    </row>
    <row r="2251" spans="1:10" x14ac:dyDescent="0.25">
      <c r="A2251" s="1">
        <v>1</v>
      </c>
      <c r="B2251" s="1">
        <v>29</v>
      </c>
      <c r="C2251" s="1">
        <v>32.24</v>
      </c>
      <c r="D2251" s="1">
        <v>715</v>
      </c>
      <c r="E2251" s="1">
        <v>0</v>
      </c>
      <c r="F2251">
        <f t="shared" si="120"/>
        <v>0.69299999999999995</v>
      </c>
      <c r="G2251">
        <f t="shared" si="121"/>
        <v>-1.1809075313949398</v>
      </c>
      <c r="H2251" s="1">
        <f t="shared" si="122"/>
        <v>0</v>
      </c>
      <c r="I2251" s="1">
        <f t="shared" si="122"/>
        <v>0</v>
      </c>
      <c r="J2251" s="1">
        <f t="shared" si="122"/>
        <v>0</v>
      </c>
    </row>
    <row r="2252" spans="1:10" x14ac:dyDescent="0.25">
      <c r="A2252" s="1">
        <v>0</v>
      </c>
      <c r="B2252" s="1">
        <v>60</v>
      </c>
      <c r="C2252" s="1">
        <v>19.54</v>
      </c>
      <c r="D2252" s="1">
        <v>685</v>
      </c>
      <c r="E2252" s="1">
        <v>1</v>
      </c>
      <c r="F2252">
        <f t="shared" si="120"/>
        <v>0.80600000000000005</v>
      </c>
      <c r="G2252">
        <f t="shared" si="121"/>
        <v>-0.21567153647550871</v>
      </c>
      <c r="H2252" s="1">
        <f t="shared" si="122"/>
        <v>1</v>
      </c>
      <c r="I2252" s="1">
        <f t="shared" si="122"/>
        <v>1</v>
      </c>
      <c r="J2252" s="1">
        <f t="shared" si="122"/>
        <v>0</v>
      </c>
    </row>
    <row r="2253" spans="1:10" x14ac:dyDescent="0.25">
      <c r="A2253" s="1">
        <v>0</v>
      </c>
      <c r="B2253" s="1">
        <v>32</v>
      </c>
      <c r="C2253" s="1">
        <v>24.42</v>
      </c>
      <c r="D2253" s="1">
        <v>675</v>
      </c>
      <c r="E2253" s="1">
        <v>0</v>
      </c>
      <c r="F2253">
        <f t="shared" si="120"/>
        <v>0.66100000000000003</v>
      </c>
      <c r="G2253">
        <f t="shared" si="121"/>
        <v>-1.0817551716016869</v>
      </c>
      <c r="H2253" s="1">
        <f t="shared" si="122"/>
        <v>0</v>
      </c>
      <c r="I2253" s="1">
        <f t="shared" si="122"/>
        <v>0</v>
      </c>
      <c r="J2253" s="1">
        <f t="shared" si="122"/>
        <v>0</v>
      </c>
    </row>
    <row r="2254" spans="1:10" x14ac:dyDescent="0.25">
      <c r="A2254" s="1">
        <v>1</v>
      </c>
      <c r="B2254" s="1">
        <v>65</v>
      </c>
      <c r="C2254" s="1">
        <v>23.8</v>
      </c>
      <c r="D2254" s="1">
        <v>685</v>
      </c>
      <c r="E2254" s="1">
        <v>1</v>
      </c>
      <c r="F2254">
        <f t="shared" si="120"/>
        <v>0.71699999999999997</v>
      </c>
      <c r="G2254">
        <f t="shared" si="121"/>
        <v>-0.33267943838251673</v>
      </c>
      <c r="H2254" s="1">
        <f t="shared" si="122"/>
        <v>0</v>
      </c>
      <c r="I2254" s="1">
        <f t="shared" si="122"/>
        <v>0</v>
      </c>
      <c r="J2254" s="1">
        <f t="shared" si="122"/>
        <v>0</v>
      </c>
    </row>
    <row r="2255" spans="1:10" x14ac:dyDescent="0.25">
      <c r="A2255" s="1">
        <v>0</v>
      </c>
      <c r="B2255" s="1">
        <v>28</v>
      </c>
      <c r="C2255" s="1">
        <v>0.43</v>
      </c>
      <c r="D2255" s="1">
        <v>750</v>
      </c>
      <c r="E2255" s="1">
        <v>1</v>
      </c>
      <c r="F2255">
        <f t="shared" si="120"/>
        <v>0.92</v>
      </c>
      <c r="G2255">
        <f t="shared" si="121"/>
        <v>-8.3381608939051013E-2</v>
      </c>
      <c r="H2255" s="1">
        <f t="shared" si="122"/>
        <v>1</v>
      </c>
      <c r="I2255" s="1">
        <f t="shared" si="122"/>
        <v>1</v>
      </c>
      <c r="J2255" s="1">
        <f t="shared" si="122"/>
        <v>1</v>
      </c>
    </row>
    <row r="2256" spans="1:10" x14ac:dyDescent="0.25">
      <c r="A2256" s="1">
        <v>0</v>
      </c>
      <c r="B2256" s="1">
        <v>70</v>
      </c>
      <c r="C2256" s="1">
        <v>15.16</v>
      </c>
      <c r="D2256" s="1">
        <v>705</v>
      </c>
      <c r="E2256" s="1">
        <v>1</v>
      </c>
      <c r="F2256">
        <f t="shared" si="120"/>
        <v>0.82099999999999995</v>
      </c>
      <c r="G2256">
        <f t="shared" si="121"/>
        <v>-0.1972321695297089</v>
      </c>
      <c r="H2256" s="1">
        <f t="shared" si="122"/>
        <v>1</v>
      </c>
      <c r="I2256" s="1">
        <f t="shared" si="122"/>
        <v>1</v>
      </c>
      <c r="J2256" s="1">
        <f t="shared" si="122"/>
        <v>0</v>
      </c>
    </row>
    <row r="2257" spans="1:10" x14ac:dyDescent="0.25">
      <c r="A2257" s="1">
        <v>0</v>
      </c>
      <c r="B2257" s="1">
        <v>42</v>
      </c>
      <c r="C2257" s="1">
        <v>36.6</v>
      </c>
      <c r="D2257" s="1">
        <v>665</v>
      </c>
      <c r="E2257" s="1">
        <v>0</v>
      </c>
      <c r="F2257">
        <f t="shared" si="120"/>
        <v>0.54600000000000004</v>
      </c>
      <c r="G2257">
        <f t="shared" si="121"/>
        <v>-0.78965808094078915</v>
      </c>
      <c r="H2257" s="1">
        <f t="shared" si="122"/>
        <v>0</v>
      </c>
      <c r="I2257" s="1">
        <f t="shared" si="122"/>
        <v>0</v>
      </c>
      <c r="J2257" s="1">
        <f t="shared" si="122"/>
        <v>0</v>
      </c>
    </row>
    <row r="2258" spans="1:10" x14ac:dyDescent="0.25">
      <c r="A2258" s="1">
        <v>1</v>
      </c>
      <c r="B2258" s="1">
        <v>50</v>
      </c>
      <c r="C2258" s="1">
        <v>3.6</v>
      </c>
      <c r="D2258" s="1">
        <v>685</v>
      </c>
      <c r="E2258" s="1">
        <v>1</v>
      </c>
      <c r="F2258">
        <f t="shared" si="120"/>
        <v>0.80600000000000005</v>
      </c>
      <c r="G2258">
        <f t="shared" si="121"/>
        <v>-0.21567153647550871</v>
      </c>
      <c r="H2258" s="1">
        <f t="shared" si="122"/>
        <v>1</v>
      </c>
      <c r="I2258" s="1">
        <f t="shared" si="122"/>
        <v>1</v>
      </c>
      <c r="J2258" s="1">
        <f t="shared" si="122"/>
        <v>0</v>
      </c>
    </row>
    <row r="2259" spans="1:10" x14ac:dyDescent="0.25">
      <c r="A2259" s="1">
        <v>1</v>
      </c>
      <c r="B2259" s="1">
        <v>50</v>
      </c>
      <c r="C2259" s="1">
        <v>21.63</v>
      </c>
      <c r="D2259" s="1">
        <v>665</v>
      </c>
      <c r="E2259" s="1">
        <v>1</v>
      </c>
      <c r="F2259">
        <f t="shared" si="120"/>
        <v>0.71699999999999997</v>
      </c>
      <c r="G2259">
        <f t="shared" si="121"/>
        <v>-0.33267943838251673</v>
      </c>
      <c r="H2259" s="1">
        <f t="shared" si="122"/>
        <v>0</v>
      </c>
      <c r="I2259" s="1">
        <f t="shared" si="122"/>
        <v>0</v>
      </c>
      <c r="J2259" s="1">
        <f t="shared" si="122"/>
        <v>0</v>
      </c>
    </row>
    <row r="2260" spans="1:10" x14ac:dyDescent="0.25">
      <c r="A2260" s="1">
        <v>1</v>
      </c>
      <c r="B2260" s="1">
        <v>35</v>
      </c>
      <c r="C2260" s="1">
        <v>4.5599999999999996</v>
      </c>
      <c r="D2260" s="1">
        <v>685</v>
      </c>
      <c r="E2260" s="1">
        <v>1</v>
      </c>
      <c r="F2260">
        <f t="shared" si="120"/>
        <v>0.80600000000000005</v>
      </c>
      <c r="G2260">
        <f t="shared" si="121"/>
        <v>-0.21567153647550871</v>
      </c>
      <c r="H2260" s="1">
        <f t="shared" si="122"/>
        <v>1</v>
      </c>
      <c r="I2260" s="1">
        <f t="shared" si="122"/>
        <v>1</v>
      </c>
      <c r="J2260" s="1">
        <f t="shared" si="122"/>
        <v>0</v>
      </c>
    </row>
    <row r="2261" spans="1:10" x14ac:dyDescent="0.25">
      <c r="A2261" s="1">
        <v>1</v>
      </c>
      <c r="B2261" s="1">
        <v>65</v>
      </c>
      <c r="C2261" s="1">
        <v>24.8</v>
      </c>
      <c r="D2261" s="1">
        <v>675</v>
      </c>
      <c r="E2261" s="1">
        <v>1</v>
      </c>
      <c r="F2261">
        <f t="shared" si="120"/>
        <v>0.71699999999999997</v>
      </c>
      <c r="G2261">
        <f t="shared" si="121"/>
        <v>-0.33267943838251673</v>
      </c>
      <c r="H2261" s="1">
        <f t="shared" si="122"/>
        <v>0</v>
      </c>
      <c r="I2261" s="1">
        <f t="shared" si="122"/>
        <v>0</v>
      </c>
      <c r="J2261" s="1">
        <f t="shared" si="122"/>
        <v>0</v>
      </c>
    </row>
    <row r="2262" spans="1:10" x14ac:dyDescent="0.25">
      <c r="A2262" s="1">
        <v>1</v>
      </c>
      <c r="B2262" s="1">
        <v>88.5</v>
      </c>
      <c r="C2262" s="1">
        <v>10.73</v>
      </c>
      <c r="D2262" s="1">
        <v>720</v>
      </c>
      <c r="E2262" s="1">
        <v>1</v>
      </c>
      <c r="F2262">
        <f t="shared" si="120"/>
        <v>0.82099999999999995</v>
      </c>
      <c r="G2262">
        <f t="shared" si="121"/>
        <v>-0.1972321695297089</v>
      </c>
      <c r="H2262" s="1">
        <f t="shared" si="122"/>
        <v>1</v>
      </c>
      <c r="I2262" s="1">
        <f t="shared" si="122"/>
        <v>1</v>
      </c>
      <c r="J2262" s="1">
        <f t="shared" si="122"/>
        <v>0</v>
      </c>
    </row>
    <row r="2263" spans="1:10" x14ac:dyDescent="0.25">
      <c r="A2263" s="1">
        <v>1</v>
      </c>
      <c r="B2263" s="1">
        <v>68</v>
      </c>
      <c r="C2263" s="1">
        <v>14.54</v>
      </c>
      <c r="D2263" s="1">
        <v>670</v>
      </c>
      <c r="E2263" s="1">
        <v>1</v>
      </c>
      <c r="F2263">
        <f t="shared" si="120"/>
        <v>0.82099999999999995</v>
      </c>
      <c r="G2263">
        <f t="shared" si="121"/>
        <v>-0.1972321695297089</v>
      </c>
      <c r="H2263" s="1">
        <f t="shared" si="122"/>
        <v>1</v>
      </c>
      <c r="I2263" s="1">
        <f t="shared" si="122"/>
        <v>1</v>
      </c>
      <c r="J2263" s="1">
        <f t="shared" si="122"/>
        <v>0</v>
      </c>
    </row>
    <row r="2264" spans="1:10" x14ac:dyDescent="0.25">
      <c r="A2264" s="1">
        <v>1</v>
      </c>
      <c r="B2264" s="1">
        <v>140</v>
      </c>
      <c r="C2264" s="1">
        <v>16.440000000000001</v>
      </c>
      <c r="D2264" s="1">
        <v>725</v>
      </c>
      <c r="E2264" s="1">
        <v>1</v>
      </c>
      <c r="F2264">
        <f t="shared" si="120"/>
        <v>0.92</v>
      </c>
      <c r="G2264">
        <f t="shared" si="121"/>
        <v>-8.3381608939051013E-2</v>
      </c>
      <c r="H2264" s="1">
        <f t="shared" si="122"/>
        <v>1</v>
      </c>
      <c r="I2264" s="1">
        <f t="shared" si="122"/>
        <v>1</v>
      </c>
      <c r="J2264" s="1">
        <f t="shared" si="122"/>
        <v>1</v>
      </c>
    </row>
    <row r="2265" spans="1:10" x14ac:dyDescent="0.25">
      <c r="A2265" s="1">
        <v>0</v>
      </c>
      <c r="B2265" s="1">
        <v>45</v>
      </c>
      <c r="C2265" s="1">
        <v>24.48</v>
      </c>
      <c r="D2265" s="1">
        <v>660</v>
      </c>
      <c r="E2265" s="1">
        <v>1</v>
      </c>
      <c r="F2265">
        <f t="shared" si="120"/>
        <v>0.66100000000000003</v>
      </c>
      <c r="G2265">
        <f t="shared" si="121"/>
        <v>-0.41400143913045073</v>
      </c>
      <c r="H2265" s="1">
        <f t="shared" si="122"/>
        <v>0</v>
      </c>
      <c r="I2265" s="1">
        <f t="shared" si="122"/>
        <v>0</v>
      </c>
      <c r="J2265" s="1">
        <f t="shared" si="122"/>
        <v>0</v>
      </c>
    </row>
    <row r="2266" spans="1:10" x14ac:dyDescent="0.25">
      <c r="A2266" s="1">
        <v>1</v>
      </c>
      <c r="B2266" s="1">
        <v>31</v>
      </c>
      <c r="C2266" s="1">
        <v>22.41</v>
      </c>
      <c r="D2266" s="1">
        <v>690</v>
      </c>
      <c r="E2266" s="1">
        <v>1</v>
      </c>
      <c r="F2266">
        <f t="shared" si="120"/>
        <v>0.79</v>
      </c>
      <c r="G2266">
        <f t="shared" si="121"/>
        <v>-0.23572233352106983</v>
      </c>
      <c r="H2266" s="1">
        <f t="shared" si="122"/>
        <v>1</v>
      </c>
      <c r="I2266" s="1">
        <f t="shared" si="122"/>
        <v>0</v>
      </c>
      <c r="J2266" s="1">
        <f t="shared" si="122"/>
        <v>0</v>
      </c>
    </row>
    <row r="2267" spans="1:10" x14ac:dyDescent="0.25">
      <c r="A2267" s="1">
        <v>1</v>
      </c>
      <c r="B2267" s="1">
        <v>80</v>
      </c>
      <c r="C2267" s="1">
        <v>28.28</v>
      </c>
      <c r="D2267" s="1">
        <v>790</v>
      </c>
      <c r="E2267" s="1">
        <v>1</v>
      </c>
      <c r="F2267">
        <f t="shared" si="120"/>
        <v>0.85499999999999998</v>
      </c>
      <c r="G2267">
        <f t="shared" si="121"/>
        <v>-0.15665381004537685</v>
      </c>
      <c r="H2267" s="1">
        <f t="shared" si="122"/>
        <v>1</v>
      </c>
      <c r="I2267" s="1">
        <f t="shared" si="122"/>
        <v>1</v>
      </c>
      <c r="J2267" s="1">
        <f t="shared" si="122"/>
        <v>1</v>
      </c>
    </row>
    <row r="2268" spans="1:10" x14ac:dyDescent="0.25">
      <c r="A2268" s="1">
        <v>1</v>
      </c>
      <c r="B2268" s="1">
        <v>70</v>
      </c>
      <c r="C2268" s="1">
        <v>21.29</v>
      </c>
      <c r="D2268" s="1">
        <v>690</v>
      </c>
      <c r="E2268" s="1">
        <v>0</v>
      </c>
      <c r="F2268">
        <f t="shared" si="120"/>
        <v>0.79</v>
      </c>
      <c r="G2268">
        <f t="shared" si="121"/>
        <v>-1.5606477482646686</v>
      </c>
      <c r="H2268" s="1">
        <f t="shared" si="122"/>
        <v>1</v>
      </c>
      <c r="I2268" s="1">
        <f t="shared" si="122"/>
        <v>0</v>
      </c>
      <c r="J2268" s="1">
        <f t="shared" si="122"/>
        <v>0</v>
      </c>
    </row>
    <row r="2269" spans="1:10" x14ac:dyDescent="0.25">
      <c r="A2269" s="1">
        <v>0</v>
      </c>
      <c r="B2269" s="1">
        <v>185</v>
      </c>
      <c r="C2269" s="1">
        <v>10.53</v>
      </c>
      <c r="D2269" s="1">
        <v>690</v>
      </c>
      <c r="E2269" s="1">
        <v>1</v>
      </c>
      <c r="F2269">
        <f t="shared" si="120"/>
        <v>0.82099999999999995</v>
      </c>
      <c r="G2269">
        <f t="shared" si="121"/>
        <v>-0.1972321695297089</v>
      </c>
      <c r="H2269" s="1">
        <f t="shared" si="122"/>
        <v>1</v>
      </c>
      <c r="I2269" s="1">
        <f t="shared" si="122"/>
        <v>1</v>
      </c>
      <c r="J2269" s="1">
        <f t="shared" si="122"/>
        <v>0</v>
      </c>
    </row>
    <row r="2270" spans="1:10" x14ac:dyDescent="0.25">
      <c r="A2270" s="1">
        <v>0</v>
      </c>
      <c r="B2270" s="1">
        <v>140</v>
      </c>
      <c r="C2270" s="1">
        <v>10.16</v>
      </c>
      <c r="D2270" s="1">
        <v>720</v>
      </c>
      <c r="E2270" s="1">
        <v>1</v>
      </c>
      <c r="F2270">
        <f t="shared" si="120"/>
        <v>0.82099999999999995</v>
      </c>
      <c r="G2270">
        <f t="shared" si="121"/>
        <v>-0.1972321695297089</v>
      </c>
      <c r="H2270" s="1">
        <f t="shared" si="122"/>
        <v>1</v>
      </c>
      <c r="I2270" s="1">
        <f t="shared" si="122"/>
        <v>1</v>
      </c>
      <c r="J2270" s="1">
        <f t="shared" si="122"/>
        <v>0</v>
      </c>
    </row>
    <row r="2271" spans="1:10" x14ac:dyDescent="0.25">
      <c r="A2271" s="1">
        <v>1</v>
      </c>
      <c r="B2271" s="1">
        <v>66</v>
      </c>
      <c r="C2271" s="1">
        <v>21.53</v>
      </c>
      <c r="D2271" s="1">
        <v>720</v>
      </c>
      <c r="E2271" s="1">
        <v>1</v>
      </c>
      <c r="F2271">
        <f t="shared" si="120"/>
        <v>0.79</v>
      </c>
      <c r="G2271">
        <f t="shared" si="121"/>
        <v>-0.23572233352106983</v>
      </c>
      <c r="H2271" s="1">
        <f t="shared" si="122"/>
        <v>1</v>
      </c>
      <c r="I2271" s="1">
        <f t="shared" si="122"/>
        <v>0</v>
      </c>
      <c r="J2271" s="1">
        <f t="shared" si="122"/>
        <v>0</v>
      </c>
    </row>
    <row r="2272" spans="1:10" x14ac:dyDescent="0.25">
      <c r="A2272" s="1">
        <v>1</v>
      </c>
      <c r="B2272" s="1">
        <v>91.5</v>
      </c>
      <c r="C2272" s="1">
        <v>29.09</v>
      </c>
      <c r="D2272" s="1">
        <v>695</v>
      </c>
      <c r="E2272" s="1">
        <v>1</v>
      </c>
      <c r="F2272">
        <f t="shared" si="120"/>
        <v>0.79</v>
      </c>
      <c r="G2272">
        <f t="shared" si="121"/>
        <v>-0.23572233352106983</v>
      </c>
      <c r="H2272" s="1">
        <f t="shared" si="122"/>
        <v>1</v>
      </c>
      <c r="I2272" s="1">
        <f t="shared" si="122"/>
        <v>0</v>
      </c>
      <c r="J2272" s="1">
        <f t="shared" si="122"/>
        <v>0</v>
      </c>
    </row>
    <row r="2273" spans="1:10" x14ac:dyDescent="0.25">
      <c r="A2273" s="1">
        <v>0</v>
      </c>
      <c r="B2273" s="1">
        <v>27</v>
      </c>
      <c r="C2273" s="1">
        <v>14</v>
      </c>
      <c r="D2273" s="1">
        <v>720</v>
      </c>
      <c r="E2273" s="1">
        <v>0</v>
      </c>
      <c r="F2273">
        <f t="shared" si="120"/>
        <v>0.80600000000000005</v>
      </c>
      <c r="G2273">
        <f t="shared" si="121"/>
        <v>-1.6398971199188093</v>
      </c>
      <c r="H2273" s="1">
        <f t="shared" si="122"/>
        <v>1</v>
      </c>
      <c r="I2273" s="1">
        <f t="shared" si="122"/>
        <v>1</v>
      </c>
      <c r="J2273" s="1">
        <f t="shared" si="122"/>
        <v>0</v>
      </c>
    </row>
    <row r="2274" spans="1:10" x14ac:dyDescent="0.25">
      <c r="A2274" s="1">
        <v>0</v>
      </c>
      <c r="B2274" s="1">
        <v>90</v>
      </c>
      <c r="C2274" s="1">
        <v>5.87</v>
      </c>
      <c r="D2274" s="1">
        <v>745</v>
      </c>
      <c r="E2274" s="1">
        <v>1</v>
      </c>
      <c r="F2274">
        <f t="shared" si="120"/>
        <v>0.92</v>
      </c>
      <c r="G2274">
        <f t="shared" si="121"/>
        <v>-8.3381608939051013E-2</v>
      </c>
      <c r="H2274" s="1">
        <f t="shared" si="122"/>
        <v>1</v>
      </c>
      <c r="I2274" s="1">
        <f t="shared" si="122"/>
        <v>1</v>
      </c>
      <c r="J2274" s="1">
        <f t="shared" si="122"/>
        <v>1</v>
      </c>
    </row>
    <row r="2275" spans="1:10" x14ac:dyDescent="0.25">
      <c r="A2275" s="1">
        <v>1</v>
      </c>
      <c r="B2275" s="1">
        <v>178</v>
      </c>
      <c r="C2275" s="1">
        <v>12.59</v>
      </c>
      <c r="D2275" s="1">
        <v>685</v>
      </c>
      <c r="E2275" s="1">
        <v>0</v>
      </c>
      <c r="F2275">
        <f t="shared" si="120"/>
        <v>0.82099999999999995</v>
      </c>
      <c r="G2275">
        <f t="shared" si="121"/>
        <v>-1.7203694731413819</v>
      </c>
      <c r="H2275" s="1">
        <f t="shared" si="122"/>
        <v>1</v>
      </c>
      <c r="I2275" s="1">
        <f t="shared" si="122"/>
        <v>1</v>
      </c>
      <c r="J2275" s="1">
        <f t="shared" si="122"/>
        <v>0</v>
      </c>
    </row>
    <row r="2276" spans="1:10" x14ac:dyDescent="0.25">
      <c r="A2276" s="1">
        <v>0</v>
      </c>
      <c r="B2276" s="1">
        <v>50</v>
      </c>
      <c r="C2276" s="1">
        <v>25.8</v>
      </c>
      <c r="D2276" s="1">
        <v>685</v>
      </c>
      <c r="E2276" s="1">
        <v>1</v>
      </c>
      <c r="F2276">
        <f t="shared" si="120"/>
        <v>0.66100000000000003</v>
      </c>
      <c r="G2276">
        <f t="shared" si="121"/>
        <v>-0.41400143913045073</v>
      </c>
      <c r="H2276" s="1">
        <f t="shared" si="122"/>
        <v>0</v>
      </c>
      <c r="I2276" s="1">
        <f t="shared" si="122"/>
        <v>0</v>
      </c>
      <c r="J2276" s="1">
        <f t="shared" si="122"/>
        <v>0</v>
      </c>
    </row>
    <row r="2277" spans="1:10" x14ac:dyDescent="0.25">
      <c r="A2277" s="1">
        <v>1</v>
      </c>
      <c r="B2277" s="1">
        <v>45</v>
      </c>
      <c r="C2277" s="1">
        <v>28.72</v>
      </c>
      <c r="D2277" s="1">
        <v>675</v>
      </c>
      <c r="E2277" s="1">
        <v>1</v>
      </c>
      <c r="F2277">
        <f t="shared" si="120"/>
        <v>0.71699999999999997</v>
      </c>
      <c r="G2277">
        <f t="shared" si="121"/>
        <v>-0.33267943838251673</v>
      </c>
      <c r="H2277" s="1">
        <f t="shared" si="122"/>
        <v>0</v>
      </c>
      <c r="I2277" s="1">
        <f t="shared" si="122"/>
        <v>0</v>
      </c>
      <c r="J2277" s="1">
        <f t="shared" si="122"/>
        <v>0</v>
      </c>
    </row>
    <row r="2278" spans="1:10" x14ac:dyDescent="0.25">
      <c r="A2278" s="1">
        <v>1</v>
      </c>
      <c r="B2278" s="1">
        <v>54</v>
      </c>
      <c r="C2278" s="1">
        <v>26.96</v>
      </c>
      <c r="D2278" s="1">
        <v>740</v>
      </c>
      <c r="E2278" s="1">
        <v>1</v>
      </c>
      <c r="F2278">
        <f t="shared" si="120"/>
        <v>0.85499999999999998</v>
      </c>
      <c r="G2278">
        <f t="shared" si="121"/>
        <v>-0.15665381004537685</v>
      </c>
      <c r="H2278" s="1">
        <f t="shared" si="122"/>
        <v>1</v>
      </c>
      <c r="I2278" s="1">
        <f t="shared" si="122"/>
        <v>1</v>
      </c>
      <c r="J2278" s="1">
        <f t="shared" si="122"/>
        <v>1</v>
      </c>
    </row>
    <row r="2279" spans="1:10" x14ac:dyDescent="0.25">
      <c r="A2279" s="1">
        <v>0</v>
      </c>
      <c r="B2279" s="1">
        <v>120</v>
      </c>
      <c r="C2279" s="1">
        <v>11.54</v>
      </c>
      <c r="D2279" s="1">
        <v>705</v>
      </c>
      <c r="E2279" s="1">
        <v>1</v>
      </c>
      <c r="F2279">
        <f t="shared" si="120"/>
        <v>0.82099999999999995</v>
      </c>
      <c r="G2279">
        <f t="shared" si="121"/>
        <v>-0.1972321695297089</v>
      </c>
      <c r="H2279" s="1">
        <f t="shared" si="122"/>
        <v>1</v>
      </c>
      <c r="I2279" s="1">
        <f t="shared" si="122"/>
        <v>1</v>
      </c>
      <c r="J2279" s="1">
        <f t="shared" si="122"/>
        <v>0</v>
      </c>
    </row>
    <row r="2280" spans="1:10" x14ac:dyDescent="0.25">
      <c r="A2280" s="1">
        <v>1</v>
      </c>
      <c r="B2280" s="1">
        <v>40</v>
      </c>
      <c r="C2280" s="1">
        <v>29.01</v>
      </c>
      <c r="D2280" s="1">
        <v>670</v>
      </c>
      <c r="E2280" s="1">
        <v>1</v>
      </c>
      <c r="F2280">
        <f t="shared" si="120"/>
        <v>0.71699999999999997</v>
      </c>
      <c r="G2280">
        <f t="shared" si="121"/>
        <v>-0.33267943838251673</v>
      </c>
      <c r="H2280" s="1">
        <f t="shared" ref="H2280:J2296" si="123">IF($F2280&gt;H$2,1,0)</f>
        <v>0</v>
      </c>
      <c r="I2280" s="1">
        <f t="shared" si="123"/>
        <v>0</v>
      </c>
      <c r="J2280" s="1">
        <f t="shared" si="123"/>
        <v>0</v>
      </c>
    </row>
    <row r="2281" spans="1:10" x14ac:dyDescent="0.25">
      <c r="A2281" s="1">
        <v>0</v>
      </c>
      <c r="B2281" s="1">
        <v>15</v>
      </c>
      <c r="C2281" s="1">
        <v>13.28</v>
      </c>
      <c r="D2281" s="1">
        <v>720</v>
      </c>
      <c r="E2281" s="1">
        <v>1</v>
      </c>
      <c r="F2281">
        <f t="shared" si="120"/>
        <v>0.80600000000000005</v>
      </c>
      <c r="G2281">
        <f t="shared" si="121"/>
        <v>-0.21567153647550871</v>
      </c>
      <c r="H2281" s="1">
        <f t="shared" si="123"/>
        <v>1</v>
      </c>
      <c r="I2281" s="1">
        <f t="shared" si="123"/>
        <v>1</v>
      </c>
      <c r="J2281" s="1">
        <f t="shared" si="123"/>
        <v>0</v>
      </c>
    </row>
    <row r="2282" spans="1:10" x14ac:dyDescent="0.25">
      <c r="A2282" s="1">
        <v>0</v>
      </c>
      <c r="B2282" s="1">
        <v>84</v>
      </c>
      <c r="C2282" s="1">
        <v>11.94</v>
      </c>
      <c r="D2282" s="1">
        <v>660</v>
      </c>
      <c r="E2282" s="1">
        <v>1</v>
      </c>
      <c r="F2282">
        <f t="shared" si="120"/>
        <v>0.82099999999999995</v>
      </c>
      <c r="G2282">
        <f t="shared" si="121"/>
        <v>-0.1972321695297089</v>
      </c>
      <c r="H2282" s="1">
        <f t="shared" si="123"/>
        <v>1</v>
      </c>
      <c r="I2282" s="1">
        <f t="shared" si="123"/>
        <v>1</v>
      </c>
      <c r="J2282" s="1">
        <f t="shared" si="123"/>
        <v>0</v>
      </c>
    </row>
    <row r="2283" spans="1:10" x14ac:dyDescent="0.25">
      <c r="A2283" s="1">
        <v>1</v>
      </c>
      <c r="B2283" s="1">
        <v>37</v>
      </c>
      <c r="C2283" s="1">
        <v>29.91</v>
      </c>
      <c r="D2283" s="1">
        <v>680</v>
      </c>
      <c r="E2283" s="1">
        <v>0</v>
      </c>
      <c r="F2283">
        <f t="shared" si="120"/>
        <v>0.71699999999999997</v>
      </c>
      <c r="G2283">
        <f t="shared" si="121"/>
        <v>-1.2623083813388993</v>
      </c>
      <c r="H2283" s="1">
        <f t="shared" si="123"/>
        <v>0</v>
      </c>
      <c r="I2283" s="1">
        <f t="shared" si="123"/>
        <v>0</v>
      </c>
      <c r="J2283" s="1">
        <f t="shared" si="123"/>
        <v>0</v>
      </c>
    </row>
    <row r="2284" spans="1:10" x14ac:dyDescent="0.25">
      <c r="A2284" s="1">
        <v>0</v>
      </c>
      <c r="B2284" s="1">
        <v>40</v>
      </c>
      <c r="C2284" s="1">
        <v>27</v>
      </c>
      <c r="D2284" s="1">
        <v>660</v>
      </c>
      <c r="E2284" s="1">
        <v>0</v>
      </c>
      <c r="F2284">
        <f t="shared" si="120"/>
        <v>0.66100000000000003</v>
      </c>
      <c r="G2284">
        <f t="shared" si="121"/>
        <v>-1.0817551716016869</v>
      </c>
      <c r="H2284" s="1">
        <f t="shared" si="123"/>
        <v>0</v>
      </c>
      <c r="I2284" s="1">
        <f t="shared" si="123"/>
        <v>0</v>
      </c>
      <c r="J2284" s="1">
        <f t="shared" si="123"/>
        <v>0</v>
      </c>
    </row>
    <row r="2285" spans="1:10" x14ac:dyDescent="0.25">
      <c r="A2285" s="1">
        <v>1</v>
      </c>
      <c r="B2285" s="1">
        <v>59</v>
      </c>
      <c r="C2285" s="1">
        <v>22.56</v>
      </c>
      <c r="D2285" s="1">
        <v>695</v>
      </c>
      <c r="E2285" s="1">
        <v>0</v>
      </c>
      <c r="F2285">
        <f t="shared" si="120"/>
        <v>0.79</v>
      </c>
      <c r="G2285">
        <f t="shared" si="121"/>
        <v>-1.5606477482646686</v>
      </c>
      <c r="H2285" s="1">
        <f t="shared" si="123"/>
        <v>1</v>
      </c>
      <c r="I2285" s="1">
        <f t="shared" si="123"/>
        <v>0</v>
      </c>
      <c r="J2285" s="1">
        <f t="shared" si="123"/>
        <v>0</v>
      </c>
    </row>
    <row r="2286" spans="1:10" x14ac:dyDescent="0.25">
      <c r="A2286" s="1">
        <v>0</v>
      </c>
      <c r="B2286" s="1">
        <v>42</v>
      </c>
      <c r="C2286" s="1">
        <v>27.3</v>
      </c>
      <c r="D2286" s="1">
        <v>660</v>
      </c>
      <c r="E2286" s="1">
        <v>0</v>
      </c>
      <c r="F2286">
        <f t="shared" si="120"/>
        <v>0.66100000000000003</v>
      </c>
      <c r="G2286">
        <f t="shared" si="121"/>
        <v>-1.0817551716016869</v>
      </c>
      <c r="H2286" s="1">
        <f t="shared" si="123"/>
        <v>0</v>
      </c>
      <c r="I2286" s="1">
        <f t="shared" si="123"/>
        <v>0</v>
      </c>
      <c r="J2286" s="1">
        <f t="shared" si="123"/>
        <v>0</v>
      </c>
    </row>
    <row r="2287" spans="1:10" x14ac:dyDescent="0.25">
      <c r="A2287" s="1">
        <v>1</v>
      </c>
      <c r="B2287" s="1">
        <v>72.635000000000005</v>
      </c>
      <c r="C2287" s="1">
        <v>19.68</v>
      </c>
      <c r="D2287" s="1">
        <v>660</v>
      </c>
      <c r="E2287" s="1">
        <v>0</v>
      </c>
      <c r="F2287">
        <f t="shared" si="120"/>
        <v>0.82099999999999995</v>
      </c>
      <c r="G2287">
        <f t="shared" si="121"/>
        <v>-1.7203694731413819</v>
      </c>
      <c r="H2287" s="1">
        <f t="shared" si="123"/>
        <v>1</v>
      </c>
      <c r="I2287" s="1">
        <f t="shared" si="123"/>
        <v>1</v>
      </c>
      <c r="J2287" s="1">
        <f t="shared" si="123"/>
        <v>0</v>
      </c>
    </row>
    <row r="2288" spans="1:10" x14ac:dyDescent="0.25">
      <c r="A2288" s="1">
        <v>1</v>
      </c>
      <c r="B2288" s="1">
        <v>73</v>
      </c>
      <c r="C2288" s="1">
        <v>9.0399999999999991</v>
      </c>
      <c r="D2288" s="1">
        <v>670</v>
      </c>
      <c r="E2288" s="1">
        <v>1</v>
      </c>
      <c r="F2288">
        <f t="shared" si="120"/>
        <v>0.878</v>
      </c>
      <c r="G2288">
        <f t="shared" si="121"/>
        <v>-0.13010868534702039</v>
      </c>
      <c r="H2288" s="1">
        <f t="shared" si="123"/>
        <v>1</v>
      </c>
      <c r="I2288" s="1">
        <f t="shared" si="123"/>
        <v>1</v>
      </c>
      <c r="J2288" s="1">
        <f t="shared" si="123"/>
        <v>1</v>
      </c>
    </row>
    <row r="2289" spans="1:10" x14ac:dyDescent="0.25">
      <c r="A2289" s="1">
        <v>1</v>
      </c>
      <c r="B2289" s="1">
        <v>64</v>
      </c>
      <c r="C2289" s="1">
        <v>6.77</v>
      </c>
      <c r="D2289" s="1">
        <v>795</v>
      </c>
      <c r="E2289" s="1">
        <v>1</v>
      </c>
      <c r="F2289">
        <f t="shared" si="120"/>
        <v>0.92</v>
      </c>
      <c r="G2289">
        <f t="shared" si="121"/>
        <v>-8.3381608939051013E-2</v>
      </c>
      <c r="H2289" s="1">
        <f t="shared" si="123"/>
        <v>1</v>
      </c>
      <c r="I2289" s="1">
        <f t="shared" si="123"/>
        <v>1</v>
      </c>
      <c r="J2289" s="1">
        <f t="shared" si="123"/>
        <v>1</v>
      </c>
    </row>
    <row r="2290" spans="1:10" x14ac:dyDescent="0.25">
      <c r="A2290" s="1">
        <v>0</v>
      </c>
      <c r="B2290" s="1">
        <v>70</v>
      </c>
      <c r="C2290" s="1">
        <v>12.84</v>
      </c>
      <c r="D2290" s="1">
        <v>695</v>
      </c>
      <c r="E2290" s="1">
        <v>0</v>
      </c>
      <c r="F2290">
        <f t="shared" si="120"/>
        <v>0.82099999999999995</v>
      </c>
      <c r="G2290">
        <f t="shared" si="121"/>
        <v>-1.7203694731413819</v>
      </c>
      <c r="H2290" s="1">
        <f t="shared" si="123"/>
        <v>1</v>
      </c>
      <c r="I2290" s="1">
        <f t="shared" si="123"/>
        <v>1</v>
      </c>
      <c r="J2290" s="1">
        <f t="shared" si="123"/>
        <v>0</v>
      </c>
    </row>
    <row r="2291" spans="1:10" x14ac:dyDescent="0.25">
      <c r="A2291" s="1">
        <v>1</v>
      </c>
      <c r="B2291" s="1">
        <v>56</v>
      </c>
      <c r="C2291" s="1">
        <v>28.83</v>
      </c>
      <c r="D2291" s="1">
        <v>660</v>
      </c>
      <c r="E2291" s="1">
        <v>0</v>
      </c>
      <c r="F2291">
        <f t="shared" si="120"/>
        <v>0.71699999999999997</v>
      </c>
      <c r="G2291">
        <f t="shared" si="121"/>
        <v>-1.2623083813388993</v>
      </c>
      <c r="H2291" s="1">
        <f t="shared" si="123"/>
        <v>0</v>
      </c>
      <c r="I2291" s="1">
        <f t="shared" si="123"/>
        <v>0</v>
      </c>
      <c r="J2291" s="1">
        <f t="shared" si="123"/>
        <v>0</v>
      </c>
    </row>
    <row r="2292" spans="1:10" x14ac:dyDescent="0.25">
      <c r="A2292" s="1">
        <v>0</v>
      </c>
      <c r="B2292" s="1">
        <v>14.988</v>
      </c>
      <c r="C2292" s="1">
        <v>23.38</v>
      </c>
      <c r="D2292" s="1">
        <v>670</v>
      </c>
      <c r="E2292" s="1">
        <v>1</v>
      </c>
      <c r="F2292">
        <f t="shared" si="120"/>
        <v>0.66100000000000003</v>
      </c>
      <c r="G2292">
        <f t="shared" si="121"/>
        <v>-0.41400143913045073</v>
      </c>
      <c r="H2292" s="1">
        <f t="shared" si="123"/>
        <v>0</v>
      </c>
      <c r="I2292" s="1">
        <f t="shared" si="123"/>
        <v>0</v>
      </c>
      <c r="J2292" s="1">
        <f t="shared" si="123"/>
        <v>0</v>
      </c>
    </row>
    <row r="2293" spans="1:10" x14ac:dyDescent="0.25">
      <c r="A2293" s="1">
        <v>1</v>
      </c>
      <c r="B2293" s="1">
        <v>140.5</v>
      </c>
      <c r="C2293" s="1">
        <v>10.1</v>
      </c>
      <c r="D2293" s="1">
        <v>700</v>
      </c>
      <c r="E2293" s="1">
        <v>1</v>
      </c>
      <c r="F2293">
        <f t="shared" si="120"/>
        <v>0.82099999999999995</v>
      </c>
      <c r="G2293">
        <f t="shared" si="121"/>
        <v>-0.1972321695297089</v>
      </c>
      <c r="H2293" s="1">
        <f t="shared" si="123"/>
        <v>1</v>
      </c>
      <c r="I2293" s="1">
        <f t="shared" si="123"/>
        <v>1</v>
      </c>
      <c r="J2293" s="1">
        <f t="shared" si="123"/>
        <v>0</v>
      </c>
    </row>
    <row r="2294" spans="1:10" x14ac:dyDescent="0.25">
      <c r="A2294" s="1">
        <v>0</v>
      </c>
      <c r="B2294" s="1">
        <v>31</v>
      </c>
      <c r="C2294" s="1">
        <v>21.84</v>
      </c>
      <c r="D2294" s="1">
        <v>715</v>
      </c>
      <c r="E2294" s="1">
        <v>1</v>
      </c>
      <c r="F2294">
        <f t="shared" si="120"/>
        <v>0.79</v>
      </c>
      <c r="G2294">
        <f t="shared" si="121"/>
        <v>-0.23572233352106983</v>
      </c>
      <c r="H2294" s="1">
        <f t="shared" si="123"/>
        <v>1</v>
      </c>
      <c r="I2294" s="1">
        <f t="shared" si="123"/>
        <v>0</v>
      </c>
      <c r="J2294" s="1">
        <f t="shared" si="123"/>
        <v>0</v>
      </c>
    </row>
    <row r="2295" spans="1:10" x14ac:dyDescent="0.25">
      <c r="A2295" s="1">
        <v>1</v>
      </c>
      <c r="B2295" s="1">
        <v>78</v>
      </c>
      <c r="C2295" s="1">
        <v>9.58</v>
      </c>
      <c r="D2295" s="1">
        <v>685</v>
      </c>
      <c r="E2295" s="1">
        <v>1</v>
      </c>
      <c r="F2295">
        <f t="shared" si="120"/>
        <v>0.878</v>
      </c>
      <c r="G2295">
        <f t="shared" si="121"/>
        <v>-0.13010868534702039</v>
      </c>
      <c r="H2295" s="1">
        <f t="shared" si="123"/>
        <v>1</v>
      </c>
      <c r="I2295" s="1">
        <f t="shared" si="123"/>
        <v>1</v>
      </c>
      <c r="J2295" s="1">
        <f t="shared" si="123"/>
        <v>1</v>
      </c>
    </row>
    <row r="2296" spans="1:10" x14ac:dyDescent="0.25">
      <c r="A2296" s="1">
        <v>0</v>
      </c>
      <c r="B2296" s="1">
        <v>82</v>
      </c>
      <c r="C2296" s="1">
        <v>11.75</v>
      </c>
      <c r="D2296" s="1">
        <v>690</v>
      </c>
      <c r="E2296" s="1">
        <v>1</v>
      </c>
      <c r="F2296">
        <f t="shared" si="120"/>
        <v>0.82099999999999995</v>
      </c>
      <c r="G2296">
        <f t="shared" si="121"/>
        <v>-0.1972321695297089</v>
      </c>
      <c r="H2296" s="1">
        <f t="shared" si="123"/>
        <v>1</v>
      </c>
      <c r="I2296" s="1">
        <f t="shared" si="123"/>
        <v>1</v>
      </c>
      <c r="J2296" s="1">
        <f t="shared" si="123"/>
        <v>0</v>
      </c>
    </row>
  </sheetData>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L2296"/>
  <sheetViews>
    <sheetView workbookViewId="0">
      <selection activeCell="A7" sqref="A7"/>
    </sheetView>
  </sheetViews>
  <sheetFormatPr defaultRowHeight="15" x14ac:dyDescent="0.25"/>
  <cols>
    <col min="1" max="1" width="17.140625" customWidth="1"/>
    <col min="2" max="2" width="12" style="1" customWidth="1"/>
  </cols>
  <sheetData>
    <row r="3" spans="1:12" x14ac:dyDescent="0.25">
      <c r="B3"/>
    </row>
    <row r="4" spans="1:12" x14ac:dyDescent="0.25">
      <c r="B4" s="6" t="s">
        <v>49</v>
      </c>
    </row>
    <row r="5" spans="1:12" x14ac:dyDescent="0.25">
      <c r="A5" s="6" t="s">
        <v>3</v>
      </c>
      <c r="B5" s="6" t="s">
        <v>50</v>
      </c>
      <c r="E5" t="s">
        <v>1</v>
      </c>
      <c r="F5" t="s">
        <v>2</v>
      </c>
      <c r="G5" t="s">
        <v>35</v>
      </c>
      <c r="H5" t="s">
        <v>36</v>
      </c>
      <c r="J5" t="s">
        <v>52</v>
      </c>
      <c r="K5" t="s">
        <v>51</v>
      </c>
      <c r="L5" t="s">
        <v>52</v>
      </c>
    </row>
    <row r="6" spans="1:12" x14ac:dyDescent="0.25">
      <c r="A6" s="6" t="s">
        <v>4</v>
      </c>
      <c r="B6"/>
      <c r="D6">
        <v>1</v>
      </c>
      <c r="E6">
        <f>COUNTIFS($B$7:$B$2296,"&gt;="&amp;$D6,$A$7:$A$2296,"=1")</f>
        <v>0</v>
      </c>
      <c r="F6">
        <f>COUNTIFS($B$7:$B$2296,"&gt;="&amp;$D6,$A$7:$A$2296,"=0")</f>
        <v>0</v>
      </c>
      <c r="G6">
        <f>COUNTIFS($B$7:$B$2296,"&lt;"&amp;$D6,$A$7:$A$2296,"=1")</f>
        <v>1813</v>
      </c>
      <c r="H6">
        <f>COUNTIFS($B$7:$B$2296,"&lt;"&amp;$D6,$A$7:$A$2296,"=0")</f>
        <v>477</v>
      </c>
      <c r="J6">
        <f>F6/(F6+H6)</f>
        <v>0</v>
      </c>
      <c r="K6">
        <f>E6/(E6+G6)</f>
        <v>0</v>
      </c>
      <c r="L6">
        <f>F6/(F6+H6)</f>
        <v>0</v>
      </c>
    </row>
    <row r="7" spans="1:12" x14ac:dyDescent="0.25">
      <c r="A7" s="1">
        <v>1</v>
      </c>
      <c r="B7">
        <v>0.71699999999999997</v>
      </c>
      <c r="D7">
        <v>0.92</v>
      </c>
      <c r="E7">
        <f t="shared" ref="E7:E18" si="0">COUNTIFS($B$7:$B$2296,"&gt;="&amp;$D7,$A$7:$A$2296,"=1")</f>
        <v>249</v>
      </c>
      <c r="F7">
        <f t="shared" ref="F7:F18" si="1">COUNTIFS($B$7:$B$2296,"&gt;="&amp;$D7,$A$7:$A$2296,"=0")</f>
        <v>22</v>
      </c>
      <c r="G7">
        <f t="shared" ref="G7:G18" si="2">COUNTIFS($B$7:$B$2296,"&lt;"&amp;$D7,$A$7:$A$2296,"=1")</f>
        <v>1564</v>
      </c>
      <c r="H7">
        <f t="shared" ref="H7:H18" si="3">COUNTIFS($B$7:$B$2296,"&lt;"&amp;$D7,$A$7:$A$2296,"=0")</f>
        <v>455</v>
      </c>
      <c r="J7">
        <f t="shared" ref="J7:J18" si="4">F7/(F7+H7)</f>
        <v>4.6121593291404611E-2</v>
      </c>
      <c r="K7">
        <f t="shared" ref="K7:K18" si="5">E7/(E7+G7)</f>
        <v>0.13734142305570876</v>
      </c>
      <c r="L7">
        <f t="shared" ref="L7:L18" si="6">F7/(F7+H7)</f>
        <v>4.6121593291404611E-2</v>
      </c>
    </row>
    <row r="8" spans="1:12" x14ac:dyDescent="0.25">
      <c r="A8" s="1">
        <v>1</v>
      </c>
      <c r="B8">
        <v>0.92</v>
      </c>
      <c r="D8">
        <v>0.878</v>
      </c>
      <c r="E8">
        <f t="shared" si="0"/>
        <v>431</v>
      </c>
      <c r="F8">
        <f t="shared" si="1"/>
        <v>48</v>
      </c>
      <c r="G8">
        <f t="shared" si="2"/>
        <v>1382</v>
      </c>
      <c r="H8">
        <f t="shared" si="3"/>
        <v>429</v>
      </c>
      <c r="J8">
        <f t="shared" si="4"/>
        <v>0.10062893081761007</v>
      </c>
      <c r="K8">
        <f t="shared" si="5"/>
        <v>0.23772752344180917</v>
      </c>
      <c r="L8">
        <f t="shared" si="6"/>
        <v>0.10062893081761007</v>
      </c>
    </row>
    <row r="9" spans="1:12" x14ac:dyDescent="0.25">
      <c r="A9" s="1">
        <v>1</v>
      </c>
      <c r="B9">
        <v>0.79</v>
      </c>
      <c r="D9">
        <v>0.85499999999999998</v>
      </c>
      <c r="E9">
        <f t="shared" si="0"/>
        <v>513</v>
      </c>
      <c r="F9">
        <f t="shared" si="1"/>
        <v>64</v>
      </c>
      <c r="G9">
        <f t="shared" si="2"/>
        <v>1300</v>
      </c>
      <c r="H9">
        <f t="shared" si="3"/>
        <v>413</v>
      </c>
      <c r="J9">
        <f t="shared" si="4"/>
        <v>0.13417190775681342</v>
      </c>
      <c r="K9">
        <f t="shared" si="5"/>
        <v>0.28295642581356867</v>
      </c>
      <c r="L9">
        <f t="shared" si="6"/>
        <v>0.13417190775681342</v>
      </c>
    </row>
    <row r="10" spans="1:12" x14ac:dyDescent="0.25">
      <c r="A10" s="1">
        <v>1</v>
      </c>
      <c r="B10">
        <v>0.82099999999999995</v>
      </c>
      <c r="D10">
        <v>0.82099999999999995</v>
      </c>
      <c r="E10">
        <f t="shared" si="0"/>
        <v>891</v>
      </c>
      <c r="F10">
        <f t="shared" si="1"/>
        <v>155</v>
      </c>
      <c r="G10">
        <f t="shared" si="2"/>
        <v>922</v>
      </c>
      <c r="H10">
        <f t="shared" si="3"/>
        <v>322</v>
      </c>
      <c r="J10">
        <f t="shared" si="4"/>
        <v>0.3249475890985325</v>
      </c>
      <c r="K10">
        <f t="shared" si="5"/>
        <v>0.49145063430777719</v>
      </c>
      <c r="L10">
        <f t="shared" si="6"/>
        <v>0.3249475890985325</v>
      </c>
    </row>
    <row r="11" spans="1:12" x14ac:dyDescent="0.25">
      <c r="A11" s="1">
        <v>0</v>
      </c>
      <c r="B11">
        <v>0.71699999999999997</v>
      </c>
      <c r="D11">
        <v>0.80600000000000005</v>
      </c>
      <c r="E11">
        <f t="shared" si="0"/>
        <v>1179</v>
      </c>
      <c r="F11">
        <f t="shared" si="1"/>
        <v>232</v>
      </c>
      <c r="G11">
        <f t="shared" si="2"/>
        <v>634</v>
      </c>
      <c r="H11">
        <f t="shared" si="3"/>
        <v>245</v>
      </c>
      <c r="J11">
        <f t="shared" si="4"/>
        <v>0.48637316561844862</v>
      </c>
      <c r="K11">
        <f t="shared" si="5"/>
        <v>0.65030336458907889</v>
      </c>
      <c r="L11">
        <f t="shared" si="6"/>
        <v>0.48637316561844862</v>
      </c>
    </row>
    <row r="12" spans="1:12" x14ac:dyDescent="0.25">
      <c r="A12" s="1">
        <v>1</v>
      </c>
      <c r="B12">
        <v>0.82099999999999995</v>
      </c>
      <c r="D12">
        <v>0.79</v>
      </c>
      <c r="E12">
        <f t="shared" si="0"/>
        <v>1386</v>
      </c>
      <c r="F12">
        <f t="shared" si="1"/>
        <v>282</v>
      </c>
      <c r="G12">
        <f t="shared" si="2"/>
        <v>427</v>
      </c>
      <c r="H12">
        <f t="shared" si="3"/>
        <v>195</v>
      </c>
      <c r="J12">
        <f t="shared" si="4"/>
        <v>0.5911949685534591</v>
      </c>
      <c r="K12">
        <f t="shared" si="5"/>
        <v>0.76447876447876451</v>
      </c>
      <c r="L12">
        <f t="shared" si="6"/>
        <v>0.5911949685534591</v>
      </c>
    </row>
    <row r="13" spans="1:12" x14ac:dyDescent="0.25">
      <c r="A13" s="1">
        <v>1</v>
      </c>
      <c r="B13">
        <v>0.82099999999999995</v>
      </c>
      <c r="D13">
        <v>0.72899999999999998</v>
      </c>
      <c r="E13">
        <f t="shared" si="0"/>
        <v>1467</v>
      </c>
      <c r="F13">
        <f t="shared" si="1"/>
        <v>305</v>
      </c>
      <c r="G13">
        <f t="shared" si="2"/>
        <v>346</v>
      </c>
      <c r="H13">
        <f t="shared" si="3"/>
        <v>172</v>
      </c>
      <c r="J13">
        <f t="shared" si="4"/>
        <v>0.63941299790356398</v>
      </c>
      <c r="K13">
        <f t="shared" si="5"/>
        <v>0.80915609487038054</v>
      </c>
      <c r="L13">
        <f t="shared" si="6"/>
        <v>0.63941299790356398</v>
      </c>
    </row>
    <row r="14" spans="1:12" x14ac:dyDescent="0.25">
      <c r="A14" s="1">
        <v>0</v>
      </c>
      <c r="B14">
        <v>0.69299999999999995</v>
      </c>
      <c r="D14">
        <v>0.71699999999999997</v>
      </c>
      <c r="E14">
        <f t="shared" si="0"/>
        <v>1613</v>
      </c>
      <c r="F14">
        <f t="shared" si="1"/>
        <v>360</v>
      </c>
      <c r="G14">
        <f t="shared" si="2"/>
        <v>200</v>
      </c>
      <c r="H14">
        <f t="shared" si="3"/>
        <v>117</v>
      </c>
      <c r="J14">
        <f t="shared" si="4"/>
        <v>0.75471698113207553</v>
      </c>
      <c r="K14">
        <f t="shared" si="5"/>
        <v>0.88968560397131824</v>
      </c>
      <c r="L14">
        <f t="shared" si="6"/>
        <v>0.75471698113207553</v>
      </c>
    </row>
    <row r="15" spans="1:12" x14ac:dyDescent="0.25">
      <c r="A15" s="1">
        <v>1</v>
      </c>
      <c r="B15">
        <v>0.92</v>
      </c>
      <c r="D15">
        <v>0.69299999999999995</v>
      </c>
      <c r="E15">
        <f t="shared" si="0"/>
        <v>1661</v>
      </c>
      <c r="F15">
        <f t="shared" si="1"/>
        <v>384</v>
      </c>
      <c r="G15">
        <f t="shared" si="2"/>
        <v>152</v>
      </c>
      <c r="H15">
        <f t="shared" si="3"/>
        <v>93</v>
      </c>
      <c r="J15">
        <f t="shared" si="4"/>
        <v>0.80503144654088055</v>
      </c>
      <c r="K15">
        <f t="shared" si="5"/>
        <v>0.91616105901820188</v>
      </c>
      <c r="L15">
        <f t="shared" si="6"/>
        <v>0.80503144654088055</v>
      </c>
    </row>
    <row r="16" spans="1:12" x14ac:dyDescent="0.25">
      <c r="A16" s="1">
        <v>1</v>
      </c>
      <c r="B16">
        <v>0.66100000000000003</v>
      </c>
      <c r="D16">
        <v>0.66100000000000003</v>
      </c>
      <c r="E16">
        <f t="shared" si="0"/>
        <v>1777</v>
      </c>
      <c r="F16">
        <f t="shared" si="1"/>
        <v>435</v>
      </c>
      <c r="G16">
        <f t="shared" si="2"/>
        <v>36</v>
      </c>
      <c r="H16">
        <f t="shared" si="3"/>
        <v>42</v>
      </c>
      <c r="J16">
        <f t="shared" si="4"/>
        <v>0.91194968553459121</v>
      </c>
      <c r="K16">
        <f t="shared" si="5"/>
        <v>0.98014340871483729</v>
      </c>
      <c r="L16">
        <f t="shared" si="6"/>
        <v>0.91194968553459121</v>
      </c>
    </row>
    <row r="17" spans="1:12" x14ac:dyDescent="0.25">
      <c r="A17" s="1">
        <v>1</v>
      </c>
      <c r="B17">
        <v>0.82099999999999995</v>
      </c>
      <c r="D17">
        <v>0.54600000000000004</v>
      </c>
      <c r="E17">
        <f t="shared" si="0"/>
        <v>1813</v>
      </c>
      <c r="F17">
        <f t="shared" si="1"/>
        <v>477</v>
      </c>
      <c r="G17">
        <f t="shared" si="2"/>
        <v>0</v>
      </c>
      <c r="H17">
        <f t="shared" si="3"/>
        <v>0</v>
      </c>
      <c r="J17">
        <f t="shared" si="4"/>
        <v>1</v>
      </c>
      <c r="K17">
        <f t="shared" si="5"/>
        <v>1</v>
      </c>
      <c r="L17">
        <f t="shared" si="6"/>
        <v>1</v>
      </c>
    </row>
    <row r="18" spans="1:12" x14ac:dyDescent="0.25">
      <c r="A18" s="1">
        <v>0</v>
      </c>
      <c r="B18">
        <v>0.80600000000000005</v>
      </c>
      <c r="D18">
        <v>0.5</v>
      </c>
      <c r="E18">
        <f t="shared" si="0"/>
        <v>1813</v>
      </c>
      <c r="F18">
        <f t="shared" si="1"/>
        <v>477</v>
      </c>
      <c r="G18">
        <f t="shared" si="2"/>
        <v>0</v>
      </c>
      <c r="H18">
        <f t="shared" si="3"/>
        <v>0</v>
      </c>
      <c r="J18">
        <f t="shared" si="4"/>
        <v>1</v>
      </c>
      <c r="K18">
        <f t="shared" si="5"/>
        <v>1</v>
      </c>
      <c r="L18">
        <f t="shared" si="6"/>
        <v>1</v>
      </c>
    </row>
    <row r="19" spans="1:12" x14ac:dyDescent="0.25">
      <c r="A19" s="1">
        <v>0</v>
      </c>
      <c r="B19">
        <v>0.878</v>
      </c>
    </row>
    <row r="20" spans="1:12" x14ac:dyDescent="0.25">
      <c r="A20" s="1">
        <v>1</v>
      </c>
      <c r="B20">
        <v>0.82099999999999995</v>
      </c>
    </row>
    <row r="21" spans="1:12" x14ac:dyDescent="0.25">
      <c r="A21" s="1">
        <v>0</v>
      </c>
      <c r="B21">
        <v>0.82099999999999995</v>
      </c>
    </row>
    <row r="22" spans="1:12" x14ac:dyDescent="0.25">
      <c r="A22" s="1">
        <v>1</v>
      </c>
      <c r="B22">
        <v>0.92</v>
      </c>
    </row>
    <row r="23" spans="1:12" x14ac:dyDescent="0.25">
      <c r="A23" s="1">
        <v>0</v>
      </c>
      <c r="B23">
        <v>0.72899999999999998</v>
      </c>
    </row>
    <row r="24" spans="1:12" x14ac:dyDescent="0.25">
      <c r="A24" s="1">
        <v>1</v>
      </c>
      <c r="B24">
        <v>0.878</v>
      </c>
    </row>
    <row r="25" spans="1:12" x14ac:dyDescent="0.25">
      <c r="A25" s="1">
        <v>1</v>
      </c>
      <c r="B25">
        <v>0.878</v>
      </c>
    </row>
    <row r="26" spans="1:12" x14ac:dyDescent="0.25">
      <c r="A26" s="1">
        <v>1</v>
      </c>
      <c r="B26">
        <v>0.82099999999999995</v>
      </c>
    </row>
    <row r="27" spans="1:12" x14ac:dyDescent="0.25">
      <c r="A27" s="1">
        <v>1</v>
      </c>
      <c r="B27">
        <v>0.92</v>
      </c>
    </row>
    <row r="28" spans="1:12" x14ac:dyDescent="0.25">
      <c r="A28" s="1">
        <v>1</v>
      </c>
      <c r="B28">
        <v>0.80600000000000005</v>
      </c>
    </row>
    <row r="29" spans="1:12" x14ac:dyDescent="0.25">
      <c r="A29" s="1">
        <v>0</v>
      </c>
      <c r="B29">
        <v>0.80600000000000005</v>
      </c>
    </row>
    <row r="30" spans="1:12" x14ac:dyDescent="0.25">
      <c r="A30" s="1">
        <v>1</v>
      </c>
      <c r="B30">
        <v>0.72899999999999998</v>
      </c>
    </row>
    <row r="31" spans="1:12" x14ac:dyDescent="0.25">
      <c r="A31" s="1">
        <v>1</v>
      </c>
      <c r="B31">
        <v>0.54600000000000004</v>
      </c>
    </row>
    <row r="32" spans="1:12" x14ac:dyDescent="0.25">
      <c r="A32" s="1">
        <v>1</v>
      </c>
      <c r="B32">
        <v>0.92</v>
      </c>
    </row>
    <row r="33" spans="1:2" x14ac:dyDescent="0.25">
      <c r="A33" s="1">
        <v>0</v>
      </c>
      <c r="B33">
        <v>0.80600000000000005</v>
      </c>
    </row>
    <row r="34" spans="1:2" x14ac:dyDescent="0.25">
      <c r="A34" s="1">
        <v>0</v>
      </c>
      <c r="B34">
        <v>0.79</v>
      </c>
    </row>
    <row r="35" spans="1:2" x14ac:dyDescent="0.25">
      <c r="A35" s="1">
        <v>1</v>
      </c>
      <c r="B35">
        <v>0.92</v>
      </c>
    </row>
    <row r="36" spans="1:2" x14ac:dyDescent="0.25">
      <c r="A36" s="1">
        <v>1</v>
      </c>
      <c r="B36">
        <v>0.82099999999999995</v>
      </c>
    </row>
    <row r="37" spans="1:2" x14ac:dyDescent="0.25">
      <c r="A37" s="1">
        <v>1</v>
      </c>
      <c r="B37">
        <v>0.80600000000000005</v>
      </c>
    </row>
    <row r="38" spans="1:2" x14ac:dyDescent="0.25">
      <c r="A38" s="1">
        <v>1</v>
      </c>
      <c r="B38">
        <v>0.82099999999999995</v>
      </c>
    </row>
    <row r="39" spans="1:2" x14ac:dyDescent="0.25">
      <c r="A39" s="1">
        <v>1</v>
      </c>
      <c r="B39">
        <v>0.82099999999999995</v>
      </c>
    </row>
    <row r="40" spans="1:2" x14ac:dyDescent="0.25">
      <c r="A40" s="1">
        <v>0</v>
      </c>
      <c r="B40">
        <v>0.66100000000000003</v>
      </c>
    </row>
    <row r="41" spans="1:2" x14ac:dyDescent="0.25">
      <c r="A41" s="1">
        <v>1</v>
      </c>
      <c r="B41">
        <v>0.71699999999999997</v>
      </c>
    </row>
    <row r="42" spans="1:2" x14ac:dyDescent="0.25">
      <c r="A42" s="1">
        <v>1</v>
      </c>
      <c r="B42">
        <v>0.92</v>
      </c>
    </row>
    <row r="43" spans="1:2" x14ac:dyDescent="0.25">
      <c r="A43" s="1">
        <v>0</v>
      </c>
      <c r="B43">
        <v>0.878</v>
      </c>
    </row>
    <row r="44" spans="1:2" x14ac:dyDescent="0.25">
      <c r="A44" s="1">
        <v>1</v>
      </c>
      <c r="B44">
        <v>0.82099999999999995</v>
      </c>
    </row>
    <row r="45" spans="1:2" x14ac:dyDescent="0.25">
      <c r="A45" s="1">
        <v>1</v>
      </c>
      <c r="B45">
        <v>0.878</v>
      </c>
    </row>
    <row r="46" spans="1:2" x14ac:dyDescent="0.25">
      <c r="A46" s="1">
        <v>1</v>
      </c>
      <c r="B46">
        <v>0.69299999999999995</v>
      </c>
    </row>
    <row r="47" spans="1:2" x14ac:dyDescent="0.25">
      <c r="A47" s="1">
        <v>1</v>
      </c>
      <c r="B47">
        <v>0.72899999999999998</v>
      </c>
    </row>
    <row r="48" spans="1:2" x14ac:dyDescent="0.25">
      <c r="A48" s="1">
        <v>0</v>
      </c>
      <c r="B48">
        <v>0.82099999999999995</v>
      </c>
    </row>
    <row r="49" spans="1:2" x14ac:dyDescent="0.25">
      <c r="A49" s="1">
        <v>1</v>
      </c>
      <c r="B49">
        <v>0.79</v>
      </c>
    </row>
    <row r="50" spans="1:2" x14ac:dyDescent="0.25">
      <c r="A50" s="1">
        <v>1</v>
      </c>
      <c r="B50">
        <v>0.82099999999999995</v>
      </c>
    </row>
    <row r="51" spans="1:2" x14ac:dyDescent="0.25">
      <c r="A51" s="1">
        <v>1</v>
      </c>
      <c r="B51">
        <v>0.82099999999999995</v>
      </c>
    </row>
    <row r="52" spans="1:2" x14ac:dyDescent="0.25">
      <c r="A52" s="1">
        <v>1</v>
      </c>
      <c r="B52">
        <v>0.82099999999999995</v>
      </c>
    </row>
    <row r="53" spans="1:2" x14ac:dyDescent="0.25">
      <c r="A53" s="1">
        <v>1</v>
      </c>
      <c r="B53">
        <v>0.80600000000000005</v>
      </c>
    </row>
    <row r="54" spans="1:2" x14ac:dyDescent="0.25">
      <c r="A54" s="1">
        <v>1</v>
      </c>
      <c r="B54">
        <v>0.92</v>
      </c>
    </row>
    <row r="55" spans="1:2" x14ac:dyDescent="0.25">
      <c r="A55" s="1">
        <v>1</v>
      </c>
      <c r="B55">
        <v>0.82099999999999995</v>
      </c>
    </row>
    <row r="56" spans="1:2" x14ac:dyDescent="0.25">
      <c r="A56" s="1">
        <v>0</v>
      </c>
      <c r="B56">
        <v>0.66100000000000003</v>
      </c>
    </row>
    <row r="57" spans="1:2" x14ac:dyDescent="0.25">
      <c r="A57" s="1">
        <v>1</v>
      </c>
      <c r="B57">
        <v>0.54600000000000004</v>
      </c>
    </row>
    <row r="58" spans="1:2" x14ac:dyDescent="0.25">
      <c r="A58" s="1">
        <v>1</v>
      </c>
      <c r="B58">
        <v>0.80600000000000005</v>
      </c>
    </row>
    <row r="59" spans="1:2" x14ac:dyDescent="0.25">
      <c r="A59" s="1">
        <v>1</v>
      </c>
      <c r="B59">
        <v>0.72899999999999998</v>
      </c>
    </row>
    <row r="60" spans="1:2" x14ac:dyDescent="0.25">
      <c r="A60" s="1">
        <v>1</v>
      </c>
      <c r="B60">
        <v>0.92</v>
      </c>
    </row>
    <row r="61" spans="1:2" x14ac:dyDescent="0.25">
      <c r="A61" s="1">
        <v>1</v>
      </c>
      <c r="B61">
        <v>0.79</v>
      </c>
    </row>
    <row r="62" spans="1:2" x14ac:dyDescent="0.25">
      <c r="A62" s="1">
        <v>1</v>
      </c>
      <c r="B62">
        <v>0.82099999999999995</v>
      </c>
    </row>
    <row r="63" spans="1:2" x14ac:dyDescent="0.25">
      <c r="A63" s="1">
        <v>1</v>
      </c>
      <c r="B63">
        <v>0.82099999999999995</v>
      </c>
    </row>
    <row r="64" spans="1:2" x14ac:dyDescent="0.25">
      <c r="A64" s="1">
        <v>1</v>
      </c>
      <c r="B64">
        <v>0.80600000000000005</v>
      </c>
    </row>
    <row r="65" spans="1:2" x14ac:dyDescent="0.25">
      <c r="A65" s="1">
        <v>1</v>
      </c>
      <c r="B65">
        <v>0.80600000000000005</v>
      </c>
    </row>
    <row r="66" spans="1:2" x14ac:dyDescent="0.25">
      <c r="A66" s="1">
        <v>1</v>
      </c>
      <c r="B66">
        <v>0.79</v>
      </c>
    </row>
    <row r="67" spans="1:2" x14ac:dyDescent="0.25">
      <c r="A67" s="1">
        <v>1</v>
      </c>
      <c r="B67">
        <v>0.82099999999999995</v>
      </c>
    </row>
    <row r="68" spans="1:2" x14ac:dyDescent="0.25">
      <c r="A68" s="1">
        <v>1</v>
      </c>
      <c r="B68">
        <v>0.71699999999999997</v>
      </c>
    </row>
    <row r="69" spans="1:2" x14ac:dyDescent="0.25">
      <c r="A69" s="1">
        <v>0</v>
      </c>
      <c r="B69">
        <v>0.878</v>
      </c>
    </row>
    <row r="70" spans="1:2" x14ac:dyDescent="0.25">
      <c r="A70" s="1">
        <v>0</v>
      </c>
      <c r="B70">
        <v>0.79</v>
      </c>
    </row>
    <row r="71" spans="1:2" x14ac:dyDescent="0.25">
      <c r="A71" s="1">
        <v>1</v>
      </c>
      <c r="B71">
        <v>0.85499999999999998</v>
      </c>
    </row>
    <row r="72" spans="1:2" x14ac:dyDescent="0.25">
      <c r="A72" s="1">
        <v>1</v>
      </c>
      <c r="B72">
        <v>0.92</v>
      </c>
    </row>
    <row r="73" spans="1:2" x14ac:dyDescent="0.25">
      <c r="A73" s="1">
        <v>1</v>
      </c>
      <c r="B73">
        <v>0.80600000000000005</v>
      </c>
    </row>
    <row r="74" spans="1:2" x14ac:dyDescent="0.25">
      <c r="A74" s="1">
        <v>1</v>
      </c>
      <c r="B74">
        <v>0.80600000000000005</v>
      </c>
    </row>
    <row r="75" spans="1:2" x14ac:dyDescent="0.25">
      <c r="A75" s="1">
        <v>1</v>
      </c>
      <c r="B75">
        <v>0.92</v>
      </c>
    </row>
    <row r="76" spans="1:2" x14ac:dyDescent="0.25">
      <c r="A76" s="1">
        <v>1</v>
      </c>
      <c r="B76">
        <v>0.71699999999999997</v>
      </c>
    </row>
    <row r="77" spans="1:2" x14ac:dyDescent="0.25">
      <c r="A77" s="1">
        <v>1</v>
      </c>
      <c r="B77">
        <v>0.92</v>
      </c>
    </row>
    <row r="78" spans="1:2" x14ac:dyDescent="0.25">
      <c r="A78" s="1">
        <v>1</v>
      </c>
      <c r="B78">
        <v>0.92</v>
      </c>
    </row>
    <row r="79" spans="1:2" x14ac:dyDescent="0.25">
      <c r="A79" s="1">
        <v>1</v>
      </c>
      <c r="B79">
        <v>0.66100000000000003</v>
      </c>
    </row>
    <row r="80" spans="1:2" x14ac:dyDescent="0.25">
      <c r="A80" s="1">
        <v>0</v>
      </c>
      <c r="B80">
        <v>0.72899999999999998</v>
      </c>
    </row>
    <row r="81" spans="1:2" x14ac:dyDescent="0.25">
      <c r="A81" s="1">
        <v>1</v>
      </c>
      <c r="B81">
        <v>0.85499999999999998</v>
      </c>
    </row>
    <row r="82" spans="1:2" x14ac:dyDescent="0.25">
      <c r="A82" s="1">
        <v>1</v>
      </c>
      <c r="B82">
        <v>0.82099999999999995</v>
      </c>
    </row>
    <row r="83" spans="1:2" x14ac:dyDescent="0.25">
      <c r="A83" s="1">
        <v>0</v>
      </c>
      <c r="B83">
        <v>0.80600000000000005</v>
      </c>
    </row>
    <row r="84" spans="1:2" x14ac:dyDescent="0.25">
      <c r="A84" s="1">
        <v>1</v>
      </c>
      <c r="B84">
        <v>0.79</v>
      </c>
    </row>
    <row r="85" spans="1:2" x14ac:dyDescent="0.25">
      <c r="A85" s="1">
        <v>1</v>
      </c>
      <c r="B85">
        <v>0.80600000000000005</v>
      </c>
    </row>
    <row r="86" spans="1:2" x14ac:dyDescent="0.25">
      <c r="A86" s="1">
        <v>1</v>
      </c>
      <c r="B86">
        <v>0.80600000000000005</v>
      </c>
    </row>
    <row r="87" spans="1:2" x14ac:dyDescent="0.25">
      <c r="A87" s="1">
        <v>1</v>
      </c>
      <c r="B87">
        <v>0.79</v>
      </c>
    </row>
    <row r="88" spans="1:2" x14ac:dyDescent="0.25">
      <c r="A88" s="1">
        <v>1</v>
      </c>
      <c r="B88">
        <v>0.85499999999999998</v>
      </c>
    </row>
    <row r="89" spans="1:2" x14ac:dyDescent="0.25">
      <c r="A89" s="1">
        <v>1</v>
      </c>
      <c r="B89">
        <v>0.71699999999999997</v>
      </c>
    </row>
    <row r="90" spans="1:2" x14ac:dyDescent="0.25">
      <c r="A90" s="1">
        <v>1</v>
      </c>
      <c r="B90">
        <v>0.79</v>
      </c>
    </row>
    <row r="91" spans="1:2" x14ac:dyDescent="0.25">
      <c r="A91" s="1">
        <v>1</v>
      </c>
      <c r="B91">
        <v>0.82099999999999995</v>
      </c>
    </row>
    <row r="92" spans="1:2" x14ac:dyDescent="0.25">
      <c r="A92" s="1">
        <v>1</v>
      </c>
      <c r="B92">
        <v>0.69299999999999995</v>
      </c>
    </row>
    <row r="93" spans="1:2" x14ac:dyDescent="0.25">
      <c r="A93" s="1">
        <v>1</v>
      </c>
      <c r="B93">
        <v>0.66100000000000003</v>
      </c>
    </row>
    <row r="94" spans="1:2" x14ac:dyDescent="0.25">
      <c r="A94" s="1">
        <v>0</v>
      </c>
      <c r="B94">
        <v>0.69299999999999995</v>
      </c>
    </row>
    <row r="95" spans="1:2" x14ac:dyDescent="0.25">
      <c r="A95" s="1">
        <v>1</v>
      </c>
      <c r="B95">
        <v>0.72899999999999998</v>
      </c>
    </row>
    <row r="96" spans="1:2" x14ac:dyDescent="0.25">
      <c r="A96" s="1">
        <v>1</v>
      </c>
      <c r="B96">
        <v>0.79</v>
      </c>
    </row>
    <row r="97" spans="1:2" x14ac:dyDescent="0.25">
      <c r="A97" s="1">
        <v>1</v>
      </c>
      <c r="B97">
        <v>0.66100000000000003</v>
      </c>
    </row>
    <row r="98" spans="1:2" x14ac:dyDescent="0.25">
      <c r="A98" s="1">
        <v>1</v>
      </c>
      <c r="B98">
        <v>0.69299999999999995</v>
      </c>
    </row>
    <row r="99" spans="1:2" x14ac:dyDescent="0.25">
      <c r="A99" s="1">
        <v>1</v>
      </c>
      <c r="B99">
        <v>0.80600000000000005</v>
      </c>
    </row>
    <row r="100" spans="1:2" x14ac:dyDescent="0.25">
      <c r="A100" s="1">
        <v>1</v>
      </c>
      <c r="B100">
        <v>0.54600000000000004</v>
      </c>
    </row>
    <row r="101" spans="1:2" x14ac:dyDescent="0.25">
      <c r="A101" s="1">
        <v>1</v>
      </c>
      <c r="B101">
        <v>0.80600000000000005</v>
      </c>
    </row>
    <row r="102" spans="1:2" x14ac:dyDescent="0.25">
      <c r="A102" s="1">
        <v>0</v>
      </c>
      <c r="B102">
        <v>0.79</v>
      </c>
    </row>
    <row r="103" spans="1:2" x14ac:dyDescent="0.25">
      <c r="A103" s="1">
        <v>1</v>
      </c>
      <c r="B103">
        <v>0.66100000000000003</v>
      </c>
    </row>
    <row r="104" spans="1:2" x14ac:dyDescent="0.25">
      <c r="A104" s="1">
        <v>0</v>
      </c>
      <c r="B104">
        <v>0.80600000000000005</v>
      </c>
    </row>
    <row r="105" spans="1:2" x14ac:dyDescent="0.25">
      <c r="A105" s="1">
        <v>0</v>
      </c>
      <c r="B105">
        <v>0.82099999999999995</v>
      </c>
    </row>
    <row r="106" spans="1:2" x14ac:dyDescent="0.25">
      <c r="A106" s="1">
        <v>1</v>
      </c>
      <c r="B106">
        <v>0.80600000000000005</v>
      </c>
    </row>
    <row r="107" spans="1:2" x14ac:dyDescent="0.25">
      <c r="A107" s="1">
        <v>0</v>
      </c>
      <c r="B107">
        <v>0.85499999999999998</v>
      </c>
    </row>
    <row r="108" spans="1:2" x14ac:dyDescent="0.25">
      <c r="A108" s="1">
        <v>1</v>
      </c>
      <c r="B108">
        <v>0.82099999999999995</v>
      </c>
    </row>
    <row r="109" spans="1:2" x14ac:dyDescent="0.25">
      <c r="A109" s="1">
        <v>1</v>
      </c>
      <c r="B109">
        <v>0.85499999999999998</v>
      </c>
    </row>
    <row r="110" spans="1:2" x14ac:dyDescent="0.25">
      <c r="A110" s="1">
        <v>1</v>
      </c>
      <c r="B110">
        <v>0.80600000000000005</v>
      </c>
    </row>
    <row r="111" spans="1:2" x14ac:dyDescent="0.25">
      <c r="A111" s="1">
        <v>1</v>
      </c>
      <c r="B111">
        <v>0.878</v>
      </c>
    </row>
    <row r="112" spans="1:2" x14ac:dyDescent="0.25">
      <c r="A112" s="1">
        <v>1</v>
      </c>
      <c r="B112">
        <v>0.878</v>
      </c>
    </row>
    <row r="113" spans="1:2" x14ac:dyDescent="0.25">
      <c r="A113" s="1">
        <v>1</v>
      </c>
      <c r="B113">
        <v>0.80600000000000005</v>
      </c>
    </row>
    <row r="114" spans="1:2" x14ac:dyDescent="0.25">
      <c r="A114" s="1">
        <v>1</v>
      </c>
      <c r="B114">
        <v>0.80600000000000005</v>
      </c>
    </row>
    <row r="115" spans="1:2" x14ac:dyDescent="0.25">
      <c r="A115" s="1">
        <v>0</v>
      </c>
      <c r="B115">
        <v>0.66100000000000003</v>
      </c>
    </row>
    <row r="116" spans="1:2" x14ac:dyDescent="0.25">
      <c r="A116" s="1">
        <v>1</v>
      </c>
      <c r="B116">
        <v>0.92</v>
      </c>
    </row>
    <row r="117" spans="1:2" x14ac:dyDescent="0.25">
      <c r="A117" s="1">
        <v>0</v>
      </c>
      <c r="B117">
        <v>0.71699999999999997</v>
      </c>
    </row>
    <row r="118" spans="1:2" x14ac:dyDescent="0.25">
      <c r="A118" s="1">
        <v>1</v>
      </c>
      <c r="B118">
        <v>0.92</v>
      </c>
    </row>
    <row r="119" spans="1:2" x14ac:dyDescent="0.25">
      <c r="A119" s="1">
        <v>1</v>
      </c>
      <c r="B119">
        <v>0.71699999999999997</v>
      </c>
    </row>
    <row r="120" spans="1:2" x14ac:dyDescent="0.25">
      <c r="A120" s="1">
        <v>1</v>
      </c>
      <c r="B120">
        <v>0.80600000000000005</v>
      </c>
    </row>
    <row r="121" spans="1:2" x14ac:dyDescent="0.25">
      <c r="A121" s="1">
        <v>0</v>
      </c>
      <c r="B121">
        <v>0.878</v>
      </c>
    </row>
    <row r="122" spans="1:2" x14ac:dyDescent="0.25">
      <c r="A122" s="1">
        <v>1</v>
      </c>
      <c r="B122">
        <v>0.92</v>
      </c>
    </row>
    <row r="123" spans="1:2" x14ac:dyDescent="0.25">
      <c r="A123" s="1">
        <v>1</v>
      </c>
      <c r="B123">
        <v>0.82099999999999995</v>
      </c>
    </row>
    <row r="124" spans="1:2" x14ac:dyDescent="0.25">
      <c r="A124" s="1">
        <v>1</v>
      </c>
      <c r="B124">
        <v>0.82099999999999995</v>
      </c>
    </row>
    <row r="125" spans="1:2" x14ac:dyDescent="0.25">
      <c r="A125" s="1">
        <v>1</v>
      </c>
      <c r="B125">
        <v>0.82099999999999995</v>
      </c>
    </row>
    <row r="126" spans="1:2" x14ac:dyDescent="0.25">
      <c r="A126" s="1">
        <v>1</v>
      </c>
      <c r="B126">
        <v>0.80600000000000005</v>
      </c>
    </row>
    <row r="127" spans="1:2" x14ac:dyDescent="0.25">
      <c r="A127" s="1">
        <v>1</v>
      </c>
      <c r="B127">
        <v>0.92</v>
      </c>
    </row>
    <row r="128" spans="1:2" x14ac:dyDescent="0.25">
      <c r="A128" s="1">
        <v>1</v>
      </c>
      <c r="B128">
        <v>0.92</v>
      </c>
    </row>
    <row r="129" spans="1:2" x14ac:dyDescent="0.25">
      <c r="A129" s="1">
        <v>1</v>
      </c>
      <c r="B129">
        <v>0.92</v>
      </c>
    </row>
    <row r="130" spans="1:2" x14ac:dyDescent="0.25">
      <c r="A130" s="1">
        <v>1</v>
      </c>
      <c r="B130">
        <v>0.80600000000000005</v>
      </c>
    </row>
    <row r="131" spans="1:2" x14ac:dyDescent="0.25">
      <c r="A131" s="1">
        <v>1</v>
      </c>
      <c r="B131">
        <v>0.82099999999999995</v>
      </c>
    </row>
    <row r="132" spans="1:2" x14ac:dyDescent="0.25">
      <c r="A132" s="1">
        <v>0</v>
      </c>
      <c r="B132">
        <v>0.82099999999999995</v>
      </c>
    </row>
    <row r="133" spans="1:2" x14ac:dyDescent="0.25">
      <c r="A133" s="1">
        <v>1</v>
      </c>
      <c r="B133">
        <v>0.71699999999999997</v>
      </c>
    </row>
    <row r="134" spans="1:2" x14ac:dyDescent="0.25">
      <c r="A134" s="1">
        <v>1</v>
      </c>
      <c r="B134">
        <v>0.66100000000000003</v>
      </c>
    </row>
    <row r="135" spans="1:2" x14ac:dyDescent="0.25">
      <c r="A135" s="1">
        <v>0</v>
      </c>
      <c r="B135">
        <v>0.82099999999999995</v>
      </c>
    </row>
    <row r="136" spans="1:2" x14ac:dyDescent="0.25">
      <c r="A136" s="1">
        <v>1</v>
      </c>
      <c r="B136">
        <v>0.92</v>
      </c>
    </row>
    <row r="137" spans="1:2" x14ac:dyDescent="0.25">
      <c r="A137" s="1">
        <v>1</v>
      </c>
      <c r="B137">
        <v>0.66100000000000003</v>
      </c>
    </row>
    <row r="138" spans="1:2" x14ac:dyDescent="0.25">
      <c r="A138" s="1">
        <v>1</v>
      </c>
      <c r="B138">
        <v>0.82099999999999995</v>
      </c>
    </row>
    <row r="139" spans="1:2" x14ac:dyDescent="0.25">
      <c r="A139" s="1">
        <v>0</v>
      </c>
      <c r="B139">
        <v>0.82099999999999995</v>
      </c>
    </row>
    <row r="140" spans="1:2" x14ac:dyDescent="0.25">
      <c r="A140" s="1">
        <v>1</v>
      </c>
      <c r="B140">
        <v>0.71699999999999997</v>
      </c>
    </row>
    <row r="141" spans="1:2" x14ac:dyDescent="0.25">
      <c r="A141" s="1">
        <v>0</v>
      </c>
      <c r="B141">
        <v>0.85499999999999998</v>
      </c>
    </row>
    <row r="142" spans="1:2" x14ac:dyDescent="0.25">
      <c r="A142" s="1">
        <v>1</v>
      </c>
      <c r="B142">
        <v>0.80600000000000005</v>
      </c>
    </row>
    <row r="143" spans="1:2" x14ac:dyDescent="0.25">
      <c r="A143" s="1">
        <v>0</v>
      </c>
      <c r="B143">
        <v>0.71699999999999997</v>
      </c>
    </row>
    <row r="144" spans="1:2" x14ac:dyDescent="0.25">
      <c r="A144" s="1">
        <v>0</v>
      </c>
      <c r="B144">
        <v>0.71699999999999997</v>
      </c>
    </row>
    <row r="145" spans="1:2" x14ac:dyDescent="0.25">
      <c r="A145" s="1">
        <v>0</v>
      </c>
      <c r="B145">
        <v>0.79</v>
      </c>
    </row>
    <row r="146" spans="1:2" x14ac:dyDescent="0.25">
      <c r="A146" s="1">
        <v>1</v>
      </c>
      <c r="B146">
        <v>0.80600000000000005</v>
      </c>
    </row>
    <row r="147" spans="1:2" x14ac:dyDescent="0.25">
      <c r="A147" s="1">
        <v>1</v>
      </c>
      <c r="B147">
        <v>0.85499999999999998</v>
      </c>
    </row>
    <row r="148" spans="1:2" x14ac:dyDescent="0.25">
      <c r="A148" s="1">
        <v>1</v>
      </c>
      <c r="B148">
        <v>0.878</v>
      </c>
    </row>
    <row r="149" spans="1:2" x14ac:dyDescent="0.25">
      <c r="A149" s="1">
        <v>1</v>
      </c>
      <c r="B149">
        <v>0.82099999999999995</v>
      </c>
    </row>
    <row r="150" spans="1:2" x14ac:dyDescent="0.25">
      <c r="A150" s="1">
        <v>1</v>
      </c>
      <c r="B150">
        <v>0.79</v>
      </c>
    </row>
    <row r="151" spans="1:2" x14ac:dyDescent="0.25">
      <c r="A151" s="1">
        <v>1</v>
      </c>
      <c r="B151">
        <v>0.82099999999999995</v>
      </c>
    </row>
    <row r="152" spans="1:2" x14ac:dyDescent="0.25">
      <c r="A152" s="1">
        <v>1</v>
      </c>
      <c r="B152">
        <v>0.71699999999999997</v>
      </c>
    </row>
    <row r="153" spans="1:2" x14ac:dyDescent="0.25">
      <c r="A153" s="1">
        <v>1</v>
      </c>
      <c r="B153">
        <v>0.80600000000000005</v>
      </c>
    </row>
    <row r="154" spans="1:2" x14ac:dyDescent="0.25">
      <c r="A154" s="1">
        <v>1</v>
      </c>
      <c r="B154">
        <v>0.71699999999999997</v>
      </c>
    </row>
    <row r="155" spans="1:2" x14ac:dyDescent="0.25">
      <c r="A155" s="1">
        <v>1</v>
      </c>
      <c r="B155">
        <v>0.92</v>
      </c>
    </row>
    <row r="156" spans="1:2" x14ac:dyDescent="0.25">
      <c r="A156" s="1">
        <v>1</v>
      </c>
      <c r="B156">
        <v>0.92</v>
      </c>
    </row>
    <row r="157" spans="1:2" x14ac:dyDescent="0.25">
      <c r="A157" s="1">
        <v>1</v>
      </c>
      <c r="B157">
        <v>0.82099999999999995</v>
      </c>
    </row>
    <row r="158" spans="1:2" x14ac:dyDescent="0.25">
      <c r="A158" s="1">
        <v>1</v>
      </c>
      <c r="B158">
        <v>0.92</v>
      </c>
    </row>
    <row r="159" spans="1:2" x14ac:dyDescent="0.25">
      <c r="A159" s="1">
        <v>1</v>
      </c>
      <c r="B159">
        <v>0.66100000000000003</v>
      </c>
    </row>
    <row r="160" spans="1:2" x14ac:dyDescent="0.25">
      <c r="A160" s="1">
        <v>1</v>
      </c>
      <c r="B160">
        <v>0.82099999999999995</v>
      </c>
    </row>
    <row r="161" spans="1:2" x14ac:dyDescent="0.25">
      <c r="A161" s="1">
        <v>0</v>
      </c>
      <c r="B161">
        <v>0.69299999999999995</v>
      </c>
    </row>
    <row r="162" spans="1:2" x14ac:dyDescent="0.25">
      <c r="A162" s="1">
        <v>1</v>
      </c>
      <c r="B162">
        <v>0.69299999999999995</v>
      </c>
    </row>
    <row r="163" spans="1:2" x14ac:dyDescent="0.25">
      <c r="A163" s="1">
        <v>1</v>
      </c>
      <c r="B163">
        <v>0.80600000000000005</v>
      </c>
    </row>
    <row r="164" spans="1:2" x14ac:dyDescent="0.25">
      <c r="A164" s="1">
        <v>1</v>
      </c>
      <c r="B164">
        <v>0.92</v>
      </c>
    </row>
    <row r="165" spans="1:2" x14ac:dyDescent="0.25">
      <c r="A165" s="1">
        <v>1</v>
      </c>
      <c r="B165">
        <v>0.878</v>
      </c>
    </row>
    <row r="166" spans="1:2" x14ac:dyDescent="0.25">
      <c r="A166" s="1">
        <v>1</v>
      </c>
      <c r="B166">
        <v>0.79</v>
      </c>
    </row>
    <row r="167" spans="1:2" x14ac:dyDescent="0.25">
      <c r="A167" s="1">
        <v>0</v>
      </c>
      <c r="B167">
        <v>0.71699999999999997</v>
      </c>
    </row>
    <row r="168" spans="1:2" x14ac:dyDescent="0.25">
      <c r="A168" s="1">
        <v>1</v>
      </c>
      <c r="B168">
        <v>0.80600000000000005</v>
      </c>
    </row>
    <row r="169" spans="1:2" x14ac:dyDescent="0.25">
      <c r="A169" s="1">
        <v>0</v>
      </c>
      <c r="B169">
        <v>0.69299999999999995</v>
      </c>
    </row>
    <row r="170" spans="1:2" x14ac:dyDescent="0.25">
      <c r="A170" s="1">
        <v>0</v>
      </c>
      <c r="B170">
        <v>0.66100000000000003</v>
      </c>
    </row>
    <row r="171" spans="1:2" x14ac:dyDescent="0.25">
      <c r="A171" s="1">
        <v>1</v>
      </c>
      <c r="B171">
        <v>0.92</v>
      </c>
    </row>
    <row r="172" spans="1:2" x14ac:dyDescent="0.25">
      <c r="A172" s="1">
        <v>1</v>
      </c>
      <c r="B172">
        <v>0.92</v>
      </c>
    </row>
    <row r="173" spans="1:2" x14ac:dyDescent="0.25">
      <c r="A173" s="1">
        <v>0</v>
      </c>
      <c r="B173">
        <v>0.80600000000000005</v>
      </c>
    </row>
    <row r="174" spans="1:2" x14ac:dyDescent="0.25">
      <c r="A174" s="1">
        <v>1</v>
      </c>
      <c r="B174">
        <v>0.82099999999999995</v>
      </c>
    </row>
    <row r="175" spans="1:2" x14ac:dyDescent="0.25">
      <c r="A175" s="1">
        <v>1</v>
      </c>
      <c r="B175">
        <v>0.82099999999999995</v>
      </c>
    </row>
    <row r="176" spans="1:2" x14ac:dyDescent="0.25">
      <c r="A176" s="1">
        <v>0</v>
      </c>
      <c r="B176">
        <v>0.82099999999999995</v>
      </c>
    </row>
    <row r="177" spans="1:2" x14ac:dyDescent="0.25">
      <c r="A177" s="1">
        <v>1</v>
      </c>
      <c r="B177">
        <v>0.71699999999999997</v>
      </c>
    </row>
    <row r="178" spans="1:2" x14ac:dyDescent="0.25">
      <c r="A178" s="1">
        <v>1</v>
      </c>
      <c r="B178">
        <v>0.82099999999999995</v>
      </c>
    </row>
    <row r="179" spans="1:2" x14ac:dyDescent="0.25">
      <c r="A179" s="1">
        <v>1</v>
      </c>
      <c r="B179">
        <v>0.82099999999999995</v>
      </c>
    </row>
    <row r="180" spans="1:2" x14ac:dyDescent="0.25">
      <c r="A180" s="1">
        <v>1</v>
      </c>
      <c r="B180">
        <v>0.69299999999999995</v>
      </c>
    </row>
    <row r="181" spans="1:2" x14ac:dyDescent="0.25">
      <c r="A181" s="1">
        <v>1</v>
      </c>
      <c r="B181">
        <v>0.92</v>
      </c>
    </row>
    <row r="182" spans="1:2" x14ac:dyDescent="0.25">
      <c r="A182" s="1">
        <v>1</v>
      </c>
      <c r="B182">
        <v>0.82099999999999995</v>
      </c>
    </row>
    <row r="183" spans="1:2" x14ac:dyDescent="0.25">
      <c r="A183" s="1">
        <v>1</v>
      </c>
      <c r="B183">
        <v>0.71699999999999997</v>
      </c>
    </row>
    <row r="184" spans="1:2" x14ac:dyDescent="0.25">
      <c r="A184" s="1">
        <v>1</v>
      </c>
      <c r="B184">
        <v>0.92</v>
      </c>
    </row>
    <row r="185" spans="1:2" x14ac:dyDescent="0.25">
      <c r="A185" s="1">
        <v>1</v>
      </c>
      <c r="B185">
        <v>0.82099999999999995</v>
      </c>
    </row>
    <row r="186" spans="1:2" x14ac:dyDescent="0.25">
      <c r="A186" s="1">
        <v>1</v>
      </c>
      <c r="B186">
        <v>0.72899999999999998</v>
      </c>
    </row>
    <row r="187" spans="1:2" x14ac:dyDescent="0.25">
      <c r="A187" s="1">
        <v>1</v>
      </c>
      <c r="B187">
        <v>0.66100000000000003</v>
      </c>
    </row>
    <row r="188" spans="1:2" x14ac:dyDescent="0.25">
      <c r="A188" s="1">
        <v>1</v>
      </c>
      <c r="B188">
        <v>0.85499999999999998</v>
      </c>
    </row>
    <row r="189" spans="1:2" x14ac:dyDescent="0.25">
      <c r="A189" s="1">
        <v>1</v>
      </c>
      <c r="B189">
        <v>0.80600000000000005</v>
      </c>
    </row>
    <row r="190" spans="1:2" x14ac:dyDescent="0.25">
      <c r="A190" s="1">
        <v>0</v>
      </c>
      <c r="B190">
        <v>0.85499999999999998</v>
      </c>
    </row>
    <row r="191" spans="1:2" x14ac:dyDescent="0.25">
      <c r="A191" s="1">
        <v>1</v>
      </c>
      <c r="B191">
        <v>0.80600000000000005</v>
      </c>
    </row>
    <row r="192" spans="1:2" x14ac:dyDescent="0.25">
      <c r="A192" s="1">
        <v>1</v>
      </c>
      <c r="B192">
        <v>0.71699999999999997</v>
      </c>
    </row>
    <row r="193" spans="1:2" x14ac:dyDescent="0.25">
      <c r="A193" s="1">
        <v>1</v>
      </c>
      <c r="B193">
        <v>0.82099999999999995</v>
      </c>
    </row>
    <row r="194" spans="1:2" x14ac:dyDescent="0.25">
      <c r="A194" s="1">
        <v>0</v>
      </c>
      <c r="B194">
        <v>0.72899999999999998</v>
      </c>
    </row>
    <row r="195" spans="1:2" x14ac:dyDescent="0.25">
      <c r="A195" s="1">
        <v>1</v>
      </c>
      <c r="B195">
        <v>0.80600000000000005</v>
      </c>
    </row>
    <row r="196" spans="1:2" x14ac:dyDescent="0.25">
      <c r="A196" s="1">
        <v>1</v>
      </c>
      <c r="B196">
        <v>0.878</v>
      </c>
    </row>
    <row r="197" spans="1:2" x14ac:dyDescent="0.25">
      <c r="A197" s="1">
        <v>1</v>
      </c>
      <c r="B197">
        <v>0.878</v>
      </c>
    </row>
    <row r="198" spans="1:2" x14ac:dyDescent="0.25">
      <c r="A198" s="1">
        <v>0</v>
      </c>
      <c r="B198">
        <v>0.878</v>
      </c>
    </row>
    <row r="199" spans="1:2" x14ac:dyDescent="0.25">
      <c r="A199" s="1">
        <v>1</v>
      </c>
      <c r="B199">
        <v>0.80600000000000005</v>
      </c>
    </row>
    <row r="200" spans="1:2" x14ac:dyDescent="0.25">
      <c r="A200" s="1">
        <v>0</v>
      </c>
      <c r="B200">
        <v>0.54600000000000004</v>
      </c>
    </row>
    <row r="201" spans="1:2" x14ac:dyDescent="0.25">
      <c r="A201" s="1">
        <v>1</v>
      </c>
      <c r="B201">
        <v>0.82099999999999995</v>
      </c>
    </row>
    <row r="202" spans="1:2" x14ac:dyDescent="0.25">
      <c r="A202" s="1">
        <v>0</v>
      </c>
      <c r="B202">
        <v>0.80600000000000005</v>
      </c>
    </row>
    <row r="203" spans="1:2" x14ac:dyDescent="0.25">
      <c r="A203" s="1">
        <v>1</v>
      </c>
      <c r="B203">
        <v>0.92</v>
      </c>
    </row>
    <row r="204" spans="1:2" x14ac:dyDescent="0.25">
      <c r="A204" s="1">
        <v>1</v>
      </c>
      <c r="B204">
        <v>0.85499999999999998</v>
      </c>
    </row>
    <row r="205" spans="1:2" x14ac:dyDescent="0.25">
      <c r="A205" s="1">
        <v>0</v>
      </c>
      <c r="B205">
        <v>0.82099999999999995</v>
      </c>
    </row>
    <row r="206" spans="1:2" x14ac:dyDescent="0.25">
      <c r="A206" s="1">
        <v>1</v>
      </c>
      <c r="B206">
        <v>0.71699999999999997</v>
      </c>
    </row>
    <row r="207" spans="1:2" x14ac:dyDescent="0.25">
      <c r="A207" s="1">
        <v>0</v>
      </c>
      <c r="B207">
        <v>0.82099999999999995</v>
      </c>
    </row>
    <row r="208" spans="1:2" x14ac:dyDescent="0.25">
      <c r="A208" s="1">
        <v>1</v>
      </c>
      <c r="B208">
        <v>0.878</v>
      </c>
    </row>
    <row r="209" spans="1:2" x14ac:dyDescent="0.25">
      <c r="A209" s="1">
        <v>1</v>
      </c>
      <c r="B209">
        <v>0.92</v>
      </c>
    </row>
    <row r="210" spans="1:2" x14ac:dyDescent="0.25">
      <c r="A210" s="1">
        <v>1</v>
      </c>
      <c r="B210">
        <v>0.92</v>
      </c>
    </row>
    <row r="211" spans="1:2" x14ac:dyDescent="0.25">
      <c r="A211" s="1">
        <v>1</v>
      </c>
      <c r="B211">
        <v>0.85499999999999998</v>
      </c>
    </row>
    <row r="212" spans="1:2" x14ac:dyDescent="0.25">
      <c r="A212" s="1">
        <v>1</v>
      </c>
      <c r="B212">
        <v>0.92</v>
      </c>
    </row>
    <row r="213" spans="1:2" x14ac:dyDescent="0.25">
      <c r="A213" s="1">
        <v>0</v>
      </c>
      <c r="B213">
        <v>0.66100000000000003</v>
      </c>
    </row>
    <row r="214" spans="1:2" x14ac:dyDescent="0.25">
      <c r="A214" s="1">
        <v>1</v>
      </c>
      <c r="B214">
        <v>0.92</v>
      </c>
    </row>
    <row r="215" spans="1:2" x14ac:dyDescent="0.25">
      <c r="A215" s="1">
        <v>1</v>
      </c>
      <c r="B215">
        <v>0.72899999999999998</v>
      </c>
    </row>
    <row r="216" spans="1:2" x14ac:dyDescent="0.25">
      <c r="A216" s="1">
        <v>1</v>
      </c>
      <c r="B216">
        <v>0.82099999999999995</v>
      </c>
    </row>
    <row r="217" spans="1:2" x14ac:dyDescent="0.25">
      <c r="A217" s="1">
        <v>1</v>
      </c>
      <c r="B217">
        <v>0.79</v>
      </c>
    </row>
    <row r="218" spans="1:2" x14ac:dyDescent="0.25">
      <c r="A218" s="1">
        <v>1</v>
      </c>
      <c r="B218">
        <v>0.80600000000000005</v>
      </c>
    </row>
    <row r="219" spans="1:2" x14ac:dyDescent="0.25">
      <c r="A219" s="1">
        <v>0</v>
      </c>
      <c r="B219">
        <v>0.878</v>
      </c>
    </row>
    <row r="220" spans="1:2" x14ac:dyDescent="0.25">
      <c r="A220" s="1">
        <v>0</v>
      </c>
      <c r="B220">
        <v>0.79</v>
      </c>
    </row>
    <row r="221" spans="1:2" x14ac:dyDescent="0.25">
      <c r="A221" s="1">
        <v>1</v>
      </c>
      <c r="B221">
        <v>0.878</v>
      </c>
    </row>
    <row r="222" spans="1:2" x14ac:dyDescent="0.25">
      <c r="A222" s="1">
        <v>1</v>
      </c>
      <c r="B222">
        <v>0.80600000000000005</v>
      </c>
    </row>
    <row r="223" spans="1:2" x14ac:dyDescent="0.25">
      <c r="A223" s="1">
        <v>1</v>
      </c>
      <c r="B223">
        <v>0.66100000000000003</v>
      </c>
    </row>
    <row r="224" spans="1:2" x14ac:dyDescent="0.25">
      <c r="A224" s="1">
        <v>1</v>
      </c>
      <c r="B224">
        <v>0.66100000000000003</v>
      </c>
    </row>
    <row r="225" spans="1:2" x14ac:dyDescent="0.25">
      <c r="A225" s="1">
        <v>1</v>
      </c>
      <c r="B225">
        <v>0.80600000000000005</v>
      </c>
    </row>
    <row r="226" spans="1:2" x14ac:dyDescent="0.25">
      <c r="A226" s="1">
        <v>1</v>
      </c>
      <c r="B226">
        <v>0.85499999999999998</v>
      </c>
    </row>
    <row r="227" spans="1:2" x14ac:dyDescent="0.25">
      <c r="A227" s="1">
        <v>1</v>
      </c>
      <c r="B227">
        <v>0.72899999999999998</v>
      </c>
    </row>
    <row r="228" spans="1:2" x14ac:dyDescent="0.25">
      <c r="A228" s="1">
        <v>1</v>
      </c>
      <c r="B228">
        <v>0.71699999999999997</v>
      </c>
    </row>
    <row r="229" spans="1:2" x14ac:dyDescent="0.25">
      <c r="A229" s="1">
        <v>1</v>
      </c>
      <c r="B229">
        <v>0.80600000000000005</v>
      </c>
    </row>
    <row r="230" spans="1:2" x14ac:dyDescent="0.25">
      <c r="A230" s="1">
        <v>1</v>
      </c>
      <c r="B230">
        <v>0.71699999999999997</v>
      </c>
    </row>
    <row r="231" spans="1:2" x14ac:dyDescent="0.25">
      <c r="A231" s="1">
        <v>1</v>
      </c>
      <c r="B231">
        <v>0.80600000000000005</v>
      </c>
    </row>
    <row r="232" spans="1:2" x14ac:dyDescent="0.25">
      <c r="A232" s="1">
        <v>1</v>
      </c>
      <c r="B232">
        <v>0.92</v>
      </c>
    </row>
    <row r="233" spans="1:2" x14ac:dyDescent="0.25">
      <c r="A233" s="1">
        <v>0</v>
      </c>
      <c r="B233">
        <v>0.82099999999999995</v>
      </c>
    </row>
    <row r="234" spans="1:2" x14ac:dyDescent="0.25">
      <c r="A234" s="1">
        <v>1</v>
      </c>
      <c r="B234">
        <v>0.80600000000000005</v>
      </c>
    </row>
    <row r="235" spans="1:2" x14ac:dyDescent="0.25">
      <c r="A235" s="1">
        <v>0</v>
      </c>
      <c r="B235">
        <v>0.92</v>
      </c>
    </row>
    <row r="236" spans="1:2" x14ac:dyDescent="0.25">
      <c r="A236" s="1">
        <v>1</v>
      </c>
      <c r="B236">
        <v>0.80600000000000005</v>
      </c>
    </row>
    <row r="237" spans="1:2" x14ac:dyDescent="0.25">
      <c r="A237" s="1">
        <v>1</v>
      </c>
      <c r="B237">
        <v>0.878</v>
      </c>
    </row>
    <row r="238" spans="1:2" x14ac:dyDescent="0.25">
      <c r="A238" s="1">
        <v>0</v>
      </c>
      <c r="B238">
        <v>0.80600000000000005</v>
      </c>
    </row>
    <row r="239" spans="1:2" x14ac:dyDescent="0.25">
      <c r="A239" s="1">
        <v>0</v>
      </c>
      <c r="B239">
        <v>0.80600000000000005</v>
      </c>
    </row>
    <row r="240" spans="1:2" x14ac:dyDescent="0.25">
      <c r="A240" s="1">
        <v>1</v>
      </c>
      <c r="B240">
        <v>0.92</v>
      </c>
    </row>
    <row r="241" spans="1:2" x14ac:dyDescent="0.25">
      <c r="A241" s="1">
        <v>1</v>
      </c>
      <c r="B241">
        <v>0.79</v>
      </c>
    </row>
    <row r="242" spans="1:2" x14ac:dyDescent="0.25">
      <c r="A242" s="1">
        <v>0</v>
      </c>
      <c r="B242">
        <v>0.54600000000000004</v>
      </c>
    </row>
    <row r="243" spans="1:2" x14ac:dyDescent="0.25">
      <c r="A243" s="1">
        <v>0</v>
      </c>
      <c r="B243">
        <v>0.878</v>
      </c>
    </row>
    <row r="244" spans="1:2" x14ac:dyDescent="0.25">
      <c r="A244" s="1">
        <v>1</v>
      </c>
      <c r="B244">
        <v>0.69299999999999995</v>
      </c>
    </row>
    <row r="245" spans="1:2" x14ac:dyDescent="0.25">
      <c r="A245" s="1">
        <v>1</v>
      </c>
      <c r="B245">
        <v>0.54600000000000004</v>
      </c>
    </row>
    <row r="246" spans="1:2" x14ac:dyDescent="0.25">
      <c r="A246" s="1">
        <v>1</v>
      </c>
      <c r="B246">
        <v>0.79</v>
      </c>
    </row>
    <row r="247" spans="1:2" x14ac:dyDescent="0.25">
      <c r="A247" s="1">
        <v>0</v>
      </c>
      <c r="B247">
        <v>0.54600000000000004</v>
      </c>
    </row>
    <row r="248" spans="1:2" x14ac:dyDescent="0.25">
      <c r="A248" s="1">
        <v>0</v>
      </c>
      <c r="B248">
        <v>0.82099999999999995</v>
      </c>
    </row>
    <row r="249" spans="1:2" x14ac:dyDescent="0.25">
      <c r="A249" s="1">
        <v>1</v>
      </c>
      <c r="B249">
        <v>0.66100000000000003</v>
      </c>
    </row>
    <row r="250" spans="1:2" x14ac:dyDescent="0.25">
      <c r="A250" s="1">
        <v>1</v>
      </c>
      <c r="B250">
        <v>0.878</v>
      </c>
    </row>
    <row r="251" spans="1:2" x14ac:dyDescent="0.25">
      <c r="A251" s="1">
        <v>1</v>
      </c>
      <c r="B251">
        <v>0.85499999999999998</v>
      </c>
    </row>
    <row r="252" spans="1:2" x14ac:dyDescent="0.25">
      <c r="A252" s="1">
        <v>1</v>
      </c>
      <c r="B252">
        <v>0.80600000000000005</v>
      </c>
    </row>
    <row r="253" spans="1:2" x14ac:dyDescent="0.25">
      <c r="A253" s="1">
        <v>1</v>
      </c>
      <c r="B253">
        <v>0.54600000000000004</v>
      </c>
    </row>
    <row r="254" spans="1:2" x14ac:dyDescent="0.25">
      <c r="A254" s="1">
        <v>1</v>
      </c>
      <c r="B254">
        <v>0.80600000000000005</v>
      </c>
    </row>
    <row r="255" spans="1:2" x14ac:dyDescent="0.25">
      <c r="A255" s="1">
        <v>1</v>
      </c>
      <c r="B255">
        <v>0.79</v>
      </c>
    </row>
    <row r="256" spans="1:2" x14ac:dyDescent="0.25">
      <c r="A256" s="1">
        <v>1</v>
      </c>
      <c r="B256">
        <v>0.80600000000000005</v>
      </c>
    </row>
    <row r="257" spans="1:2" x14ac:dyDescent="0.25">
      <c r="A257" s="1">
        <v>1</v>
      </c>
      <c r="B257">
        <v>0.79</v>
      </c>
    </row>
    <row r="258" spans="1:2" x14ac:dyDescent="0.25">
      <c r="A258" s="1">
        <v>1</v>
      </c>
      <c r="B258">
        <v>0.878</v>
      </c>
    </row>
    <row r="259" spans="1:2" x14ac:dyDescent="0.25">
      <c r="A259" s="1">
        <v>1</v>
      </c>
      <c r="B259">
        <v>0.92</v>
      </c>
    </row>
    <row r="260" spans="1:2" x14ac:dyDescent="0.25">
      <c r="A260" s="1">
        <v>0</v>
      </c>
      <c r="B260">
        <v>0.82099999999999995</v>
      </c>
    </row>
    <row r="261" spans="1:2" x14ac:dyDescent="0.25">
      <c r="A261" s="1">
        <v>1</v>
      </c>
      <c r="B261">
        <v>0.71699999999999997</v>
      </c>
    </row>
    <row r="262" spans="1:2" x14ac:dyDescent="0.25">
      <c r="A262" s="1">
        <v>1</v>
      </c>
      <c r="B262">
        <v>0.92</v>
      </c>
    </row>
    <row r="263" spans="1:2" x14ac:dyDescent="0.25">
      <c r="A263" s="1">
        <v>0</v>
      </c>
      <c r="B263">
        <v>0.82099999999999995</v>
      </c>
    </row>
    <row r="264" spans="1:2" x14ac:dyDescent="0.25">
      <c r="A264" s="1">
        <v>1</v>
      </c>
      <c r="B264">
        <v>0.82099999999999995</v>
      </c>
    </row>
    <row r="265" spans="1:2" x14ac:dyDescent="0.25">
      <c r="A265" s="1">
        <v>1</v>
      </c>
      <c r="B265">
        <v>0.82099999999999995</v>
      </c>
    </row>
    <row r="266" spans="1:2" x14ac:dyDescent="0.25">
      <c r="A266" s="1">
        <v>1</v>
      </c>
      <c r="B266">
        <v>0.71699999999999997</v>
      </c>
    </row>
    <row r="267" spans="1:2" x14ac:dyDescent="0.25">
      <c r="A267" s="1">
        <v>1</v>
      </c>
      <c r="B267">
        <v>0.79</v>
      </c>
    </row>
    <row r="268" spans="1:2" x14ac:dyDescent="0.25">
      <c r="A268" s="1">
        <v>1</v>
      </c>
      <c r="B268">
        <v>0.79</v>
      </c>
    </row>
    <row r="269" spans="1:2" x14ac:dyDescent="0.25">
      <c r="A269" s="1">
        <v>1</v>
      </c>
      <c r="B269">
        <v>0.82099999999999995</v>
      </c>
    </row>
    <row r="270" spans="1:2" x14ac:dyDescent="0.25">
      <c r="A270" s="1">
        <v>1</v>
      </c>
      <c r="B270">
        <v>0.82099999999999995</v>
      </c>
    </row>
    <row r="271" spans="1:2" x14ac:dyDescent="0.25">
      <c r="A271" s="1">
        <v>1</v>
      </c>
      <c r="B271">
        <v>0.878</v>
      </c>
    </row>
    <row r="272" spans="1:2" x14ac:dyDescent="0.25">
      <c r="A272" s="1">
        <v>1</v>
      </c>
      <c r="B272">
        <v>0.82099999999999995</v>
      </c>
    </row>
    <row r="273" spans="1:2" x14ac:dyDescent="0.25">
      <c r="A273" s="1">
        <v>1</v>
      </c>
      <c r="B273">
        <v>0.878</v>
      </c>
    </row>
    <row r="274" spans="1:2" x14ac:dyDescent="0.25">
      <c r="A274" s="1">
        <v>1</v>
      </c>
      <c r="B274">
        <v>0.82099999999999995</v>
      </c>
    </row>
    <row r="275" spans="1:2" x14ac:dyDescent="0.25">
      <c r="A275" s="1">
        <v>1</v>
      </c>
      <c r="B275">
        <v>0.66100000000000003</v>
      </c>
    </row>
    <row r="276" spans="1:2" x14ac:dyDescent="0.25">
      <c r="A276" s="1">
        <v>1</v>
      </c>
      <c r="B276">
        <v>0.82099999999999995</v>
      </c>
    </row>
    <row r="277" spans="1:2" x14ac:dyDescent="0.25">
      <c r="A277" s="1">
        <v>1</v>
      </c>
      <c r="B277">
        <v>0.82099999999999995</v>
      </c>
    </row>
    <row r="278" spans="1:2" x14ac:dyDescent="0.25">
      <c r="A278" s="1">
        <v>1</v>
      </c>
      <c r="B278">
        <v>0.79</v>
      </c>
    </row>
    <row r="279" spans="1:2" x14ac:dyDescent="0.25">
      <c r="A279" s="1">
        <v>1</v>
      </c>
      <c r="B279">
        <v>0.79</v>
      </c>
    </row>
    <row r="280" spans="1:2" x14ac:dyDescent="0.25">
      <c r="A280" s="1">
        <v>0</v>
      </c>
      <c r="B280">
        <v>0.82099999999999995</v>
      </c>
    </row>
    <row r="281" spans="1:2" x14ac:dyDescent="0.25">
      <c r="A281" s="1">
        <v>1</v>
      </c>
      <c r="B281">
        <v>0.82099999999999995</v>
      </c>
    </row>
    <row r="282" spans="1:2" x14ac:dyDescent="0.25">
      <c r="A282" s="1">
        <v>1</v>
      </c>
      <c r="B282">
        <v>0.79</v>
      </c>
    </row>
    <row r="283" spans="1:2" x14ac:dyDescent="0.25">
      <c r="A283" s="1">
        <v>0</v>
      </c>
      <c r="B283">
        <v>0.54600000000000004</v>
      </c>
    </row>
    <row r="284" spans="1:2" x14ac:dyDescent="0.25">
      <c r="A284" s="1">
        <v>0</v>
      </c>
      <c r="B284">
        <v>0.82099999999999995</v>
      </c>
    </row>
    <row r="285" spans="1:2" x14ac:dyDescent="0.25">
      <c r="A285" s="1">
        <v>1</v>
      </c>
      <c r="B285">
        <v>0.82099999999999995</v>
      </c>
    </row>
    <row r="286" spans="1:2" x14ac:dyDescent="0.25">
      <c r="A286" s="1">
        <v>1</v>
      </c>
      <c r="B286">
        <v>0.79</v>
      </c>
    </row>
    <row r="287" spans="1:2" x14ac:dyDescent="0.25">
      <c r="A287" s="1">
        <v>1</v>
      </c>
      <c r="B287">
        <v>0.92</v>
      </c>
    </row>
    <row r="288" spans="1:2" x14ac:dyDescent="0.25">
      <c r="A288" s="1">
        <v>1</v>
      </c>
      <c r="B288">
        <v>0.82099999999999995</v>
      </c>
    </row>
    <row r="289" spans="1:2" x14ac:dyDescent="0.25">
      <c r="A289" s="1">
        <v>1</v>
      </c>
      <c r="B289">
        <v>0.66100000000000003</v>
      </c>
    </row>
    <row r="290" spans="1:2" x14ac:dyDescent="0.25">
      <c r="A290" s="1">
        <v>1</v>
      </c>
      <c r="B290">
        <v>0.79</v>
      </c>
    </row>
    <row r="291" spans="1:2" x14ac:dyDescent="0.25">
      <c r="A291" s="1">
        <v>1</v>
      </c>
      <c r="B291">
        <v>0.80600000000000005</v>
      </c>
    </row>
    <row r="292" spans="1:2" x14ac:dyDescent="0.25">
      <c r="A292" s="1">
        <v>1</v>
      </c>
      <c r="B292">
        <v>0.878</v>
      </c>
    </row>
    <row r="293" spans="1:2" x14ac:dyDescent="0.25">
      <c r="A293" s="1">
        <v>1</v>
      </c>
      <c r="B293">
        <v>0.85499999999999998</v>
      </c>
    </row>
    <row r="294" spans="1:2" x14ac:dyDescent="0.25">
      <c r="A294" s="1">
        <v>1</v>
      </c>
      <c r="B294">
        <v>0.92</v>
      </c>
    </row>
    <row r="295" spans="1:2" x14ac:dyDescent="0.25">
      <c r="A295" s="1">
        <v>1</v>
      </c>
      <c r="B295">
        <v>0.85499999999999998</v>
      </c>
    </row>
    <row r="296" spans="1:2" x14ac:dyDescent="0.25">
      <c r="A296" s="1">
        <v>1</v>
      </c>
      <c r="B296">
        <v>0.82099999999999995</v>
      </c>
    </row>
    <row r="297" spans="1:2" x14ac:dyDescent="0.25">
      <c r="A297" s="1">
        <v>1</v>
      </c>
      <c r="B297">
        <v>0.82099999999999995</v>
      </c>
    </row>
    <row r="298" spans="1:2" x14ac:dyDescent="0.25">
      <c r="A298" s="1">
        <v>1</v>
      </c>
      <c r="B298">
        <v>0.878</v>
      </c>
    </row>
    <row r="299" spans="1:2" x14ac:dyDescent="0.25">
      <c r="A299" s="1">
        <v>1</v>
      </c>
      <c r="B299">
        <v>0.80600000000000005</v>
      </c>
    </row>
    <row r="300" spans="1:2" x14ac:dyDescent="0.25">
      <c r="A300" s="1">
        <v>1</v>
      </c>
      <c r="B300">
        <v>0.80600000000000005</v>
      </c>
    </row>
    <row r="301" spans="1:2" x14ac:dyDescent="0.25">
      <c r="A301" s="1">
        <v>1</v>
      </c>
      <c r="B301">
        <v>0.54600000000000004</v>
      </c>
    </row>
    <row r="302" spans="1:2" x14ac:dyDescent="0.25">
      <c r="A302" s="1">
        <v>1</v>
      </c>
      <c r="B302">
        <v>0.79</v>
      </c>
    </row>
    <row r="303" spans="1:2" x14ac:dyDescent="0.25">
      <c r="A303" s="1">
        <v>0</v>
      </c>
      <c r="B303">
        <v>0.82099999999999995</v>
      </c>
    </row>
    <row r="304" spans="1:2" x14ac:dyDescent="0.25">
      <c r="A304" s="1">
        <v>1</v>
      </c>
      <c r="B304">
        <v>0.92</v>
      </c>
    </row>
    <row r="305" spans="1:2" x14ac:dyDescent="0.25">
      <c r="A305" s="1">
        <v>1</v>
      </c>
      <c r="B305">
        <v>0.92</v>
      </c>
    </row>
    <row r="306" spans="1:2" x14ac:dyDescent="0.25">
      <c r="A306" s="1">
        <v>1</v>
      </c>
      <c r="B306">
        <v>0.92</v>
      </c>
    </row>
    <row r="307" spans="1:2" x14ac:dyDescent="0.25">
      <c r="A307" s="1">
        <v>0</v>
      </c>
      <c r="B307">
        <v>0.71699999999999997</v>
      </c>
    </row>
    <row r="308" spans="1:2" x14ac:dyDescent="0.25">
      <c r="A308" s="1">
        <v>1</v>
      </c>
      <c r="B308">
        <v>0.66100000000000003</v>
      </c>
    </row>
    <row r="309" spans="1:2" x14ac:dyDescent="0.25">
      <c r="A309" s="1">
        <v>1</v>
      </c>
      <c r="B309">
        <v>0.72899999999999998</v>
      </c>
    </row>
    <row r="310" spans="1:2" x14ac:dyDescent="0.25">
      <c r="A310" s="1">
        <v>1</v>
      </c>
      <c r="B310">
        <v>0.79</v>
      </c>
    </row>
    <row r="311" spans="1:2" x14ac:dyDescent="0.25">
      <c r="A311" s="1">
        <v>1</v>
      </c>
      <c r="B311">
        <v>0.82099999999999995</v>
      </c>
    </row>
    <row r="312" spans="1:2" x14ac:dyDescent="0.25">
      <c r="A312" s="1">
        <v>1</v>
      </c>
      <c r="B312">
        <v>0.82099999999999995</v>
      </c>
    </row>
    <row r="313" spans="1:2" x14ac:dyDescent="0.25">
      <c r="A313" s="1">
        <v>1</v>
      </c>
      <c r="B313">
        <v>0.79</v>
      </c>
    </row>
    <row r="314" spans="1:2" x14ac:dyDescent="0.25">
      <c r="A314" s="1">
        <v>1</v>
      </c>
      <c r="B314">
        <v>0.878</v>
      </c>
    </row>
    <row r="315" spans="1:2" x14ac:dyDescent="0.25">
      <c r="A315" s="1">
        <v>1</v>
      </c>
      <c r="B315">
        <v>0.71699999999999997</v>
      </c>
    </row>
    <row r="316" spans="1:2" x14ac:dyDescent="0.25">
      <c r="A316" s="1">
        <v>0</v>
      </c>
      <c r="B316">
        <v>0.878</v>
      </c>
    </row>
    <row r="317" spans="1:2" x14ac:dyDescent="0.25">
      <c r="A317" s="1">
        <v>0</v>
      </c>
      <c r="B317">
        <v>0.71699999999999997</v>
      </c>
    </row>
    <row r="318" spans="1:2" x14ac:dyDescent="0.25">
      <c r="A318" s="1">
        <v>1</v>
      </c>
      <c r="B318">
        <v>0.92</v>
      </c>
    </row>
    <row r="319" spans="1:2" x14ac:dyDescent="0.25">
      <c r="A319" s="1">
        <v>0</v>
      </c>
      <c r="B319">
        <v>0.66100000000000003</v>
      </c>
    </row>
    <row r="320" spans="1:2" x14ac:dyDescent="0.25">
      <c r="A320" s="1">
        <v>1</v>
      </c>
      <c r="B320">
        <v>0.72899999999999998</v>
      </c>
    </row>
    <row r="321" spans="1:2" x14ac:dyDescent="0.25">
      <c r="A321" s="1">
        <v>0</v>
      </c>
      <c r="B321">
        <v>0.66100000000000003</v>
      </c>
    </row>
    <row r="322" spans="1:2" x14ac:dyDescent="0.25">
      <c r="A322" s="1">
        <v>0</v>
      </c>
      <c r="B322">
        <v>0.80600000000000005</v>
      </c>
    </row>
    <row r="323" spans="1:2" x14ac:dyDescent="0.25">
      <c r="A323" s="1">
        <v>1</v>
      </c>
      <c r="B323">
        <v>0.92</v>
      </c>
    </row>
    <row r="324" spans="1:2" x14ac:dyDescent="0.25">
      <c r="A324" s="1">
        <v>1</v>
      </c>
      <c r="B324">
        <v>0.80600000000000005</v>
      </c>
    </row>
    <row r="325" spans="1:2" x14ac:dyDescent="0.25">
      <c r="A325" s="1">
        <v>1</v>
      </c>
      <c r="B325">
        <v>0.79</v>
      </c>
    </row>
    <row r="326" spans="1:2" x14ac:dyDescent="0.25">
      <c r="A326" s="1">
        <v>0</v>
      </c>
      <c r="B326">
        <v>0.66100000000000003</v>
      </c>
    </row>
    <row r="327" spans="1:2" x14ac:dyDescent="0.25">
      <c r="A327" s="1">
        <v>0</v>
      </c>
      <c r="B327">
        <v>0.92</v>
      </c>
    </row>
    <row r="328" spans="1:2" x14ac:dyDescent="0.25">
      <c r="A328" s="1">
        <v>1</v>
      </c>
      <c r="B328">
        <v>0.79</v>
      </c>
    </row>
    <row r="329" spans="1:2" x14ac:dyDescent="0.25">
      <c r="A329" s="1">
        <v>1</v>
      </c>
      <c r="B329">
        <v>0.878</v>
      </c>
    </row>
    <row r="330" spans="1:2" x14ac:dyDescent="0.25">
      <c r="A330" s="1">
        <v>1</v>
      </c>
      <c r="B330">
        <v>0.79</v>
      </c>
    </row>
    <row r="331" spans="1:2" x14ac:dyDescent="0.25">
      <c r="A331" s="1">
        <v>1</v>
      </c>
      <c r="B331">
        <v>0.92</v>
      </c>
    </row>
    <row r="332" spans="1:2" x14ac:dyDescent="0.25">
      <c r="A332" s="1">
        <v>1</v>
      </c>
      <c r="B332">
        <v>0.92</v>
      </c>
    </row>
    <row r="333" spans="1:2" x14ac:dyDescent="0.25">
      <c r="A333" s="1">
        <v>1</v>
      </c>
      <c r="B333">
        <v>0.71699999999999997</v>
      </c>
    </row>
    <row r="334" spans="1:2" x14ac:dyDescent="0.25">
      <c r="A334" s="1">
        <v>1</v>
      </c>
      <c r="B334">
        <v>0.82099999999999995</v>
      </c>
    </row>
    <row r="335" spans="1:2" x14ac:dyDescent="0.25">
      <c r="A335" s="1">
        <v>0</v>
      </c>
      <c r="B335">
        <v>0.85499999999999998</v>
      </c>
    </row>
    <row r="336" spans="1:2" x14ac:dyDescent="0.25">
      <c r="A336" s="1">
        <v>0</v>
      </c>
      <c r="B336">
        <v>0.69299999999999995</v>
      </c>
    </row>
    <row r="337" spans="1:2" x14ac:dyDescent="0.25">
      <c r="A337" s="1">
        <v>1</v>
      </c>
      <c r="B337">
        <v>0.82099999999999995</v>
      </c>
    </row>
    <row r="338" spans="1:2" x14ac:dyDescent="0.25">
      <c r="A338" s="1">
        <v>1</v>
      </c>
      <c r="B338">
        <v>0.82099999999999995</v>
      </c>
    </row>
    <row r="339" spans="1:2" x14ac:dyDescent="0.25">
      <c r="A339" s="1">
        <v>0</v>
      </c>
      <c r="B339">
        <v>0.66100000000000003</v>
      </c>
    </row>
    <row r="340" spans="1:2" x14ac:dyDescent="0.25">
      <c r="A340" s="1">
        <v>1</v>
      </c>
      <c r="B340">
        <v>0.79</v>
      </c>
    </row>
    <row r="341" spans="1:2" x14ac:dyDescent="0.25">
      <c r="A341" s="1">
        <v>0</v>
      </c>
      <c r="B341">
        <v>0.71699999999999997</v>
      </c>
    </row>
    <row r="342" spans="1:2" x14ac:dyDescent="0.25">
      <c r="A342" s="1">
        <v>1</v>
      </c>
      <c r="B342">
        <v>0.80600000000000005</v>
      </c>
    </row>
    <row r="343" spans="1:2" x14ac:dyDescent="0.25">
      <c r="A343" s="1">
        <v>1</v>
      </c>
      <c r="B343">
        <v>0.878</v>
      </c>
    </row>
    <row r="344" spans="1:2" x14ac:dyDescent="0.25">
      <c r="A344" s="1">
        <v>0</v>
      </c>
      <c r="B344">
        <v>0.54600000000000004</v>
      </c>
    </row>
    <row r="345" spans="1:2" x14ac:dyDescent="0.25">
      <c r="A345" s="1">
        <v>1</v>
      </c>
      <c r="B345">
        <v>0.79</v>
      </c>
    </row>
    <row r="346" spans="1:2" x14ac:dyDescent="0.25">
      <c r="A346" s="1">
        <v>1</v>
      </c>
      <c r="B346">
        <v>0.82099999999999995</v>
      </c>
    </row>
    <row r="347" spans="1:2" x14ac:dyDescent="0.25">
      <c r="A347" s="1">
        <v>1</v>
      </c>
      <c r="B347">
        <v>0.72899999999999998</v>
      </c>
    </row>
    <row r="348" spans="1:2" x14ac:dyDescent="0.25">
      <c r="A348" s="1">
        <v>1</v>
      </c>
      <c r="B348">
        <v>0.92</v>
      </c>
    </row>
    <row r="349" spans="1:2" x14ac:dyDescent="0.25">
      <c r="A349" s="1">
        <v>0</v>
      </c>
      <c r="B349">
        <v>0.71699999999999997</v>
      </c>
    </row>
    <row r="350" spans="1:2" x14ac:dyDescent="0.25">
      <c r="A350" s="1">
        <v>1</v>
      </c>
      <c r="B350">
        <v>0.71699999999999997</v>
      </c>
    </row>
    <row r="351" spans="1:2" x14ac:dyDescent="0.25">
      <c r="A351" s="1">
        <v>1</v>
      </c>
      <c r="B351">
        <v>0.878</v>
      </c>
    </row>
    <row r="352" spans="1:2" x14ac:dyDescent="0.25">
      <c r="A352" s="1">
        <v>1</v>
      </c>
      <c r="B352">
        <v>0.80600000000000005</v>
      </c>
    </row>
    <row r="353" spans="1:2" x14ac:dyDescent="0.25">
      <c r="A353" s="1">
        <v>1</v>
      </c>
      <c r="B353">
        <v>0.79</v>
      </c>
    </row>
    <row r="354" spans="1:2" x14ac:dyDescent="0.25">
      <c r="A354" s="1">
        <v>1</v>
      </c>
      <c r="B354">
        <v>0.82099999999999995</v>
      </c>
    </row>
    <row r="355" spans="1:2" x14ac:dyDescent="0.25">
      <c r="A355" s="1">
        <v>1</v>
      </c>
      <c r="B355">
        <v>0.85499999999999998</v>
      </c>
    </row>
    <row r="356" spans="1:2" x14ac:dyDescent="0.25">
      <c r="A356" s="1">
        <v>1</v>
      </c>
      <c r="B356">
        <v>0.80600000000000005</v>
      </c>
    </row>
    <row r="357" spans="1:2" x14ac:dyDescent="0.25">
      <c r="A357" s="1">
        <v>1</v>
      </c>
      <c r="B357">
        <v>0.54600000000000004</v>
      </c>
    </row>
    <row r="358" spans="1:2" x14ac:dyDescent="0.25">
      <c r="A358" s="1">
        <v>1</v>
      </c>
      <c r="B358">
        <v>0.66100000000000003</v>
      </c>
    </row>
    <row r="359" spans="1:2" x14ac:dyDescent="0.25">
      <c r="A359" s="1">
        <v>0</v>
      </c>
      <c r="B359">
        <v>0.69299999999999995</v>
      </c>
    </row>
    <row r="360" spans="1:2" x14ac:dyDescent="0.25">
      <c r="A360" s="1">
        <v>1</v>
      </c>
      <c r="B360">
        <v>0.79</v>
      </c>
    </row>
    <row r="361" spans="1:2" x14ac:dyDescent="0.25">
      <c r="A361" s="1">
        <v>0</v>
      </c>
      <c r="B361">
        <v>0.82099999999999995</v>
      </c>
    </row>
    <row r="362" spans="1:2" x14ac:dyDescent="0.25">
      <c r="A362" s="1">
        <v>1</v>
      </c>
      <c r="B362">
        <v>0.82099999999999995</v>
      </c>
    </row>
    <row r="363" spans="1:2" x14ac:dyDescent="0.25">
      <c r="A363" s="1">
        <v>1</v>
      </c>
      <c r="B363">
        <v>0.82099999999999995</v>
      </c>
    </row>
    <row r="364" spans="1:2" x14ac:dyDescent="0.25">
      <c r="A364" s="1">
        <v>1</v>
      </c>
      <c r="B364">
        <v>0.71699999999999997</v>
      </c>
    </row>
    <row r="365" spans="1:2" x14ac:dyDescent="0.25">
      <c r="A365" s="1">
        <v>1</v>
      </c>
      <c r="B365">
        <v>0.71699999999999997</v>
      </c>
    </row>
    <row r="366" spans="1:2" x14ac:dyDescent="0.25">
      <c r="A366" s="1">
        <v>1</v>
      </c>
      <c r="B366">
        <v>0.82099999999999995</v>
      </c>
    </row>
    <row r="367" spans="1:2" x14ac:dyDescent="0.25">
      <c r="A367" s="1">
        <v>1</v>
      </c>
      <c r="B367">
        <v>0.79</v>
      </c>
    </row>
    <row r="368" spans="1:2" x14ac:dyDescent="0.25">
      <c r="A368" s="1">
        <v>1</v>
      </c>
      <c r="B368">
        <v>0.85499999999999998</v>
      </c>
    </row>
    <row r="369" spans="1:2" x14ac:dyDescent="0.25">
      <c r="A369" s="1">
        <v>1</v>
      </c>
      <c r="B369">
        <v>0.82099999999999995</v>
      </c>
    </row>
    <row r="370" spans="1:2" x14ac:dyDescent="0.25">
      <c r="A370" s="1">
        <v>1</v>
      </c>
      <c r="B370">
        <v>0.82099999999999995</v>
      </c>
    </row>
    <row r="371" spans="1:2" x14ac:dyDescent="0.25">
      <c r="A371" s="1">
        <v>1</v>
      </c>
      <c r="B371">
        <v>0.71699999999999997</v>
      </c>
    </row>
    <row r="372" spans="1:2" x14ac:dyDescent="0.25">
      <c r="A372" s="1">
        <v>1</v>
      </c>
      <c r="B372">
        <v>0.80600000000000005</v>
      </c>
    </row>
    <row r="373" spans="1:2" x14ac:dyDescent="0.25">
      <c r="A373" s="1">
        <v>0</v>
      </c>
      <c r="B373">
        <v>0.71699999999999997</v>
      </c>
    </row>
    <row r="374" spans="1:2" x14ac:dyDescent="0.25">
      <c r="A374" s="1">
        <v>0</v>
      </c>
      <c r="B374">
        <v>0.71699999999999997</v>
      </c>
    </row>
    <row r="375" spans="1:2" x14ac:dyDescent="0.25">
      <c r="A375" s="1">
        <v>0</v>
      </c>
      <c r="B375">
        <v>0.80600000000000005</v>
      </c>
    </row>
    <row r="376" spans="1:2" x14ac:dyDescent="0.25">
      <c r="A376" s="1">
        <v>1</v>
      </c>
      <c r="B376">
        <v>0.79</v>
      </c>
    </row>
    <row r="377" spans="1:2" x14ac:dyDescent="0.25">
      <c r="A377" s="1">
        <v>1</v>
      </c>
      <c r="B377">
        <v>0.71699999999999997</v>
      </c>
    </row>
    <row r="378" spans="1:2" x14ac:dyDescent="0.25">
      <c r="A378" s="1">
        <v>1</v>
      </c>
      <c r="B378">
        <v>0.878</v>
      </c>
    </row>
    <row r="379" spans="1:2" x14ac:dyDescent="0.25">
      <c r="A379" s="1">
        <v>1</v>
      </c>
      <c r="B379">
        <v>0.878</v>
      </c>
    </row>
    <row r="380" spans="1:2" x14ac:dyDescent="0.25">
      <c r="A380" s="1">
        <v>1</v>
      </c>
      <c r="B380">
        <v>0.80600000000000005</v>
      </c>
    </row>
    <row r="381" spans="1:2" x14ac:dyDescent="0.25">
      <c r="A381" s="1">
        <v>1</v>
      </c>
      <c r="B381">
        <v>0.92</v>
      </c>
    </row>
    <row r="382" spans="1:2" x14ac:dyDescent="0.25">
      <c r="A382" s="1">
        <v>1</v>
      </c>
      <c r="B382">
        <v>0.72899999999999998</v>
      </c>
    </row>
    <row r="383" spans="1:2" x14ac:dyDescent="0.25">
      <c r="A383" s="1">
        <v>0</v>
      </c>
      <c r="B383">
        <v>0.79</v>
      </c>
    </row>
    <row r="384" spans="1:2" x14ac:dyDescent="0.25">
      <c r="A384" s="1">
        <v>1</v>
      </c>
      <c r="B384">
        <v>0.92</v>
      </c>
    </row>
    <row r="385" spans="1:2" x14ac:dyDescent="0.25">
      <c r="A385" s="1">
        <v>1</v>
      </c>
      <c r="B385">
        <v>0.72899999999999998</v>
      </c>
    </row>
    <row r="386" spans="1:2" x14ac:dyDescent="0.25">
      <c r="A386" s="1">
        <v>1</v>
      </c>
      <c r="B386">
        <v>0.54600000000000004</v>
      </c>
    </row>
    <row r="387" spans="1:2" x14ac:dyDescent="0.25">
      <c r="A387" s="1">
        <v>1</v>
      </c>
      <c r="B387">
        <v>0.80600000000000005</v>
      </c>
    </row>
    <row r="388" spans="1:2" x14ac:dyDescent="0.25">
      <c r="A388" s="1">
        <v>0</v>
      </c>
      <c r="B388">
        <v>0.66100000000000003</v>
      </c>
    </row>
    <row r="389" spans="1:2" x14ac:dyDescent="0.25">
      <c r="A389" s="1">
        <v>1</v>
      </c>
      <c r="B389">
        <v>0.82099999999999995</v>
      </c>
    </row>
    <row r="390" spans="1:2" x14ac:dyDescent="0.25">
      <c r="A390" s="1">
        <v>1</v>
      </c>
      <c r="B390">
        <v>0.878</v>
      </c>
    </row>
    <row r="391" spans="1:2" x14ac:dyDescent="0.25">
      <c r="A391" s="1">
        <v>1</v>
      </c>
      <c r="B391">
        <v>0.82099999999999995</v>
      </c>
    </row>
    <row r="392" spans="1:2" x14ac:dyDescent="0.25">
      <c r="A392" s="1">
        <v>0</v>
      </c>
      <c r="B392">
        <v>0.71699999999999997</v>
      </c>
    </row>
    <row r="393" spans="1:2" x14ac:dyDescent="0.25">
      <c r="A393" s="1">
        <v>1</v>
      </c>
      <c r="B393">
        <v>0.92</v>
      </c>
    </row>
    <row r="394" spans="1:2" x14ac:dyDescent="0.25">
      <c r="A394" s="1">
        <v>1</v>
      </c>
      <c r="B394">
        <v>0.71699999999999997</v>
      </c>
    </row>
    <row r="395" spans="1:2" x14ac:dyDescent="0.25">
      <c r="A395" s="1">
        <v>1</v>
      </c>
      <c r="B395">
        <v>0.69299999999999995</v>
      </c>
    </row>
    <row r="396" spans="1:2" x14ac:dyDescent="0.25">
      <c r="A396" s="1">
        <v>1</v>
      </c>
      <c r="B396">
        <v>0.80600000000000005</v>
      </c>
    </row>
    <row r="397" spans="1:2" x14ac:dyDescent="0.25">
      <c r="A397" s="1">
        <v>1</v>
      </c>
      <c r="B397">
        <v>0.82099999999999995</v>
      </c>
    </row>
    <row r="398" spans="1:2" x14ac:dyDescent="0.25">
      <c r="A398" s="1">
        <v>1</v>
      </c>
      <c r="B398">
        <v>0.92</v>
      </c>
    </row>
    <row r="399" spans="1:2" x14ac:dyDescent="0.25">
      <c r="A399" s="1">
        <v>1</v>
      </c>
      <c r="B399">
        <v>0.79</v>
      </c>
    </row>
    <row r="400" spans="1:2" x14ac:dyDescent="0.25">
      <c r="A400" s="1">
        <v>1</v>
      </c>
      <c r="B400">
        <v>0.878</v>
      </c>
    </row>
    <row r="401" spans="1:2" x14ac:dyDescent="0.25">
      <c r="A401" s="1">
        <v>0</v>
      </c>
      <c r="B401">
        <v>0.80600000000000005</v>
      </c>
    </row>
    <row r="402" spans="1:2" x14ac:dyDescent="0.25">
      <c r="A402" s="1">
        <v>1</v>
      </c>
      <c r="B402">
        <v>0.82099999999999995</v>
      </c>
    </row>
    <row r="403" spans="1:2" x14ac:dyDescent="0.25">
      <c r="A403" s="1">
        <v>1</v>
      </c>
      <c r="B403">
        <v>0.92</v>
      </c>
    </row>
    <row r="404" spans="1:2" x14ac:dyDescent="0.25">
      <c r="A404" s="1">
        <v>1</v>
      </c>
      <c r="B404">
        <v>0.69299999999999995</v>
      </c>
    </row>
    <row r="405" spans="1:2" x14ac:dyDescent="0.25">
      <c r="A405" s="1">
        <v>1</v>
      </c>
      <c r="B405">
        <v>0.71699999999999997</v>
      </c>
    </row>
    <row r="406" spans="1:2" x14ac:dyDescent="0.25">
      <c r="A406" s="1">
        <v>1</v>
      </c>
      <c r="B406">
        <v>0.80600000000000005</v>
      </c>
    </row>
    <row r="407" spans="1:2" x14ac:dyDescent="0.25">
      <c r="A407" s="1">
        <v>0</v>
      </c>
      <c r="B407">
        <v>0.82099999999999995</v>
      </c>
    </row>
    <row r="408" spans="1:2" x14ac:dyDescent="0.25">
      <c r="A408" s="1">
        <v>1</v>
      </c>
      <c r="B408">
        <v>0.66100000000000003</v>
      </c>
    </row>
    <row r="409" spans="1:2" x14ac:dyDescent="0.25">
      <c r="A409" s="1">
        <v>1</v>
      </c>
      <c r="B409">
        <v>0.80600000000000005</v>
      </c>
    </row>
    <row r="410" spans="1:2" x14ac:dyDescent="0.25">
      <c r="A410" s="1">
        <v>1</v>
      </c>
      <c r="B410">
        <v>0.80600000000000005</v>
      </c>
    </row>
    <row r="411" spans="1:2" x14ac:dyDescent="0.25">
      <c r="A411" s="1">
        <v>1</v>
      </c>
      <c r="B411">
        <v>0.92</v>
      </c>
    </row>
    <row r="412" spans="1:2" x14ac:dyDescent="0.25">
      <c r="A412" s="1">
        <v>1</v>
      </c>
      <c r="B412">
        <v>0.82099999999999995</v>
      </c>
    </row>
    <row r="413" spans="1:2" x14ac:dyDescent="0.25">
      <c r="A413" s="1">
        <v>1</v>
      </c>
      <c r="B413">
        <v>0.92</v>
      </c>
    </row>
    <row r="414" spans="1:2" x14ac:dyDescent="0.25">
      <c r="A414" s="1">
        <v>1</v>
      </c>
      <c r="B414">
        <v>0.66100000000000003</v>
      </c>
    </row>
    <row r="415" spans="1:2" x14ac:dyDescent="0.25">
      <c r="A415" s="1">
        <v>1</v>
      </c>
      <c r="B415">
        <v>0.92</v>
      </c>
    </row>
    <row r="416" spans="1:2" x14ac:dyDescent="0.25">
      <c r="A416" s="1">
        <v>1</v>
      </c>
      <c r="B416">
        <v>0.71699999999999997</v>
      </c>
    </row>
    <row r="417" spans="1:2" x14ac:dyDescent="0.25">
      <c r="A417" s="1">
        <v>1</v>
      </c>
      <c r="B417">
        <v>0.71699999999999997</v>
      </c>
    </row>
    <row r="418" spans="1:2" x14ac:dyDescent="0.25">
      <c r="A418" s="1">
        <v>0</v>
      </c>
      <c r="B418">
        <v>0.54600000000000004</v>
      </c>
    </row>
    <row r="419" spans="1:2" x14ac:dyDescent="0.25">
      <c r="A419" s="1">
        <v>1</v>
      </c>
      <c r="B419">
        <v>0.878</v>
      </c>
    </row>
    <row r="420" spans="1:2" x14ac:dyDescent="0.25">
      <c r="A420" s="1">
        <v>1</v>
      </c>
      <c r="B420">
        <v>0.71699999999999997</v>
      </c>
    </row>
    <row r="421" spans="1:2" x14ac:dyDescent="0.25">
      <c r="A421" s="1">
        <v>1</v>
      </c>
      <c r="B421">
        <v>0.878</v>
      </c>
    </row>
    <row r="422" spans="1:2" x14ac:dyDescent="0.25">
      <c r="A422" s="1">
        <v>1</v>
      </c>
      <c r="B422">
        <v>0.92</v>
      </c>
    </row>
    <row r="423" spans="1:2" x14ac:dyDescent="0.25">
      <c r="A423" s="1">
        <v>1</v>
      </c>
      <c r="B423">
        <v>0.80600000000000005</v>
      </c>
    </row>
    <row r="424" spans="1:2" x14ac:dyDescent="0.25">
      <c r="A424" s="1">
        <v>0</v>
      </c>
      <c r="B424">
        <v>0.54600000000000004</v>
      </c>
    </row>
    <row r="425" spans="1:2" x14ac:dyDescent="0.25">
      <c r="A425" s="1">
        <v>1</v>
      </c>
      <c r="B425">
        <v>0.878</v>
      </c>
    </row>
    <row r="426" spans="1:2" x14ac:dyDescent="0.25">
      <c r="A426" s="1">
        <v>1</v>
      </c>
      <c r="B426">
        <v>0.82099999999999995</v>
      </c>
    </row>
    <row r="427" spans="1:2" x14ac:dyDescent="0.25">
      <c r="A427" s="1">
        <v>1</v>
      </c>
      <c r="B427">
        <v>0.82099999999999995</v>
      </c>
    </row>
    <row r="428" spans="1:2" x14ac:dyDescent="0.25">
      <c r="A428" s="1">
        <v>1</v>
      </c>
      <c r="B428">
        <v>0.79</v>
      </c>
    </row>
    <row r="429" spans="1:2" x14ac:dyDescent="0.25">
      <c r="A429" s="1">
        <v>1</v>
      </c>
      <c r="B429">
        <v>0.66100000000000003</v>
      </c>
    </row>
    <row r="430" spans="1:2" x14ac:dyDescent="0.25">
      <c r="A430" s="1">
        <v>1</v>
      </c>
      <c r="B430">
        <v>0.79</v>
      </c>
    </row>
    <row r="431" spans="1:2" x14ac:dyDescent="0.25">
      <c r="A431" s="1">
        <v>1</v>
      </c>
      <c r="B431">
        <v>0.80600000000000005</v>
      </c>
    </row>
    <row r="432" spans="1:2" x14ac:dyDescent="0.25">
      <c r="A432" s="1">
        <v>1</v>
      </c>
      <c r="B432">
        <v>0.82099999999999995</v>
      </c>
    </row>
    <row r="433" spans="1:2" x14ac:dyDescent="0.25">
      <c r="A433" s="1">
        <v>0</v>
      </c>
      <c r="B433">
        <v>0.79</v>
      </c>
    </row>
    <row r="434" spans="1:2" x14ac:dyDescent="0.25">
      <c r="A434" s="1">
        <v>1</v>
      </c>
      <c r="B434">
        <v>0.80600000000000005</v>
      </c>
    </row>
    <row r="435" spans="1:2" x14ac:dyDescent="0.25">
      <c r="A435" s="1">
        <v>1</v>
      </c>
      <c r="B435">
        <v>0.82099999999999995</v>
      </c>
    </row>
    <row r="436" spans="1:2" x14ac:dyDescent="0.25">
      <c r="A436" s="1">
        <v>1</v>
      </c>
      <c r="B436">
        <v>0.80600000000000005</v>
      </c>
    </row>
    <row r="437" spans="1:2" x14ac:dyDescent="0.25">
      <c r="A437" s="1">
        <v>0</v>
      </c>
      <c r="B437">
        <v>0.54600000000000004</v>
      </c>
    </row>
    <row r="438" spans="1:2" x14ac:dyDescent="0.25">
      <c r="A438" s="1">
        <v>1</v>
      </c>
      <c r="B438">
        <v>0.92</v>
      </c>
    </row>
    <row r="439" spans="1:2" x14ac:dyDescent="0.25">
      <c r="A439" s="1">
        <v>0</v>
      </c>
      <c r="B439">
        <v>0.66100000000000003</v>
      </c>
    </row>
    <row r="440" spans="1:2" x14ac:dyDescent="0.25">
      <c r="A440" s="1">
        <v>1</v>
      </c>
      <c r="B440">
        <v>0.79</v>
      </c>
    </row>
    <row r="441" spans="1:2" x14ac:dyDescent="0.25">
      <c r="A441" s="1">
        <v>1</v>
      </c>
      <c r="B441">
        <v>0.79</v>
      </c>
    </row>
    <row r="442" spans="1:2" x14ac:dyDescent="0.25">
      <c r="A442" s="1">
        <v>1</v>
      </c>
      <c r="B442">
        <v>0.79</v>
      </c>
    </row>
    <row r="443" spans="1:2" x14ac:dyDescent="0.25">
      <c r="A443" s="1">
        <v>1</v>
      </c>
      <c r="B443">
        <v>0.85499999999999998</v>
      </c>
    </row>
    <row r="444" spans="1:2" x14ac:dyDescent="0.25">
      <c r="A444" s="1">
        <v>0</v>
      </c>
      <c r="B444">
        <v>0.71699999999999997</v>
      </c>
    </row>
    <row r="445" spans="1:2" x14ac:dyDescent="0.25">
      <c r="A445" s="1">
        <v>1</v>
      </c>
      <c r="B445">
        <v>0.66100000000000003</v>
      </c>
    </row>
    <row r="446" spans="1:2" x14ac:dyDescent="0.25">
      <c r="A446" s="1">
        <v>1</v>
      </c>
      <c r="B446">
        <v>0.82099999999999995</v>
      </c>
    </row>
    <row r="447" spans="1:2" x14ac:dyDescent="0.25">
      <c r="A447" s="1">
        <v>1</v>
      </c>
      <c r="B447">
        <v>0.82099999999999995</v>
      </c>
    </row>
    <row r="448" spans="1:2" x14ac:dyDescent="0.25">
      <c r="A448" s="1">
        <v>1</v>
      </c>
      <c r="B448">
        <v>0.71699999999999997</v>
      </c>
    </row>
    <row r="449" spans="1:2" x14ac:dyDescent="0.25">
      <c r="A449" s="1">
        <v>1</v>
      </c>
      <c r="B449">
        <v>0.72899999999999998</v>
      </c>
    </row>
    <row r="450" spans="1:2" x14ac:dyDescent="0.25">
      <c r="A450" s="1">
        <v>1</v>
      </c>
      <c r="B450">
        <v>0.82099999999999995</v>
      </c>
    </row>
    <row r="451" spans="1:2" x14ac:dyDescent="0.25">
      <c r="A451" s="1">
        <v>1</v>
      </c>
      <c r="B451">
        <v>0.79</v>
      </c>
    </row>
    <row r="452" spans="1:2" x14ac:dyDescent="0.25">
      <c r="A452" s="1">
        <v>0</v>
      </c>
      <c r="B452">
        <v>0.71699999999999997</v>
      </c>
    </row>
    <row r="453" spans="1:2" x14ac:dyDescent="0.25">
      <c r="A453" s="1">
        <v>1</v>
      </c>
      <c r="B453">
        <v>0.79</v>
      </c>
    </row>
    <row r="454" spans="1:2" x14ac:dyDescent="0.25">
      <c r="A454" s="1">
        <v>0</v>
      </c>
      <c r="B454">
        <v>0.92</v>
      </c>
    </row>
    <row r="455" spans="1:2" x14ac:dyDescent="0.25">
      <c r="A455" s="1">
        <v>1</v>
      </c>
      <c r="B455">
        <v>0.92</v>
      </c>
    </row>
    <row r="456" spans="1:2" x14ac:dyDescent="0.25">
      <c r="A456" s="1">
        <v>1</v>
      </c>
      <c r="B456">
        <v>0.878</v>
      </c>
    </row>
    <row r="457" spans="1:2" x14ac:dyDescent="0.25">
      <c r="A457" s="1">
        <v>1</v>
      </c>
      <c r="B457">
        <v>0.82099999999999995</v>
      </c>
    </row>
    <row r="458" spans="1:2" x14ac:dyDescent="0.25">
      <c r="A458" s="1">
        <v>1</v>
      </c>
      <c r="B458">
        <v>0.66100000000000003</v>
      </c>
    </row>
    <row r="459" spans="1:2" x14ac:dyDescent="0.25">
      <c r="A459" s="1">
        <v>1</v>
      </c>
      <c r="B459">
        <v>0.72899999999999998</v>
      </c>
    </row>
    <row r="460" spans="1:2" x14ac:dyDescent="0.25">
      <c r="A460" s="1">
        <v>1</v>
      </c>
      <c r="B460">
        <v>0.82099999999999995</v>
      </c>
    </row>
    <row r="461" spans="1:2" x14ac:dyDescent="0.25">
      <c r="A461" s="1">
        <v>0</v>
      </c>
      <c r="B461">
        <v>0.71699999999999997</v>
      </c>
    </row>
    <row r="462" spans="1:2" x14ac:dyDescent="0.25">
      <c r="A462" s="1">
        <v>1</v>
      </c>
      <c r="B462">
        <v>0.82099999999999995</v>
      </c>
    </row>
    <row r="463" spans="1:2" x14ac:dyDescent="0.25">
      <c r="A463" s="1">
        <v>1</v>
      </c>
      <c r="B463">
        <v>0.80600000000000005</v>
      </c>
    </row>
    <row r="464" spans="1:2" x14ac:dyDescent="0.25">
      <c r="A464" s="1">
        <v>0</v>
      </c>
      <c r="B464">
        <v>0.71699999999999997</v>
      </c>
    </row>
    <row r="465" spans="1:2" x14ac:dyDescent="0.25">
      <c r="A465" s="1">
        <v>1</v>
      </c>
      <c r="B465">
        <v>0.80600000000000005</v>
      </c>
    </row>
    <row r="466" spans="1:2" x14ac:dyDescent="0.25">
      <c r="A466" s="1">
        <v>1</v>
      </c>
      <c r="B466">
        <v>0.92</v>
      </c>
    </row>
    <row r="467" spans="1:2" x14ac:dyDescent="0.25">
      <c r="A467" s="1">
        <v>1</v>
      </c>
      <c r="B467">
        <v>0.79</v>
      </c>
    </row>
    <row r="468" spans="1:2" x14ac:dyDescent="0.25">
      <c r="A468" s="1">
        <v>1</v>
      </c>
      <c r="B468">
        <v>0.79</v>
      </c>
    </row>
    <row r="469" spans="1:2" x14ac:dyDescent="0.25">
      <c r="A469" s="1">
        <v>1</v>
      </c>
      <c r="B469">
        <v>0.71699999999999997</v>
      </c>
    </row>
    <row r="470" spans="1:2" x14ac:dyDescent="0.25">
      <c r="A470" s="1">
        <v>1</v>
      </c>
      <c r="B470">
        <v>0.92</v>
      </c>
    </row>
    <row r="471" spans="1:2" x14ac:dyDescent="0.25">
      <c r="A471" s="1">
        <v>1</v>
      </c>
      <c r="B471">
        <v>0.878</v>
      </c>
    </row>
    <row r="472" spans="1:2" x14ac:dyDescent="0.25">
      <c r="A472" s="1">
        <v>0</v>
      </c>
      <c r="B472">
        <v>0.79</v>
      </c>
    </row>
    <row r="473" spans="1:2" x14ac:dyDescent="0.25">
      <c r="A473" s="1">
        <v>1</v>
      </c>
      <c r="B473">
        <v>0.92</v>
      </c>
    </row>
    <row r="474" spans="1:2" x14ac:dyDescent="0.25">
      <c r="A474" s="1">
        <v>1</v>
      </c>
      <c r="B474">
        <v>0.71699999999999997</v>
      </c>
    </row>
    <row r="475" spans="1:2" x14ac:dyDescent="0.25">
      <c r="A475" s="1">
        <v>1</v>
      </c>
      <c r="B475">
        <v>0.92</v>
      </c>
    </row>
    <row r="476" spans="1:2" x14ac:dyDescent="0.25">
      <c r="A476" s="1">
        <v>1</v>
      </c>
      <c r="B476">
        <v>0.82099999999999995</v>
      </c>
    </row>
    <row r="477" spans="1:2" x14ac:dyDescent="0.25">
      <c r="A477" s="1">
        <v>0</v>
      </c>
      <c r="B477">
        <v>0.79</v>
      </c>
    </row>
    <row r="478" spans="1:2" x14ac:dyDescent="0.25">
      <c r="A478" s="1">
        <v>1</v>
      </c>
      <c r="B478">
        <v>0.71699999999999997</v>
      </c>
    </row>
    <row r="479" spans="1:2" x14ac:dyDescent="0.25">
      <c r="A479" s="1">
        <v>1</v>
      </c>
      <c r="B479">
        <v>0.71699999999999997</v>
      </c>
    </row>
    <row r="480" spans="1:2" x14ac:dyDescent="0.25">
      <c r="A480" s="1">
        <v>1</v>
      </c>
      <c r="B480">
        <v>0.82099999999999995</v>
      </c>
    </row>
    <row r="481" spans="1:2" x14ac:dyDescent="0.25">
      <c r="A481" s="1">
        <v>1</v>
      </c>
      <c r="B481">
        <v>0.92</v>
      </c>
    </row>
    <row r="482" spans="1:2" x14ac:dyDescent="0.25">
      <c r="A482" s="1">
        <v>1</v>
      </c>
      <c r="B482">
        <v>0.80600000000000005</v>
      </c>
    </row>
    <row r="483" spans="1:2" x14ac:dyDescent="0.25">
      <c r="A483" s="1">
        <v>1</v>
      </c>
      <c r="B483">
        <v>0.82099999999999995</v>
      </c>
    </row>
    <row r="484" spans="1:2" x14ac:dyDescent="0.25">
      <c r="A484" s="1">
        <v>0</v>
      </c>
      <c r="B484">
        <v>0.82099999999999995</v>
      </c>
    </row>
    <row r="485" spans="1:2" x14ac:dyDescent="0.25">
      <c r="A485" s="1">
        <v>1</v>
      </c>
      <c r="B485">
        <v>0.66100000000000003</v>
      </c>
    </row>
    <row r="486" spans="1:2" x14ac:dyDescent="0.25">
      <c r="A486" s="1">
        <v>1</v>
      </c>
      <c r="B486">
        <v>0.82099999999999995</v>
      </c>
    </row>
    <row r="487" spans="1:2" x14ac:dyDescent="0.25">
      <c r="A487" s="1">
        <v>0</v>
      </c>
      <c r="B487">
        <v>0.82099999999999995</v>
      </c>
    </row>
    <row r="488" spans="1:2" x14ac:dyDescent="0.25">
      <c r="A488" s="1">
        <v>1</v>
      </c>
      <c r="B488">
        <v>0.92</v>
      </c>
    </row>
    <row r="489" spans="1:2" x14ac:dyDescent="0.25">
      <c r="A489" s="1">
        <v>1</v>
      </c>
      <c r="B489">
        <v>0.80600000000000005</v>
      </c>
    </row>
    <row r="490" spans="1:2" x14ac:dyDescent="0.25">
      <c r="A490" s="1">
        <v>1</v>
      </c>
      <c r="B490">
        <v>0.82099999999999995</v>
      </c>
    </row>
    <row r="491" spans="1:2" x14ac:dyDescent="0.25">
      <c r="A491" s="1">
        <v>1</v>
      </c>
      <c r="B491">
        <v>0.85499999999999998</v>
      </c>
    </row>
    <row r="492" spans="1:2" x14ac:dyDescent="0.25">
      <c r="A492" s="1">
        <v>1</v>
      </c>
      <c r="B492">
        <v>0.66100000000000003</v>
      </c>
    </row>
    <row r="493" spans="1:2" x14ac:dyDescent="0.25">
      <c r="A493" s="1">
        <v>1</v>
      </c>
      <c r="B493">
        <v>0.92</v>
      </c>
    </row>
    <row r="494" spans="1:2" x14ac:dyDescent="0.25">
      <c r="A494" s="1">
        <v>1</v>
      </c>
      <c r="B494">
        <v>0.82099999999999995</v>
      </c>
    </row>
    <row r="495" spans="1:2" x14ac:dyDescent="0.25">
      <c r="A495" s="1">
        <v>1</v>
      </c>
      <c r="B495">
        <v>0.85499999999999998</v>
      </c>
    </row>
    <row r="496" spans="1:2" x14ac:dyDescent="0.25">
      <c r="A496" s="1">
        <v>1</v>
      </c>
      <c r="B496">
        <v>0.82099999999999995</v>
      </c>
    </row>
    <row r="497" spans="1:2" x14ac:dyDescent="0.25">
      <c r="A497" s="1">
        <v>1</v>
      </c>
      <c r="B497">
        <v>0.878</v>
      </c>
    </row>
    <row r="498" spans="1:2" x14ac:dyDescent="0.25">
      <c r="A498" s="1">
        <v>1</v>
      </c>
      <c r="B498">
        <v>0.82099999999999995</v>
      </c>
    </row>
    <row r="499" spans="1:2" x14ac:dyDescent="0.25">
      <c r="A499" s="1">
        <v>1</v>
      </c>
      <c r="B499">
        <v>0.85499999999999998</v>
      </c>
    </row>
    <row r="500" spans="1:2" x14ac:dyDescent="0.25">
      <c r="A500" s="1">
        <v>1</v>
      </c>
      <c r="B500">
        <v>0.71699999999999997</v>
      </c>
    </row>
    <row r="501" spans="1:2" x14ac:dyDescent="0.25">
      <c r="A501" s="1">
        <v>1</v>
      </c>
      <c r="B501">
        <v>0.72899999999999998</v>
      </c>
    </row>
    <row r="502" spans="1:2" x14ac:dyDescent="0.25">
      <c r="A502" s="1">
        <v>1</v>
      </c>
      <c r="B502">
        <v>0.92</v>
      </c>
    </row>
    <row r="503" spans="1:2" x14ac:dyDescent="0.25">
      <c r="A503" s="1">
        <v>0</v>
      </c>
      <c r="B503">
        <v>0.69299999999999995</v>
      </c>
    </row>
    <row r="504" spans="1:2" x14ac:dyDescent="0.25">
      <c r="A504" s="1">
        <v>1</v>
      </c>
      <c r="B504">
        <v>0.66100000000000003</v>
      </c>
    </row>
    <row r="505" spans="1:2" x14ac:dyDescent="0.25">
      <c r="A505" s="1">
        <v>1</v>
      </c>
      <c r="B505">
        <v>0.71699999999999997</v>
      </c>
    </row>
    <row r="506" spans="1:2" x14ac:dyDescent="0.25">
      <c r="A506" s="1">
        <v>1</v>
      </c>
      <c r="B506">
        <v>0.80600000000000005</v>
      </c>
    </row>
    <row r="507" spans="1:2" x14ac:dyDescent="0.25">
      <c r="A507" s="1">
        <v>1</v>
      </c>
      <c r="B507">
        <v>0.79</v>
      </c>
    </row>
    <row r="508" spans="1:2" x14ac:dyDescent="0.25">
      <c r="A508" s="1">
        <v>1</v>
      </c>
      <c r="B508">
        <v>0.80600000000000005</v>
      </c>
    </row>
    <row r="509" spans="1:2" x14ac:dyDescent="0.25">
      <c r="A509" s="1">
        <v>1</v>
      </c>
      <c r="B509">
        <v>0.79</v>
      </c>
    </row>
    <row r="510" spans="1:2" x14ac:dyDescent="0.25">
      <c r="A510" s="1">
        <v>0</v>
      </c>
      <c r="B510">
        <v>0.71699999999999997</v>
      </c>
    </row>
    <row r="511" spans="1:2" x14ac:dyDescent="0.25">
      <c r="A511" s="1">
        <v>1</v>
      </c>
      <c r="B511">
        <v>0.80600000000000005</v>
      </c>
    </row>
    <row r="512" spans="1:2" x14ac:dyDescent="0.25">
      <c r="A512" s="1">
        <v>1</v>
      </c>
      <c r="B512">
        <v>0.66100000000000003</v>
      </c>
    </row>
    <row r="513" spans="1:2" x14ac:dyDescent="0.25">
      <c r="A513" s="1">
        <v>0</v>
      </c>
      <c r="B513">
        <v>0.72899999999999998</v>
      </c>
    </row>
    <row r="514" spans="1:2" x14ac:dyDescent="0.25">
      <c r="A514" s="1">
        <v>1</v>
      </c>
      <c r="B514">
        <v>0.79</v>
      </c>
    </row>
    <row r="515" spans="1:2" x14ac:dyDescent="0.25">
      <c r="A515" s="1">
        <v>1</v>
      </c>
      <c r="B515">
        <v>0.878</v>
      </c>
    </row>
    <row r="516" spans="1:2" x14ac:dyDescent="0.25">
      <c r="A516" s="1">
        <v>1</v>
      </c>
      <c r="B516">
        <v>0.878</v>
      </c>
    </row>
    <row r="517" spans="1:2" x14ac:dyDescent="0.25">
      <c r="A517" s="1">
        <v>1</v>
      </c>
      <c r="B517">
        <v>0.72899999999999998</v>
      </c>
    </row>
    <row r="518" spans="1:2" x14ac:dyDescent="0.25">
      <c r="A518" s="1">
        <v>1</v>
      </c>
      <c r="B518">
        <v>0.79</v>
      </c>
    </row>
    <row r="519" spans="1:2" x14ac:dyDescent="0.25">
      <c r="A519" s="1">
        <v>1</v>
      </c>
      <c r="B519">
        <v>0.82099999999999995</v>
      </c>
    </row>
    <row r="520" spans="1:2" x14ac:dyDescent="0.25">
      <c r="A520" s="1">
        <v>1</v>
      </c>
      <c r="B520">
        <v>0.72899999999999998</v>
      </c>
    </row>
    <row r="521" spans="1:2" x14ac:dyDescent="0.25">
      <c r="A521" s="1">
        <v>1</v>
      </c>
      <c r="B521">
        <v>0.82099999999999995</v>
      </c>
    </row>
    <row r="522" spans="1:2" x14ac:dyDescent="0.25">
      <c r="A522" s="1">
        <v>1</v>
      </c>
      <c r="B522">
        <v>0.71699999999999997</v>
      </c>
    </row>
    <row r="523" spans="1:2" x14ac:dyDescent="0.25">
      <c r="A523" s="1">
        <v>1</v>
      </c>
      <c r="B523">
        <v>0.66100000000000003</v>
      </c>
    </row>
    <row r="524" spans="1:2" x14ac:dyDescent="0.25">
      <c r="A524" s="1">
        <v>1</v>
      </c>
      <c r="B524">
        <v>0.80600000000000005</v>
      </c>
    </row>
    <row r="525" spans="1:2" x14ac:dyDescent="0.25">
      <c r="A525" s="1">
        <v>1</v>
      </c>
      <c r="B525">
        <v>0.69299999999999995</v>
      </c>
    </row>
    <row r="526" spans="1:2" x14ac:dyDescent="0.25">
      <c r="A526" s="1">
        <v>1</v>
      </c>
      <c r="B526">
        <v>0.92</v>
      </c>
    </row>
    <row r="527" spans="1:2" x14ac:dyDescent="0.25">
      <c r="A527" s="1">
        <v>1</v>
      </c>
      <c r="B527">
        <v>0.71699999999999997</v>
      </c>
    </row>
    <row r="528" spans="1:2" x14ac:dyDescent="0.25">
      <c r="A528" s="1">
        <v>1</v>
      </c>
      <c r="B528">
        <v>0.80600000000000005</v>
      </c>
    </row>
    <row r="529" spans="1:2" x14ac:dyDescent="0.25">
      <c r="A529" s="1">
        <v>1</v>
      </c>
      <c r="B529">
        <v>0.878</v>
      </c>
    </row>
    <row r="530" spans="1:2" x14ac:dyDescent="0.25">
      <c r="A530" s="1">
        <v>1</v>
      </c>
      <c r="B530">
        <v>0.82099999999999995</v>
      </c>
    </row>
    <row r="531" spans="1:2" x14ac:dyDescent="0.25">
      <c r="A531" s="1">
        <v>0</v>
      </c>
      <c r="B531">
        <v>0.80600000000000005</v>
      </c>
    </row>
    <row r="532" spans="1:2" x14ac:dyDescent="0.25">
      <c r="A532" s="1">
        <v>1</v>
      </c>
      <c r="B532">
        <v>0.54600000000000004</v>
      </c>
    </row>
    <row r="533" spans="1:2" x14ac:dyDescent="0.25">
      <c r="A533" s="1">
        <v>1</v>
      </c>
      <c r="B533">
        <v>0.85499999999999998</v>
      </c>
    </row>
    <row r="534" spans="1:2" x14ac:dyDescent="0.25">
      <c r="A534" s="1">
        <v>1</v>
      </c>
      <c r="B534">
        <v>0.80600000000000005</v>
      </c>
    </row>
    <row r="535" spans="1:2" x14ac:dyDescent="0.25">
      <c r="A535" s="1">
        <v>1</v>
      </c>
      <c r="B535">
        <v>0.80600000000000005</v>
      </c>
    </row>
    <row r="536" spans="1:2" x14ac:dyDescent="0.25">
      <c r="A536" s="1">
        <v>1</v>
      </c>
      <c r="B536">
        <v>0.80600000000000005</v>
      </c>
    </row>
    <row r="537" spans="1:2" x14ac:dyDescent="0.25">
      <c r="A537" s="1">
        <v>1</v>
      </c>
      <c r="B537">
        <v>0.82099999999999995</v>
      </c>
    </row>
    <row r="538" spans="1:2" x14ac:dyDescent="0.25">
      <c r="A538" s="1">
        <v>0</v>
      </c>
      <c r="B538">
        <v>0.82099999999999995</v>
      </c>
    </row>
    <row r="539" spans="1:2" x14ac:dyDescent="0.25">
      <c r="A539" s="1">
        <v>1</v>
      </c>
      <c r="B539">
        <v>0.66100000000000003</v>
      </c>
    </row>
    <row r="540" spans="1:2" x14ac:dyDescent="0.25">
      <c r="A540" s="1">
        <v>1</v>
      </c>
      <c r="B540">
        <v>0.82099999999999995</v>
      </c>
    </row>
    <row r="541" spans="1:2" x14ac:dyDescent="0.25">
      <c r="A541" s="1">
        <v>1</v>
      </c>
      <c r="B541">
        <v>0.878</v>
      </c>
    </row>
    <row r="542" spans="1:2" x14ac:dyDescent="0.25">
      <c r="A542" s="1">
        <v>1</v>
      </c>
      <c r="B542">
        <v>0.71699999999999997</v>
      </c>
    </row>
    <row r="543" spans="1:2" x14ac:dyDescent="0.25">
      <c r="A543" s="1">
        <v>0</v>
      </c>
      <c r="B543">
        <v>0.878</v>
      </c>
    </row>
    <row r="544" spans="1:2" x14ac:dyDescent="0.25">
      <c r="A544" s="1">
        <v>1</v>
      </c>
      <c r="B544">
        <v>0.92</v>
      </c>
    </row>
    <row r="545" spans="1:2" x14ac:dyDescent="0.25">
      <c r="A545" s="1">
        <v>0</v>
      </c>
      <c r="B545">
        <v>0.878</v>
      </c>
    </row>
    <row r="546" spans="1:2" x14ac:dyDescent="0.25">
      <c r="A546" s="1">
        <v>1</v>
      </c>
      <c r="B546">
        <v>0.66100000000000003</v>
      </c>
    </row>
    <row r="547" spans="1:2" x14ac:dyDescent="0.25">
      <c r="A547" s="1">
        <v>1</v>
      </c>
      <c r="B547">
        <v>0.69299999999999995</v>
      </c>
    </row>
    <row r="548" spans="1:2" x14ac:dyDescent="0.25">
      <c r="A548" s="1">
        <v>0</v>
      </c>
      <c r="B548">
        <v>0.80600000000000005</v>
      </c>
    </row>
    <row r="549" spans="1:2" x14ac:dyDescent="0.25">
      <c r="A549" s="1">
        <v>1</v>
      </c>
      <c r="B549">
        <v>0.80600000000000005</v>
      </c>
    </row>
    <row r="550" spans="1:2" x14ac:dyDescent="0.25">
      <c r="A550" s="1">
        <v>1</v>
      </c>
      <c r="B550">
        <v>0.79</v>
      </c>
    </row>
    <row r="551" spans="1:2" x14ac:dyDescent="0.25">
      <c r="A551" s="1">
        <v>1</v>
      </c>
      <c r="B551">
        <v>0.69299999999999995</v>
      </c>
    </row>
    <row r="552" spans="1:2" x14ac:dyDescent="0.25">
      <c r="A552" s="1">
        <v>1</v>
      </c>
      <c r="B552">
        <v>0.82099999999999995</v>
      </c>
    </row>
    <row r="553" spans="1:2" x14ac:dyDescent="0.25">
      <c r="A553" s="1">
        <v>1</v>
      </c>
      <c r="B553">
        <v>0.82099999999999995</v>
      </c>
    </row>
    <row r="554" spans="1:2" x14ac:dyDescent="0.25">
      <c r="A554" s="1">
        <v>1</v>
      </c>
      <c r="B554">
        <v>0.80600000000000005</v>
      </c>
    </row>
    <row r="555" spans="1:2" x14ac:dyDescent="0.25">
      <c r="A555" s="1">
        <v>1</v>
      </c>
      <c r="B555">
        <v>0.80600000000000005</v>
      </c>
    </row>
    <row r="556" spans="1:2" x14ac:dyDescent="0.25">
      <c r="A556" s="1">
        <v>1</v>
      </c>
      <c r="B556">
        <v>0.878</v>
      </c>
    </row>
    <row r="557" spans="1:2" x14ac:dyDescent="0.25">
      <c r="A557" s="1">
        <v>0</v>
      </c>
      <c r="B557">
        <v>0.54600000000000004</v>
      </c>
    </row>
    <row r="558" spans="1:2" x14ac:dyDescent="0.25">
      <c r="A558" s="1">
        <v>1</v>
      </c>
      <c r="B558">
        <v>0.80600000000000005</v>
      </c>
    </row>
    <row r="559" spans="1:2" x14ac:dyDescent="0.25">
      <c r="A559" s="1">
        <v>1</v>
      </c>
      <c r="B559">
        <v>0.66100000000000003</v>
      </c>
    </row>
    <row r="560" spans="1:2" x14ac:dyDescent="0.25">
      <c r="A560" s="1">
        <v>1</v>
      </c>
      <c r="B560">
        <v>0.79</v>
      </c>
    </row>
    <row r="561" spans="1:2" x14ac:dyDescent="0.25">
      <c r="A561" s="1">
        <v>1</v>
      </c>
      <c r="B561">
        <v>0.878</v>
      </c>
    </row>
    <row r="562" spans="1:2" x14ac:dyDescent="0.25">
      <c r="A562" s="1">
        <v>1</v>
      </c>
      <c r="B562">
        <v>0.80600000000000005</v>
      </c>
    </row>
    <row r="563" spans="1:2" x14ac:dyDescent="0.25">
      <c r="A563" s="1">
        <v>1</v>
      </c>
      <c r="B563">
        <v>0.80600000000000005</v>
      </c>
    </row>
    <row r="564" spans="1:2" x14ac:dyDescent="0.25">
      <c r="A564" s="1">
        <v>1</v>
      </c>
      <c r="B564">
        <v>0.878</v>
      </c>
    </row>
    <row r="565" spans="1:2" x14ac:dyDescent="0.25">
      <c r="A565" s="1">
        <v>1</v>
      </c>
      <c r="B565">
        <v>0.82099999999999995</v>
      </c>
    </row>
    <row r="566" spans="1:2" x14ac:dyDescent="0.25">
      <c r="A566" s="1">
        <v>1</v>
      </c>
      <c r="B566">
        <v>0.878</v>
      </c>
    </row>
    <row r="567" spans="1:2" x14ac:dyDescent="0.25">
      <c r="A567" s="1">
        <v>1</v>
      </c>
      <c r="B567">
        <v>0.71699999999999997</v>
      </c>
    </row>
    <row r="568" spans="1:2" x14ac:dyDescent="0.25">
      <c r="A568" s="1">
        <v>1</v>
      </c>
      <c r="B568">
        <v>0.54600000000000004</v>
      </c>
    </row>
    <row r="569" spans="1:2" x14ac:dyDescent="0.25">
      <c r="A569" s="1">
        <v>1</v>
      </c>
      <c r="B569">
        <v>0.66100000000000003</v>
      </c>
    </row>
    <row r="570" spans="1:2" x14ac:dyDescent="0.25">
      <c r="A570" s="1">
        <v>1</v>
      </c>
      <c r="B570">
        <v>0.92</v>
      </c>
    </row>
    <row r="571" spans="1:2" x14ac:dyDescent="0.25">
      <c r="A571" s="1">
        <v>1</v>
      </c>
      <c r="B571">
        <v>0.92</v>
      </c>
    </row>
    <row r="572" spans="1:2" x14ac:dyDescent="0.25">
      <c r="A572" s="1">
        <v>1</v>
      </c>
      <c r="B572">
        <v>0.82099999999999995</v>
      </c>
    </row>
    <row r="573" spans="1:2" x14ac:dyDescent="0.25">
      <c r="A573" s="1">
        <v>1</v>
      </c>
      <c r="B573">
        <v>0.79</v>
      </c>
    </row>
    <row r="574" spans="1:2" x14ac:dyDescent="0.25">
      <c r="A574" s="1">
        <v>0</v>
      </c>
      <c r="B574">
        <v>0.82099999999999995</v>
      </c>
    </row>
    <row r="575" spans="1:2" x14ac:dyDescent="0.25">
      <c r="A575" s="1">
        <v>1</v>
      </c>
      <c r="B575">
        <v>0.878</v>
      </c>
    </row>
    <row r="576" spans="1:2" x14ac:dyDescent="0.25">
      <c r="A576" s="1">
        <v>1</v>
      </c>
      <c r="B576">
        <v>0.82099999999999995</v>
      </c>
    </row>
    <row r="577" spans="1:2" x14ac:dyDescent="0.25">
      <c r="A577" s="1">
        <v>0</v>
      </c>
      <c r="B577">
        <v>0.79</v>
      </c>
    </row>
    <row r="578" spans="1:2" x14ac:dyDescent="0.25">
      <c r="A578" s="1">
        <v>0</v>
      </c>
      <c r="B578">
        <v>0.79</v>
      </c>
    </row>
    <row r="579" spans="1:2" x14ac:dyDescent="0.25">
      <c r="A579" s="1">
        <v>1</v>
      </c>
      <c r="B579">
        <v>0.878</v>
      </c>
    </row>
    <row r="580" spans="1:2" x14ac:dyDescent="0.25">
      <c r="A580" s="1">
        <v>0</v>
      </c>
      <c r="B580">
        <v>0.54600000000000004</v>
      </c>
    </row>
    <row r="581" spans="1:2" x14ac:dyDescent="0.25">
      <c r="A581" s="1">
        <v>1</v>
      </c>
      <c r="B581">
        <v>0.878</v>
      </c>
    </row>
    <row r="582" spans="1:2" x14ac:dyDescent="0.25">
      <c r="A582" s="1">
        <v>1</v>
      </c>
      <c r="B582">
        <v>0.82099999999999995</v>
      </c>
    </row>
    <row r="583" spans="1:2" x14ac:dyDescent="0.25">
      <c r="A583" s="1">
        <v>1</v>
      </c>
      <c r="B583">
        <v>0.66100000000000003</v>
      </c>
    </row>
    <row r="584" spans="1:2" x14ac:dyDescent="0.25">
      <c r="A584" s="1">
        <v>0</v>
      </c>
      <c r="B584">
        <v>0.878</v>
      </c>
    </row>
    <row r="585" spans="1:2" x14ac:dyDescent="0.25">
      <c r="A585" s="1">
        <v>1</v>
      </c>
      <c r="B585">
        <v>0.66100000000000003</v>
      </c>
    </row>
    <row r="586" spans="1:2" x14ac:dyDescent="0.25">
      <c r="A586" s="1">
        <v>1</v>
      </c>
      <c r="B586">
        <v>0.82099999999999995</v>
      </c>
    </row>
    <row r="587" spans="1:2" x14ac:dyDescent="0.25">
      <c r="A587" s="1">
        <v>1</v>
      </c>
      <c r="B587">
        <v>0.80600000000000005</v>
      </c>
    </row>
    <row r="588" spans="1:2" x14ac:dyDescent="0.25">
      <c r="A588" s="1">
        <v>1</v>
      </c>
      <c r="B588">
        <v>0.71699999999999997</v>
      </c>
    </row>
    <row r="589" spans="1:2" x14ac:dyDescent="0.25">
      <c r="A589" s="1">
        <v>1</v>
      </c>
      <c r="B589">
        <v>0.92</v>
      </c>
    </row>
    <row r="590" spans="1:2" x14ac:dyDescent="0.25">
      <c r="A590" s="1">
        <v>1</v>
      </c>
      <c r="B590">
        <v>0.71699999999999997</v>
      </c>
    </row>
    <row r="591" spans="1:2" x14ac:dyDescent="0.25">
      <c r="A591" s="1">
        <v>1</v>
      </c>
      <c r="B591">
        <v>0.79</v>
      </c>
    </row>
    <row r="592" spans="1:2" x14ac:dyDescent="0.25">
      <c r="A592" s="1">
        <v>1</v>
      </c>
      <c r="B592">
        <v>0.878</v>
      </c>
    </row>
    <row r="593" spans="1:2" x14ac:dyDescent="0.25">
      <c r="A593" s="1">
        <v>1</v>
      </c>
      <c r="B593">
        <v>0.69299999999999995</v>
      </c>
    </row>
    <row r="594" spans="1:2" x14ac:dyDescent="0.25">
      <c r="A594" s="1">
        <v>1</v>
      </c>
      <c r="B594">
        <v>0.82099999999999995</v>
      </c>
    </row>
    <row r="595" spans="1:2" x14ac:dyDescent="0.25">
      <c r="A595" s="1">
        <v>1</v>
      </c>
      <c r="B595">
        <v>0.878</v>
      </c>
    </row>
    <row r="596" spans="1:2" x14ac:dyDescent="0.25">
      <c r="A596" s="1">
        <v>1</v>
      </c>
      <c r="B596">
        <v>0.79</v>
      </c>
    </row>
    <row r="597" spans="1:2" x14ac:dyDescent="0.25">
      <c r="A597" s="1">
        <v>0</v>
      </c>
      <c r="B597">
        <v>0.66100000000000003</v>
      </c>
    </row>
    <row r="598" spans="1:2" x14ac:dyDescent="0.25">
      <c r="A598" s="1">
        <v>1</v>
      </c>
      <c r="B598">
        <v>0.79</v>
      </c>
    </row>
    <row r="599" spans="1:2" x14ac:dyDescent="0.25">
      <c r="A599" s="1">
        <v>1</v>
      </c>
      <c r="B599">
        <v>0.92</v>
      </c>
    </row>
    <row r="600" spans="1:2" x14ac:dyDescent="0.25">
      <c r="A600" s="1">
        <v>1</v>
      </c>
      <c r="B600">
        <v>0.82099999999999995</v>
      </c>
    </row>
    <row r="601" spans="1:2" x14ac:dyDescent="0.25">
      <c r="A601" s="1">
        <v>1</v>
      </c>
      <c r="B601">
        <v>0.92</v>
      </c>
    </row>
    <row r="602" spans="1:2" x14ac:dyDescent="0.25">
      <c r="A602" s="1">
        <v>1</v>
      </c>
      <c r="B602">
        <v>0.66100000000000003</v>
      </c>
    </row>
    <row r="603" spans="1:2" x14ac:dyDescent="0.25">
      <c r="A603" s="1">
        <v>0</v>
      </c>
      <c r="B603">
        <v>0.54600000000000004</v>
      </c>
    </row>
    <row r="604" spans="1:2" x14ac:dyDescent="0.25">
      <c r="A604" s="1">
        <v>1</v>
      </c>
      <c r="B604">
        <v>0.80600000000000005</v>
      </c>
    </row>
    <row r="605" spans="1:2" x14ac:dyDescent="0.25">
      <c r="A605" s="1">
        <v>1</v>
      </c>
      <c r="B605">
        <v>0.71699999999999997</v>
      </c>
    </row>
    <row r="606" spans="1:2" x14ac:dyDescent="0.25">
      <c r="A606" s="1">
        <v>1</v>
      </c>
      <c r="B606">
        <v>0.80600000000000005</v>
      </c>
    </row>
    <row r="607" spans="1:2" x14ac:dyDescent="0.25">
      <c r="A607" s="1">
        <v>1</v>
      </c>
      <c r="B607">
        <v>0.82099999999999995</v>
      </c>
    </row>
    <row r="608" spans="1:2" x14ac:dyDescent="0.25">
      <c r="A608" s="1">
        <v>0</v>
      </c>
      <c r="B608">
        <v>0.80600000000000005</v>
      </c>
    </row>
    <row r="609" spans="1:2" x14ac:dyDescent="0.25">
      <c r="A609" s="1">
        <v>1</v>
      </c>
      <c r="B609">
        <v>0.92</v>
      </c>
    </row>
    <row r="610" spans="1:2" x14ac:dyDescent="0.25">
      <c r="A610" s="1">
        <v>1</v>
      </c>
      <c r="B610">
        <v>0.92</v>
      </c>
    </row>
    <row r="611" spans="1:2" x14ac:dyDescent="0.25">
      <c r="A611" s="1">
        <v>0</v>
      </c>
      <c r="B611">
        <v>0.82099999999999995</v>
      </c>
    </row>
    <row r="612" spans="1:2" x14ac:dyDescent="0.25">
      <c r="A612" s="1">
        <v>1</v>
      </c>
      <c r="B612">
        <v>0.80600000000000005</v>
      </c>
    </row>
    <row r="613" spans="1:2" x14ac:dyDescent="0.25">
      <c r="A613" s="1">
        <v>1</v>
      </c>
      <c r="B613">
        <v>0.66100000000000003</v>
      </c>
    </row>
    <row r="614" spans="1:2" x14ac:dyDescent="0.25">
      <c r="A614" s="1">
        <v>0</v>
      </c>
      <c r="B614">
        <v>0.92</v>
      </c>
    </row>
    <row r="615" spans="1:2" x14ac:dyDescent="0.25">
      <c r="A615" s="1">
        <v>1</v>
      </c>
      <c r="B615">
        <v>0.85499999999999998</v>
      </c>
    </row>
    <row r="616" spans="1:2" x14ac:dyDescent="0.25">
      <c r="A616" s="1">
        <v>1</v>
      </c>
      <c r="B616">
        <v>0.80600000000000005</v>
      </c>
    </row>
    <row r="617" spans="1:2" x14ac:dyDescent="0.25">
      <c r="A617" s="1">
        <v>1</v>
      </c>
      <c r="B617">
        <v>0.82099999999999995</v>
      </c>
    </row>
    <row r="618" spans="1:2" x14ac:dyDescent="0.25">
      <c r="A618" s="1">
        <v>1</v>
      </c>
      <c r="B618">
        <v>0.878</v>
      </c>
    </row>
    <row r="619" spans="1:2" x14ac:dyDescent="0.25">
      <c r="A619" s="1">
        <v>1</v>
      </c>
      <c r="B619">
        <v>0.92</v>
      </c>
    </row>
    <row r="620" spans="1:2" x14ac:dyDescent="0.25">
      <c r="A620" s="1">
        <v>1</v>
      </c>
      <c r="B620">
        <v>0.82099999999999995</v>
      </c>
    </row>
    <row r="621" spans="1:2" x14ac:dyDescent="0.25">
      <c r="A621" s="1">
        <v>0</v>
      </c>
      <c r="B621">
        <v>0.79</v>
      </c>
    </row>
    <row r="622" spans="1:2" x14ac:dyDescent="0.25">
      <c r="A622" s="1">
        <v>1</v>
      </c>
      <c r="B622">
        <v>0.92</v>
      </c>
    </row>
    <row r="623" spans="1:2" x14ac:dyDescent="0.25">
      <c r="A623" s="1">
        <v>1</v>
      </c>
      <c r="B623">
        <v>0.82099999999999995</v>
      </c>
    </row>
    <row r="624" spans="1:2" x14ac:dyDescent="0.25">
      <c r="A624" s="1">
        <v>1</v>
      </c>
      <c r="B624">
        <v>0.80600000000000005</v>
      </c>
    </row>
    <row r="625" spans="1:2" x14ac:dyDescent="0.25">
      <c r="A625" s="1">
        <v>1</v>
      </c>
      <c r="B625">
        <v>0.72899999999999998</v>
      </c>
    </row>
    <row r="626" spans="1:2" x14ac:dyDescent="0.25">
      <c r="A626" s="1">
        <v>1</v>
      </c>
      <c r="B626">
        <v>0.92</v>
      </c>
    </row>
    <row r="627" spans="1:2" x14ac:dyDescent="0.25">
      <c r="A627" s="1">
        <v>1</v>
      </c>
      <c r="B627">
        <v>0.80600000000000005</v>
      </c>
    </row>
    <row r="628" spans="1:2" x14ac:dyDescent="0.25">
      <c r="A628" s="1">
        <v>1</v>
      </c>
      <c r="B628">
        <v>0.92</v>
      </c>
    </row>
    <row r="629" spans="1:2" x14ac:dyDescent="0.25">
      <c r="A629" s="1">
        <v>0</v>
      </c>
      <c r="B629">
        <v>0.72899999999999998</v>
      </c>
    </row>
    <row r="630" spans="1:2" x14ac:dyDescent="0.25">
      <c r="A630" s="1">
        <v>0</v>
      </c>
      <c r="B630">
        <v>0.66100000000000003</v>
      </c>
    </row>
    <row r="631" spans="1:2" x14ac:dyDescent="0.25">
      <c r="A631" s="1">
        <v>1</v>
      </c>
      <c r="B631">
        <v>0.92</v>
      </c>
    </row>
    <row r="632" spans="1:2" x14ac:dyDescent="0.25">
      <c r="A632" s="1">
        <v>1</v>
      </c>
      <c r="B632">
        <v>0.80600000000000005</v>
      </c>
    </row>
    <row r="633" spans="1:2" x14ac:dyDescent="0.25">
      <c r="A633" s="1">
        <v>1</v>
      </c>
      <c r="B633">
        <v>0.878</v>
      </c>
    </row>
    <row r="634" spans="1:2" x14ac:dyDescent="0.25">
      <c r="A634" s="1">
        <v>1</v>
      </c>
      <c r="B634">
        <v>0.69299999999999995</v>
      </c>
    </row>
    <row r="635" spans="1:2" x14ac:dyDescent="0.25">
      <c r="A635" s="1">
        <v>1</v>
      </c>
      <c r="B635">
        <v>0.80600000000000005</v>
      </c>
    </row>
    <row r="636" spans="1:2" x14ac:dyDescent="0.25">
      <c r="A636" s="1">
        <v>0</v>
      </c>
      <c r="B636">
        <v>0.82099999999999995</v>
      </c>
    </row>
    <row r="637" spans="1:2" x14ac:dyDescent="0.25">
      <c r="A637" s="1">
        <v>1</v>
      </c>
      <c r="B637">
        <v>0.79</v>
      </c>
    </row>
    <row r="638" spans="1:2" x14ac:dyDescent="0.25">
      <c r="A638" s="1">
        <v>1</v>
      </c>
      <c r="B638">
        <v>0.66100000000000003</v>
      </c>
    </row>
    <row r="639" spans="1:2" x14ac:dyDescent="0.25">
      <c r="A639" s="1">
        <v>1</v>
      </c>
      <c r="B639">
        <v>0.85499999999999998</v>
      </c>
    </row>
    <row r="640" spans="1:2" x14ac:dyDescent="0.25">
      <c r="A640" s="1">
        <v>1</v>
      </c>
      <c r="B640">
        <v>0.66100000000000003</v>
      </c>
    </row>
    <row r="641" spans="1:2" x14ac:dyDescent="0.25">
      <c r="A641" s="1">
        <v>0</v>
      </c>
      <c r="B641">
        <v>0.92</v>
      </c>
    </row>
    <row r="642" spans="1:2" x14ac:dyDescent="0.25">
      <c r="A642" s="1">
        <v>1</v>
      </c>
      <c r="B642">
        <v>0.71699999999999997</v>
      </c>
    </row>
    <row r="643" spans="1:2" x14ac:dyDescent="0.25">
      <c r="A643" s="1">
        <v>1</v>
      </c>
      <c r="B643">
        <v>0.80600000000000005</v>
      </c>
    </row>
    <row r="644" spans="1:2" x14ac:dyDescent="0.25">
      <c r="A644" s="1">
        <v>1</v>
      </c>
      <c r="B644">
        <v>0.92</v>
      </c>
    </row>
    <row r="645" spans="1:2" x14ac:dyDescent="0.25">
      <c r="A645" s="1">
        <v>1</v>
      </c>
      <c r="B645">
        <v>0.80600000000000005</v>
      </c>
    </row>
    <row r="646" spans="1:2" x14ac:dyDescent="0.25">
      <c r="A646" s="1">
        <v>0</v>
      </c>
      <c r="B646">
        <v>0.72899999999999998</v>
      </c>
    </row>
    <row r="647" spans="1:2" x14ac:dyDescent="0.25">
      <c r="A647" s="1">
        <v>1</v>
      </c>
      <c r="B647">
        <v>0.92</v>
      </c>
    </row>
    <row r="648" spans="1:2" x14ac:dyDescent="0.25">
      <c r="A648" s="1">
        <v>1</v>
      </c>
      <c r="B648">
        <v>0.80600000000000005</v>
      </c>
    </row>
    <row r="649" spans="1:2" x14ac:dyDescent="0.25">
      <c r="A649" s="1">
        <v>1</v>
      </c>
      <c r="B649">
        <v>0.82099999999999995</v>
      </c>
    </row>
    <row r="650" spans="1:2" x14ac:dyDescent="0.25">
      <c r="A650" s="1">
        <v>1</v>
      </c>
      <c r="B650">
        <v>0.69299999999999995</v>
      </c>
    </row>
    <row r="651" spans="1:2" x14ac:dyDescent="0.25">
      <c r="A651" s="1">
        <v>0</v>
      </c>
      <c r="B651">
        <v>0.80600000000000005</v>
      </c>
    </row>
    <row r="652" spans="1:2" x14ac:dyDescent="0.25">
      <c r="A652" s="1">
        <v>1</v>
      </c>
      <c r="B652">
        <v>0.85499999999999998</v>
      </c>
    </row>
    <row r="653" spans="1:2" x14ac:dyDescent="0.25">
      <c r="A653" s="1">
        <v>1</v>
      </c>
      <c r="B653">
        <v>0.79</v>
      </c>
    </row>
    <row r="654" spans="1:2" x14ac:dyDescent="0.25">
      <c r="A654" s="1">
        <v>1</v>
      </c>
      <c r="B654">
        <v>0.878</v>
      </c>
    </row>
    <row r="655" spans="1:2" x14ac:dyDescent="0.25">
      <c r="A655" s="1">
        <v>0</v>
      </c>
      <c r="B655">
        <v>0.71699999999999997</v>
      </c>
    </row>
    <row r="656" spans="1:2" x14ac:dyDescent="0.25">
      <c r="A656" s="1">
        <v>1</v>
      </c>
      <c r="B656">
        <v>0.71699999999999997</v>
      </c>
    </row>
    <row r="657" spans="1:2" x14ac:dyDescent="0.25">
      <c r="A657" s="1">
        <v>1</v>
      </c>
      <c r="B657">
        <v>0.878</v>
      </c>
    </row>
    <row r="658" spans="1:2" x14ac:dyDescent="0.25">
      <c r="A658" s="1">
        <v>1</v>
      </c>
      <c r="B658">
        <v>0.878</v>
      </c>
    </row>
    <row r="659" spans="1:2" x14ac:dyDescent="0.25">
      <c r="A659" s="1">
        <v>1</v>
      </c>
      <c r="B659">
        <v>0.71699999999999997</v>
      </c>
    </row>
    <row r="660" spans="1:2" x14ac:dyDescent="0.25">
      <c r="A660" s="1">
        <v>1</v>
      </c>
      <c r="B660">
        <v>0.79</v>
      </c>
    </row>
    <row r="661" spans="1:2" x14ac:dyDescent="0.25">
      <c r="A661" s="1">
        <v>1</v>
      </c>
      <c r="B661">
        <v>0.80600000000000005</v>
      </c>
    </row>
    <row r="662" spans="1:2" x14ac:dyDescent="0.25">
      <c r="A662" s="1">
        <v>0</v>
      </c>
      <c r="B662">
        <v>0.54600000000000004</v>
      </c>
    </row>
    <row r="663" spans="1:2" x14ac:dyDescent="0.25">
      <c r="A663" s="1">
        <v>0</v>
      </c>
      <c r="B663">
        <v>0.71699999999999997</v>
      </c>
    </row>
    <row r="664" spans="1:2" x14ac:dyDescent="0.25">
      <c r="A664" s="1">
        <v>1</v>
      </c>
      <c r="B664">
        <v>0.80600000000000005</v>
      </c>
    </row>
    <row r="665" spans="1:2" x14ac:dyDescent="0.25">
      <c r="A665" s="1">
        <v>1</v>
      </c>
      <c r="B665">
        <v>0.80600000000000005</v>
      </c>
    </row>
    <row r="666" spans="1:2" x14ac:dyDescent="0.25">
      <c r="A666" s="1">
        <v>1</v>
      </c>
      <c r="B666">
        <v>0.82099999999999995</v>
      </c>
    </row>
    <row r="667" spans="1:2" x14ac:dyDescent="0.25">
      <c r="A667" s="1">
        <v>1</v>
      </c>
      <c r="B667">
        <v>0.80600000000000005</v>
      </c>
    </row>
    <row r="668" spans="1:2" x14ac:dyDescent="0.25">
      <c r="A668" s="1">
        <v>0</v>
      </c>
      <c r="B668">
        <v>0.80600000000000005</v>
      </c>
    </row>
    <row r="669" spans="1:2" x14ac:dyDescent="0.25">
      <c r="A669" s="1">
        <v>0</v>
      </c>
      <c r="B669">
        <v>0.79</v>
      </c>
    </row>
    <row r="670" spans="1:2" x14ac:dyDescent="0.25">
      <c r="A670" s="1">
        <v>1</v>
      </c>
      <c r="B670">
        <v>0.85499999999999998</v>
      </c>
    </row>
    <row r="671" spans="1:2" x14ac:dyDescent="0.25">
      <c r="A671" s="1">
        <v>1</v>
      </c>
      <c r="B671">
        <v>0.79</v>
      </c>
    </row>
    <row r="672" spans="1:2" x14ac:dyDescent="0.25">
      <c r="A672" s="1">
        <v>1</v>
      </c>
      <c r="B672">
        <v>0.82099999999999995</v>
      </c>
    </row>
    <row r="673" spans="1:2" x14ac:dyDescent="0.25">
      <c r="A673" s="1">
        <v>1</v>
      </c>
      <c r="B673">
        <v>0.80600000000000005</v>
      </c>
    </row>
    <row r="674" spans="1:2" x14ac:dyDescent="0.25">
      <c r="A674" s="1">
        <v>1</v>
      </c>
      <c r="B674">
        <v>0.92</v>
      </c>
    </row>
    <row r="675" spans="1:2" x14ac:dyDescent="0.25">
      <c r="A675" s="1">
        <v>1</v>
      </c>
      <c r="B675">
        <v>0.82099999999999995</v>
      </c>
    </row>
    <row r="676" spans="1:2" x14ac:dyDescent="0.25">
      <c r="A676" s="1">
        <v>1</v>
      </c>
      <c r="B676">
        <v>0.69299999999999995</v>
      </c>
    </row>
    <row r="677" spans="1:2" x14ac:dyDescent="0.25">
      <c r="A677" s="1">
        <v>1</v>
      </c>
      <c r="B677">
        <v>0.71699999999999997</v>
      </c>
    </row>
    <row r="678" spans="1:2" x14ac:dyDescent="0.25">
      <c r="A678" s="1">
        <v>0</v>
      </c>
      <c r="B678">
        <v>0.71699999999999997</v>
      </c>
    </row>
    <row r="679" spans="1:2" x14ac:dyDescent="0.25">
      <c r="A679" s="1">
        <v>1</v>
      </c>
      <c r="B679">
        <v>0.79</v>
      </c>
    </row>
    <row r="680" spans="1:2" x14ac:dyDescent="0.25">
      <c r="A680" s="1">
        <v>1</v>
      </c>
      <c r="B680">
        <v>0.878</v>
      </c>
    </row>
    <row r="681" spans="1:2" x14ac:dyDescent="0.25">
      <c r="A681" s="1">
        <v>1</v>
      </c>
      <c r="B681">
        <v>0.69299999999999995</v>
      </c>
    </row>
    <row r="682" spans="1:2" x14ac:dyDescent="0.25">
      <c r="A682" s="1">
        <v>1</v>
      </c>
      <c r="B682">
        <v>0.92</v>
      </c>
    </row>
    <row r="683" spans="1:2" x14ac:dyDescent="0.25">
      <c r="A683" s="1">
        <v>0</v>
      </c>
      <c r="B683">
        <v>0.71699999999999997</v>
      </c>
    </row>
    <row r="684" spans="1:2" x14ac:dyDescent="0.25">
      <c r="A684" s="1">
        <v>1</v>
      </c>
      <c r="B684">
        <v>0.66100000000000003</v>
      </c>
    </row>
    <row r="685" spans="1:2" x14ac:dyDescent="0.25">
      <c r="A685" s="1">
        <v>1</v>
      </c>
      <c r="B685">
        <v>0.80600000000000005</v>
      </c>
    </row>
    <row r="686" spans="1:2" x14ac:dyDescent="0.25">
      <c r="A686" s="1">
        <v>0</v>
      </c>
      <c r="B686">
        <v>0.92</v>
      </c>
    </row>
    <row r="687" spans="1:2" x14ac:dyDescent="0.25">
      <c r="A687" s="1">
        <v>1</v>
      </c>
      <c r="B687">
        <v>0.71699999999999997</v>
      </c>
    </row>
    <row r="688" spans="1:2" x14ac:dyDescent="0.25">
      <c r="A688" s="1">
        <v>1</v>
      </c>
      <c r="B688">
        <v>0.66100000000000003</v>
      </c>
    </row>
    <row r="689" spans="1:2" x14ac:dyDescent="0.25">
      <c r="A689" s="1">
        <v>0</v>
      </c>
      <c r="B689">
        <v>0.82099999999999995</v>
      </c>
    </row>
    <row r="690" spans="1:2" x14ac:dyDescent="0.25">
      <c r="A690" s="1">
        <v>1</v>
      </c>
      <c r="B690">
        <v>0.878</v>
      </c>
    </row>
    <row r="691" spans="1:2" x14ac:dyDescent="0.25">
      <c r="A691" s="1">
        <v>1</v>
      </c>
      <c r="B691">
        <v>0.69299999999999995</v>
      </c>
    </row>
    <row r="692" spans="1:2" x14ac:dyDescent="0.25">
      <c r="A692" s="1">
        <v>1</v>
      </c>
      <c r="B692">
        <v>0.82099999999999995</v>
      </c>
    </row>
    <row r="693" spans="1:2" x14ac:dyDescent="0.25">
      <c r="A693" s="1">
        <v>1</v>
      </c>
      <c r="B693">
        <v>0.92</v>
      </c>
    </row>
    <row r="694" spans="1:2" x14ac:dyDescent="0.25">
      <c r="A694" s="1">
        <v>1</v>
      </c>
      <c r="B694">
        <v>0.92</v>
      </c>
    </row>
    <row r="695" spans="1:2" x14ac:dyDescent="0.25">
      <c r="A695" s="1">
        <v>0</v>
      </c>
      <c r="B695">
        <v>0.72899999999999998</v>
      </c>
    </row>
    <row r="696" spans="1:2" x14ac:dyDescent="0.25">
      <c r="A696" s="1">
        <v>1</v>
      </c>
      <c r="B696">
        <v>0.878</v>
      </c>
    </row>
    <row r="697" spans="1:2" x14ac:dyDescent="0.25">
      <c r="A697" s="1">
        <v>1</v>
      </c>
      <c r="B697">
        <v>0.71699999999999997</v>
      </c>
    </row>
    <row r="698" spans="1:2" x14ac:dyDescent="0.25">
      <c r="A698" s="1">
        <v>1</v>
      </c>
      <c r="B698">
        <v>0.82099999999999995</v>
      </c>
    </row>
    <row r="699" spans="1:2" x14ac:dyDescent="0.25">
      <c r="A699" s="1">
        <v>1</v>
      </c>
      <c r="B699">
        <v>0.82099999999999995</v>
      </c>
    </row>
    <row r="700" spans="1:2" x14ac:dyDescent="0.25">
      <c r="A700" s="1">
        <v>1</v>
      </c>
      <c r="B700">
        <v>0.79</v>
      </c>
    </row>
    <row r="701" spans="1:2" x14ac:dyDescent="0.25">
      <c r="A701" s="1">
        <v>0</v>
      </c>
      <c r="B701">
        <v>0.71699999999999997</v>
      </c>
    </row>
    <row r="702" spans="1:2" x14ac:dyDescent="0.25">
      <c r="A702" s="1">
        <v>1</v>
      </c>
      <c r="B702">
        <v>0.72899999999999998</v>
      </c>
    </row>
    <row r="703" spans="1:2" x14ac:dyDescent="0.25">
      <c r="A703" s="1">
        <v>1</v>
      </c>
      <c r="B703">
        <v>0.79</v>
      </c>
    </row>
    <row r="704" spans="1:2" x14ac:dyDescent="0.25">
      <c r="A704" s="1">
        <v>1</v>
      </c>
      <c r="B704">
        <v>0.80600000000000005</v>
      </c>
    </row>
    <row r="705" spans="1:2" x14ac:dyDescent="0.25">
      <c r="A705" s="1">
        <v>1</v>
      </c>
      <c r="B705">
        <v>0.92</v>
      </c>
    </row>
    <row r="706" spans="1:2" x14ac:dyDescent="0.25">
      <c r="A706" s="1">
        <v>1</v>
      </c>
      <c r="B706">
        <v>0.80600000000000005</v>
      </c>
    </row>
    <row r="707" spans="1:2" x14ac:dyDescent="0.25">
      <c r="A707" s="1">
        <v>1</v>
      </c>
      <c r="B707">
        <v>0.72899999999999998</v>
      </c>
    </row>
    <row r="708" spans="1:2" x14ac:dyDescent="0.25">
      <c r="A708" s="1">
        <v>0</v>
      </c>
      <c r="B708">
        <v>0.82099999999999995</v>
      </c>
    </row>
    <row r="709" spans="1:2" x14ac:dyDescent="0.25">
      <c r="A709" s="1">
        <v>0</v>
      </c>
      <c r="B709">
        <v>0.80600000000000005</v>
      </c>
    </row>
    <row r="710" spans="1:2" x14ac:dyDescent="0.25">
      <c r="A710" s="1">
        <v>0</v>
      </c>
      <c r="B710">
        <v>0.80600000000000005</v>
      </c>
    </row>
    <row r="711" spans="1:2" x14ac:dyDescent="0.25">
      <c r="A711" s="1">
        <v>1</v>
      </c>
      <c r="B711">
        <v>0.79</v>
      </c>
    </row>
    <row r="712" spans="1:2" x14ac:dyDescent="0.25">
      <c r="A712" s="1">
        <v>1</v>
      </c>
      <c r="B712">
        <v>0.878</v>
      </c>
    </row>
    <row r="713" spans="1:2" x14ac:dyDescent="0.25">
      <c r="A713" s="1">
        <v>1</v>
      </c>
      <c r="B713">
        <v>0.92</v>
      </c>
    </row>
    <row r="714" spans="1:2" x14ac:dyDescent="0.25">
      <c r="A714" s="1">
        <v>1</v>
      </c>
      <c r="B714">
        <v>0.82099999999999995</v>
      </c>
    </row>
    <row r="715" spans="1:2" x14ac:dyDescent="0.25">
      <c r="A715" s="1">
        <v>0</v>
      </c>
      <c r="B715">
        <v>0.54600000000000004</v>
      </c>
    </row>
    <row r="716" spans="1:2" x14ac:dyDescent="0.25">
      <c r="A716" s="1">
        <v>0</v>
      </c>
      <c r="B716">
        <v>0.54600000000000004</v>
      </c>
    </row>
    <row r="717" spans="1:2" x14ac:dyDescent="0.25">
      <c r="A717" s="1">
        <v>0</v>
      </c>
      <c r="B717">
        <v>0.66100000000000003</v>
      </c>
    </row>
    <row r="718" spans="1:2" x14ac:dyDescent="0.25">
      <c r="A718" s="1">
        <v>1</v>
      </c>
      <c r="B718">
        <v>0.66100000000000003</v>
      </c>
    </row>
    <row r="719" spans="1:2" x14ac:dyDescent="0.25">
      <c r="A719" s="1">
        <v>0</v>
      </c>
      <c r="B719">
        <v>0.80600000000000005</v>
      </c>
    </row>
    <row r="720" spans="1:2" x14ac:dyDescent="0.25">
      <c r="A720" s="1">
        <v>1</v>
      </c>
      <c r="B720">
        <v>0.66100000000000003</v>
      </c>
    </row>
    <row r="721" spans="1:2" x14ac:dyDescent="0.25">
      <c r="A721" s="1">
        <v>1</v>
      </c>
      <c r="B721">
        <v>0.80600000000000005</v>
      </c>
    </row>
    <row r="722" spans="1:2" x14ac:dyDescent="0.25">
      <c r="A722" s="1">
        <v>0</v>
      </c>
      <c r="B722">
        <v>0.66100000000000003</v>
      </c>
    </row>
    <row r="723" spans="1:2" x14ac:dyDescent="0.25">
      <c r="A723" s="1">
        <v>1</v>
      </c>
      <c r="B723">
        <v>0.92</v>
      </c>
    </row>
    <row r="724" spans="1:2" x14ac:dyDescent="0.25">
      <c r="A724" s="1">
        <v>1</v>
      </c>
      <c r="B724">
        <v>0.82099999999999995</v>
      </c>
    </row>
    <row r="725" spans="1:2" x14ac:dyDescent="0.25">
      <c r="A725" s="1">
        <v>1</v>
      </c>
      <c r="B725">
        <v>0.878</v>
      </c>
    </row>
    <row r="726" spans="1:2" x14ac:dyDescent="0.25">
      <c r="A726" s="1">
        <v>0</v>
      </c>
      <c r="B726">
        <v>0.71699999999999997</v>
      </c>
    </row>
    <row r="727" spans="1:2" x14ac:dyDescent="0.25">
      <c r="A727" s="1">
        <v>1</v>
      </c>
      <c r="B727">
        <v>0.82099999999999995</v>
      </c>
    </row>
    <row r="728" spans="1:2" x14ac:dyDescent="0.25">
      <c r="A728" s="1">
        <v>1</v>
      </c>
      <c r="B728">
        <v>0.92</v>
      </c>
    </row>
    <row r="729" spans="1:2" x14ac:dyDescent="0.25">
      <c r="A729" s="1">
        <v>1</v>
      </c>
      <c r="B729">
        <v>0.79</v>
      </c>
    </row>
    <row r="730" spans="1:2" x14ac:dyDescent="0.25">
      <c r="A730" s="1">
        <v>1</v>
      </c>
      <c r="B730">
        <v>0.66100000000000003</v>
      </c>
    </row>
    <row r="731" spans="1:2" x14ac:dyDescent="0.25">
      <c r="A731" s="1">
        <v>1</v>
      </c>
      <c r="B731">
        <v>0.71699999999999997</v>
      </c>
    </row>
    <row r="732" spans="1:2" x14ac:dyDescent="0.25">
      <c r="A732" s="1">
        <v>1</v>
      </c>
      <c r="B732">
        <v>0.82099999999999995</v>
      </c>
    </row>
    <row r="733" spans="1:2" x14ac:dyDescent="0.25">
      <c r="A733" s="1">
        <v>1</v>
      </c>
      <c r="B733">
        <v>0.72899999999999998</v>
      </c>
    </row>
    <row r="734" spans="1:2" x14ac:dyDescent="0.25">
      <c r="A734" s="1">
        <v>1</v>
      </c>
      <c r="B734">
        <v>0.80600000000000005</v>
      </c>
    </row>
    <row r="735" spans="1:2" x14ac:dyDescent="0.25">
      <c r="A735" s="1">
        <v>1</v>
      </c>
      <c r="B735">
        <v>0.71699999999999997</v>
      </c>
    </row>
    <row r="736" spans="1:2" x14ac:dyDescent="0.25">
      <c r="A736" s="1">
        <v>1</v>
      </c>
      <c r="B736">
        <v>0.82099999999999995</v>
      </c>
    </row>
    <row r="737" spans="1:2" x14ac:dyDescent="0.25">
      <c r="A737" s="1">
        <v>1</v>
      </c>
      <c r="B737">
        <v>0.69299999999999995</v>
      </c>
    </row>
    <row r="738" spans="1:2" x14ac:dyDescent="0.25">
      <c r="A738" s="1">
        <v>1</v>
      </c>
      <c r="B738">
        <v>0.66100000000000003</v>
      </c>
    </row>
    <row r="739" spans="1:2" x14ac:dyDescent="0.25">
      <c r="A739" s="1">
        <v>0</v>
      </c>
      <c r="B739">
        <v>0.82099999999999995</v>
      </c>
    </row>
    <row r="740" spans="1:2" x14ac:dyDescent="0.25">
      <c r="A740" s="1">
        <v>1</v>
      </c>
      <c r="B740">
        <v>0.878</v>
      </c>
    </row>
    <row r="741" spans="1:2" x14ac:dyDescent="0.25">
      <c r="A741" s="1">
        <v>1</v>
      </c>
      <c r="B741">
        <v>0.80600000000000005</v>
      </c>
    </row>
    <row r="742" spans="1:2" x14ac:dyDescent="0.25">
      <c r="A742" s="1">
        <v>0</v>
      </c>
      <c r="B742">
        <v>0.82099999999999995</v>
      </c>
    </row>
    <row r="743" spans="1:2" x14ac:dyDescent="0.25">
      <c r="A743" s="1">
        <v>1</v>
      </c>
      <c r="B743">
        <v>0.71699999999999997</v>
      </c>
    </row>
    <row r="744" spans="1:2" x14ac:dyDescent="0.25">
      <c r="A744" s="1">
        <v>0</v>
      </c>
      <c r="B744">
        <v>0.66100000000000003</v>
      </c>
    </row>
    <row r="745" spans="1:2" x14ac:dyDescent="0.25">
      <c r="A745" s="1">
        <v>1</v>
      </c>
      <c r="B745">
        <v>0.54600000000000004</v>
      </c>
    </row>
    <row r="746" spans="1:2" x14ac:dyDescent="0.25">
      <c r="A746" s="1">
        <v>1</v>
      </c>
      <c r="B746">
        <v>0.80600000000000005</v>
      </c>
    </row>
    <row r="747" spans="1:2" x14ac:dyDescent="0.25">
      <c r="A747" s="1">
        <v>1</v>
      </c>
      <c r="B747">
        <v>0.80600000000000005</v>
      </c>
    </row>
    <row r="748" spans="1:2" x14ac:dyDescent="0.25">
      <c r="A748" s="1">
        <v>1</v>
      </c>
      <c r="B748">
        <v>0.80600000000000005</v>
      </c>
    </row>
    <row r="749" spans="1:2" x14ac:dyDescent="0.25">
      <c r="A749" s="1">
        <v>1</v>
      </c>
      <c r="B749">
        <v>0.79</v>
      </c>
    </row>
    <row r="750" spans="1:2" x14ac:dyDescent="0.25">
      <c r="A750" s="1">
        <v>0</v>
      </c>
      <c r="B750">
        <v>0.66100000000000003</v>
      </c>
    </row>
    <row r="751" spans="1:2" x14ac:dyDescent="0.25">
      <c r="A751" s="1">
        <v>1</v>
      </c>
      <c r="B751">
        <v>0.69299999999999995</v>
      </c>
    </row>
    <row r="752" spans="1:2" x14ac:dyDescent="0.25">
      <c r="A752" s="1">
        <v>1</v>
      </c>
      <c r="B752">
        <v>0.82099999999999995</v>
      </c>
    </row>
    <row r="753" spans="1:2" x14ac:dyDescent="0.25">
      <c r="A753" s="1">
        <v>1</v>
      </c>
      <c r="B753">
        <v>0.79</v>
      </c>
    </row>
    <row r="754" spans="1:2" x14ac:dyDescent="0.25">
      <c r="A754" s="1">
        <v>1</v>
      </c>
      <c r="B754">
        <v>0.80600000000000005</v>
      </c>
    </row>
    <row r="755" spans="1:2" x14ac:dyDescent="0.25">
      <c r="A755" s="1">
        <v>1</v>
      </c>
      <c r="B755">
        <v>0.82099999999999995</v>
      </c>
    </row>
    <row r="756" spans="1:2" x14ac:dyDescent="0.25">
      <c r="A756" s="1">
        <v>1</v>
      </c>
      <c r="B756">
        <v>0.71699999999999997</v>
      </c>
    </row>
    <row r="757" spans="1:2" x14ac:dyDescent="0.25">
      <c r="A757" s="1">
        <v>1</v>
      </c>
      <c r="B757">
        <v>0.80600000000000005</v>
      </c>
    </row>
    <row r="758" spans="1:2" x14ac:dyDescent="0.25">
      <c r="A758" s="1">
        <v>0</v>
      </c>
      <c r="B758">
        <v>0.72899999999999998</v>
      </c>
    </row>
    <row r="759" spans="1:2" x14ac:dyDescent="0.25">
      <c r="A759" s="1">
        <v>1</v>
      </c>
      <c r="B759">
        <v>0.66100000000000003</v>
      </c>
    </row>
    <row r="760" spans="1:2" x14ac:dyDescent="0.25">
      <c r="A760" s="1">
        <v>0</v>
      </c>
      <c r="B760">
        <v>0.71699999999999997</v>
      </c>
    </row>
    <row r="761" spans="1:2" x14ac:dyDescent="0.25">
      <c r="A761" s="1">
        <v>0</v>
      </c>
      <c r="B761">
        <v>0.92</v>
      </c>
    </row>
    <row r="762" spans="1:2" x14ac:dyDescent="0.25">
      <c r="A762" s="1">
        <v>0</v>
      </c>
      <c r="B762">
        <v>0.80600000000000005</v>
      </c>
    </row>
    <row r="763" spans="1:2" x14ac:dyDescent="0.25">
      <c r="A763" s="1">
        <v>0</v>
      </c>
      <c r="B763">
        <v>0.79</v>
      </c>
    </row>
    <row r="764" spans="1:2" x14ac:dyDescent="0.25">
      <c r="A764" s="1">
        <v>1</v>
      </c>
      <c r="B764">
        <v>0.54600000000000004</v>
      </c>
    </row>
    <row r="765" spans="1:2" x14ac:dyDescent="0.25">
      <c r="A765" s="1">
        <v>0</v>
      </c>
      <c r="B765">
        <v>0.82099999999999995</v>
      </c>
    </row>
    <row r="766" spans="1:2" x14ac:dyDescent="0.25">
      <c r="A766" s="1">
        <v>1</v>
      </c>
      <c r="B766">
        <v>0.54600000000000004</v>
      </c>
    </row>
    <row r="767" spans="1:2" x14ac:dyDescent="0.25">
      <c r="A767" s="1">
        <v>1</v>
      </c>
      <c r="B767">
        <v>0.66100000000000003</v>
      </c>
    </row>
    <row r="768" spans="1:2" x14ac:dyDescent="0.25">
      <c r="A768" s="1">
        <v>1</v>
      </c>
      <c r="B768">
        <v>0.82099999999999995</v>
      </c>
    </row>
    <row r="769" spans="1:2" x14ac:dyDescent="0.25">
      <c r="A769" s="1">
        <v>1</v>
      </c>
      <c r="B769">
        <v>0.878</v>
      </c>
    </row>
    <row r="770" spans="1:2" x14ac:dyDescent="0.25">
      <c r="A770" s="1">
        <v>1</v>
      </c>
      <c r="B770">
        <v>0.72899999999999998</v>
      </c>
    </row>
    <row r="771" spans="1:2" x14ac:dyDescent="0.25">
      <c r="A771" s="1">
        <v>1</v>
      </c>
      <c r="B771">
        <v>0.85499999999999998</v>
      </c>
    </row>
    <row r="772" spans="1:2" x14ac:dyDescent="0.25">
      <c r="A772" s="1">
        <v>1</v>
      </c>
      <c r="B772">
        <v>0.72899999999999998</v>
      </c>
    </row>
    <row r="773" spans="1:2" x14ac:dyDescent="0.25">
      <c r="A773" s="1">
        <v>1</v>
      </c>
      <c r="B773">
        <v>0.72899999999999998</v>
      </c>
    </row>
    <row r="774" spans="1:2" x14ac:dyDescent="0.25">
      <c r="A774" s="1">
        <v>1</v>
      </c>
      <c r="B774">
        <v>0.79</v>
      </c>
    </row>
    <row r="775" spans="1:2" x14ac:dyDescent="0.25">
      <c r="A775" s="1">
        <v>0</v>
      </c>
      <c r="B775">
        <v>0.54600000000000004</v>
      </c>
    </row>
    <row r="776" spans="1:2" x14ac:dyDescent="0.25">
      <c r="A776" s="1">
        <v>1</v>
      </c>
      <c r="B776">
        <v>0.878</v>
      </c>
    </row>
    <row r="777" spans="1:2" x14ac:dyDescent="0.25">
      <c r="A777" s="1">
        <v>1</v>
      </c>
      <c r="B777">
        <v>0.878</v>
      </c>
    </row>
    <row r="778" spans="1:2" x14ac:dyDescent="0.25">
      <c r="A778" s="1">
        <v>1</v>
      </c>
      <c r="B778">
        <v>0.79</v>
      </c>
    </row>
    <row r="779" spans="1:2" x14ac:dyDescent="0.25">
      <c r="A779" s="1">
        <v>1</v>
      </c>
      <c r="B779">
        <v>0.92</v>
      </c>
    </row>
    <row r="780" spans="1:2" x14ac:dyDescent="0.25">
      <c r="A780" s="1">
        <v>0</v>
      </c>
      <c r="B780">
        <v>0.66100000000000003</v>
      </c>
    </row>
    <row r="781" spans="1:2" x14ac:dyDescent="0.25">
      <c r="A781" s="1">
        <v>1</v>
      </c>
      <c r="B781">
        <v>0.82099999999999995</v>
      </c>
    </row>
    <row r="782" spans="1:2" x14ac:dyDescent="0.25">
      <c r="A782" s="1">
        <v>1</v>
      </c>
      <c r="B782">
        <v>0.69299999999999995</v>
      </c>
    </row>
    <row r="783" spans="1:2" x14ac:dyDescent="0.25">
      <c r="A783" s="1">
        <v>0</v>
      </c>
      <c r="B783">
        <v>0.92</v>
      </c>
    </row>
    <row r="784" spans="1:2" x14ac:dyDescent="0.25">
      <c r="A784" s="1">
        <v>1</v>
      </c>
      <c r="B784">
        <v>0.82099999999999995</v>
      </c>
    </row>
    <row r="785" spans="1:2" x14ac:dyDescent="0.25">
      <c r="A785" s="1">
        <v>0</v>
      </c>
      <c r="B785">
        <v>0.85499999999999998</v>
      </c>
    </row>
    <row r="786" spans="1:2" x14ac:dyDescent="0.25">
      <c r="A786" s="1">
        <v>0</v>
      </c>
      <c r="B786">
        <v>0.66100000000000003</v>
      </c>
    </row>
    <row r="787" spans="1:2" x14ac:dyDescent="0.25">
      <c r="A787" s="1">
        <v>1</v>
      </c>
      <c r="B787">
        <v>0.82099999999999995</v>
      </c>
    </row>
    <row r="788" spans="1:2" x14ac:dyDescent="0.25">
      <c r="A788" s="1">
        <v>1</v>
      </c>
      <c r="B788">
        <v>0.82099999999999995</v>
      </c>
    </row>
    <row r="789" spans="1:2" x14ac:dyDescent="0.25">
      <c r="A789" s="1">
        <v>1</v>
      </c>
      <c r="B789">
        <v>0.878</v>
      </c>
    </row>
    <row r="790" spans="1:2" x14ac:dyDescent="0.25">
      <c r="A790" s="1">
        <v>0</v>
      </c>
      <c r="B790">
        <v>0.79</v>
      </c>
    </row>
    <row r="791" spans="1:2" x14ac:dyDescent="0.25">
      <c r="A791" s="1">
        <v>1</v>
      </c>
      <c r="B791">
        <v>0.92</v>
      </c>
    </row>
    <row r="792" spans="1:2" x14ac:dyDescent="0.25">
      <c r="A792" s="1">
        <v>1</v>
      </c>
      <c r="B792">
        <v>0.72899999999999998</v>
      </c>
    </row>
    <row r="793" spans="1:2" x14ac:dyDescent="0.25">
      <c r="A793" s="1">
        <v>1</v>
      </c>
      <c r="B793">
        <v>0.80600000000000005</v>
      </c>
    </row>
    <row r="794" spans="1:2" x14ac:dyDescent="0.25">
      <c r="A794" s="1">
        <v>1</v>
      </c>
      <c r="B794">
        <v>0.82099999999999995</v>
      </c>
    </row>
    <row r="795" spans="1:2" x14ac:dyDescent="0.25">
      <c r="A795" s="1">
        <v>1</v>
      </c>
      <c r="B795">
        <v>0.82099999999999995</v>
      </c>
    </row>
    <row r="796" spans="1:2" x14ac:dyDescent="0.25">
      <c r="A796" s="1">
        <v>1</v>
      </c>
      <c r="B796">
        <v>0.71699999999999997</v>
      </c>
    </row>
    <row r="797" spans="1:2" x14ac:dyDescent="0.25">
      <c r="A797" s="1">
        <v>0</v>
      </c>
      <c r="B797">
        <v>0.82099999999999995</v>
      </c>
    </row>
    <row r="798" spans="1:2" x14ac:dyDescent="0.25">
      <c r="A798" s="1">
        <v>1</v>
      </c>
      <c r="B798">
        <v>0.69299999999999995</v>
      </c>
    </row>
    <row r="799" spans="1:2" x14ac:dyDescent="0.25">
      <c r="A799" s="1">
        <v>1</v>
      </c>
      <c r="B799">
        <v>0.92</v>
      </c>
    </row>
    <row r="800" spans="1:2" x14ac:dyDescent="0.25">
      <c r="A800" s="1">
        <v>1</v>
      </c>
      <c r="B800">
        <v>0.85499999999999998</v>
      </c>
    </row>
    <row r="801" spans="1:2" x14ac:dyDescent="0.25">
      <c r="A801" s="1">
        <v>1</v>
      </c>
      <c r="B801">
        <v>0.92</v>
      </c>
    </row>
    <row r="802" spans="1:2" x14ac:dyDescent="0.25">
      <c r="A802" s="1">
        <v>1</v>
      </c>
      <c r="B802">
        <v>0.71699999999999997</v>
      </c>
    </row>
    <row r="803" spans="1:2" x14ac:dyDescent="0.25">
      <c r="A803" s="1">
        <v>1</v>
      </c>
      <c r="B803">
        <v>0.82099999999999995</v>
      </c>
    </row>
    <row r="804" spans="1:2" x14ac:dyDescent="0.25">
      <c r="A804" s="1">
        <v>1</v>
      </c>
      <c r="B804">
        <v>0.71699999999999997</v>
      </c>
    </row>
    <row r="805" spans="1:2" x14ac:dyDescent="0.25">
      <c r="A805" s="1">
        <v>0</v>
      </c>
      <c r="B805">
        <v>0.878</v>
      </c>
    </row>
    <row r="806" spans="1:2" x14ac:dyDescent="0.25">
      <c r="A806" s="1">
        <v>1</v>
      </c>
      <c r="B806">
        <v>0.54600000000000004</v>
      </c>
    </row>
    <row r="807" spans="1:2" x14ac:dyDescent="0.25">
      <c r="A807" s="1">
        <v>1</v>
      </c>
      <c r="B807">
        <v>0.92</v>
      </c>
    </row>
    <row r="808" spans="1:2" x14ac:dyDescent="0.25">
      <c r="A808" s="1">
        <v>1</v>
      </c>
      <c r="B808">
        <v>0.82099999999999995</v>
      </c>
    </row>
    <row r="809" spans="1:2" x14ac:dyDescent="0.25">
      <c r="A809" s="1">
        <v>1</v>
      </c>
      <c r="B809">
        <v>0.79</v>
      </c>
    </row>
    <row r="810" spans="1:2" x14ac:dyDescent="0.25">
      <c r="A810" s="1">
        <v>1</v>
      </c>
      <c r="B810">
        <v>0.82099999999999995</v>
      </c>
    </row>
    <row r="811" spans="1:2" x14ac:dyDescent="0.25">
      <c r="A811" s="1">
        <v>1</v>
      </c>
      <c r="B811">
        <v>0.80600000000000005</v>
      </c>
    </row>
    <row r="812" spans="1:2" x14ac:dyDescent="0.25">
      <c r="A812" s="1">
        <v>1</v>
      </c>
      <c r="B812">
        <v>0.878</v>
      </c>
    </row>
    <row r="813" spans="1:2" x14ac:dyDescent="0.25">
      <c r="A813" s="1">
        <v>1</v>
      </c>
      <c r="B813">
        <v>0.71699999999999997</v>
      </c>
    </row>
    <row r="814" spans="1:2" x14ac:dyDescent="0.25">
      <c r="A814" s="1">
        <v>0</v>
      </c>
      <c r="B814">
        <v>0.878</v>
      </c>
    </row>
    <row r="815" spans="1:2" x14ac:dyDescent="0.25">
      <c r="A815" s="1">
        <v>1</v>
      </c>
      <c r="B815">
        <v>0.79</v>
      </c>
    </row>
    <row r="816" spans="1:2" x14ac:dyDescent="0.25">
      <c r="A816" s="1">
        <v>1</v>
      </c>
      <c r="B816">
        <v>0.79</v>
      </c>
    </row>
    <row r="817" spans="1:2" x14ac:dyDescent="0.25">
      <c r="A817" s="1">
        <v>1</v>
      </c>
      <c r="B817">
        <v>0.82099999999999995</v>
      </c>
    </row>
    <row r="818" spans="1:2" x14ac:dyDescent="0.25">
      <c r="A818" s="1">
        <v>1</v>
      </c>
      <c r="B818">
        <v>0.71699999999999997</v>
      </c>
    </row>
    <row r="819" spans="1:2" x14ac:dyDescent="0.25">
      <c r="A819" s="1">
        <v>1</v>
      </c>
      <c r="B819">
        <v>0.92</v>
      </c>
    </row>
    <row r="820" spans="1:2" x14ac:dyDescent="0.25">
      <c r="A820" s="1">
        <v>1</v>
      </c>
      <c r="B820">
        <v>0.79</v>
      </c>
    </row>
    <row r="821" spans="1:2" x14ac:dyDescent="0.25">
      <c r="A821" s="1">
        <v>1</v>
      </c>
      <c r="B821">
        <v>0.878</v>
      </c>
    </row>
    <row r="822" spans="1:2" x14ac:dyDescent="0.25">
      <c r="A822" s="1">
        <v>1</v>
      </c>
      <c r="B822">
        <v>0.878</v>
      </c>
    </row>
    <row r="823" spans="1:2" x14ac:dyDescent="0.25">
      <c r="A823" s="1">
        <v>1</v>
      </c>
      <c r="B823">
        <v>0.79</v>
      </c>
    </row>
    <row r="824" spans="1:2" x14ac:dyDescent="0.25">
      <c r="A824" s="1">
        <v>1</v>
      </c>
      <c r="B824">
        <v>0.92</v>
      </c>
    </row>
    <row r="825" spans="1:2" x14ac:dyDescent="0.25">
      <c r="A825" s="1">
        <v>1</v>
      </c>
      <c r="B825">
        <v>0.79</v>
      </c>
    </row>
    <row r="826" spans="1:2" x14ac:dyDescent="0.25">
      <c r="A826" s="1">
        <v>1</v>
      </c>
      <c r="B826">
        <v>0.79</v>
      </c>
    </row>
    <row r="827" spans="1:2" x14ac:dyDescent="0.25">
      <c r="A827" s="1">
        <v>1</v>
      </c>
      <c r="B827">
        <v>0.92</v>
      </c>
    </row>
    <row r="828" spans="1:2" x14ac:dyDescent="0.25">
      <c r="A828" s="1">
        <v>1</v>
      </c>
      <c r="B828">
        <v>0.92</v>
      </c>
    </row>
    <row r="829" spans="1:2" x14ac:dyDescent="0.25">
      <c r="A829" s="1">
        <v>1</v>
      </c>
      <c r="B829">
        <v>0.82099999999999995</v>
      </c>
    </row>
    <row r="830" spans="1:2" x14ac:dyDescent="0.25">
      <c r="A830" s="1">
        <v>1</v>
      </c>
      <c r="B830">
        <v>0.72899999999999998</v>
      </c>
    </row>
    <row r="831" spans="1:2" x14ac:dyDescent="0.25">
      <c r="A831" s="1">
        <v>1</v>
      </c>
      <c r="B831">
        <v>0.92</v>
      </c>
    </row>
    <row r="832" spans="1:2" x14ac:dyDescent="0.25">
      <c r="A832" s="1">
        <v>1</v>
      </c>
      <c r="B832">
        <v>0.79</v>
      </c>
    </row>
    <row r="833" spans="1:2" x14ac:dyDescent="0.25">
      <c r="A833" s="1">
        <v>1</v>
      </c>
      <c r="B833">
        <v>0.79</v>
      </c>
    </row>
    <row r="834" spans="1:2" x14ac:dyDescent="0.25">
      <c r="A834" s="1">
        <v>1</v>
      </c>
      <c r="B834">
        <v>0.79</v>
      </c>
    </row>
    <row r="835" spans="1:2" x14ac:dyDescent="0.25">
      <c r="A835" s="1">
        <v>1</v>
      </c>
      <c r="B835">
        <v>0.71699999999999997</v>
      </c>
    </row>
    <row r="836" spans="1:2" x14ac:dyDescent="0.25">
      <c r="A836" s="1">
        <v>1</v>
      </c>
      <c r="B836">
        <v>0.82099999999999995</v>
      </c>
    </row>
    <row r="837" spans="1:2" x14ac:dyDescent="0.25">
      <c r="A837" s="1">
        <v>1</v>
      </c>
      <c r="B837">
        <v>0.92</v>
      </c>
    </row>
    <row r="838" spans="1:2" x14ac:dyDescent="0.25">
      <c r="A838" s="1">
        <v>1</v>
      </c>
      <c r="B838">
        <v>0.79</v>
      </c>
    </row>
    <row r="839" spans="1:2" x14ac:dyDescent="0.25">
      <c r="A839" s="1">
        <v>1</v>
      </c>
      <c r="B839">
        <v>0.79</v>
      </c>
    </row>
    <row r="840" spans="1:2" x14ac:dyDescent="0.25">
      <c r="A840" s="1">
        <v>0</v>
      </c>
      <c r="B840">
        <v>0.80600000000000005</v>
      </c>
    </row>
    <row r="841" spans="1:2" x14ac:dyDescent="0.25">
      <c r="A841" s="1">
        <v>1</v>
      </c>
      <c r="B841">
        <v>0.92</v>
      </c>
    </row>
    <row r="842" spans="1:2" x14ac:dyDescent="0.25">
      <c r="A842" s="1">
        <v>1</v>
      </c>
      <c r="B842">
        <v>0.66100000000000003</v>
      </c>
    </row>
    <row r="843" spans="1:2" x14ac:dyDescent="0.25">
      <c r="A843" s="1">
        <v>1</v>
      </c>
      <c r="B843">
        <v>0.82099999999999995</v>
      </c>
    </row>
    <row r="844" spans="1:2" x14ac:dyDescent="0.25">
      <c r="A844" s="1">
        <v>1</v>
      </c>
      <c r="B844">
        <v>0.71699999999999997</v>
      </c>
    </row>
    <row r="845" spans="1:2" x14ac:dyDescent="0.25">
      <c r="A845" s="1">
        <v>1</v>
      </c>
      <c r="B845">
        <v>0.80600000000000005</v>
      </c>
    </row>
    <row r="846" spans="1:2" x14ac:dyDescent="0.25">
      <c r="A846" s="1">
        <v>1</v>
      </c>
      <c r="B846">
        <v>0.66100000000000003</v>
      </c>
    </row>
    <row r="847" spans="1:2" x14ac:dyDescent="0.25">
      <c r="A847" s="1">
        <v>1</v>
      </c>
      <c r="B847">
        <v>0.92</v>
      </c>
    </row>
    <row r="848" spans="1:2" x14ac:dyDescent="0.25">
      <c r="A848" s="1">
        <v>1</v>
      </c>
      <c r="B848">
        <v>0.82099999999999995</v>
      </c>
    </row>
    <row r="849" spans="1:2" x14ac:dyDescent="0.25">
      <c r="A849" s="1">
        <v>1</v>
      </c>
      <c r="B849">
        <v>0.79</v>
      </c>
    </row>
    <row r="850" spans="1:2" x14ac:dyDescent="0.25">
      <c r="A850" s="1">
        <v>1</v>
      </c>
      <c r="B850">
        <v>0.66100000000000003</v>
      </c>
    </row>
    <row r="851" spans="1:2" x14ac:dyDescent="0.25">
      <c r="A851" s="1">
        <v>0</v>
      </c>
      <c r="B851">
        <v>0.82099999999999995</v>
      </c>
    </row>
    <row r="852" spans="1:2" x14ac:dyDescent="0.25">
      <c r="A852" s="1">
        <v>1</v>
      </c>
      <c r="B852">
        <v>0.82099999999999995</v>
      </c>
    </row>
    <row r="853" spans="1:2" x14ac:dyDescent="0.25">
      <c r="A853" s="1">
        <v>1</v>
      </c>
      <c r="B853">
        <v>0.878</v>
      </c>
    </row>
    <row r="854" spans="1:2" x14ac:dyDescent="0.25">
      <c r="A854" s="1">
        <v>1</v>
      </c>
      <c r="B854">
        <v>0.82099999999999995</v>
      </c>
    </row>
    <row r="855" spans="1:2" x14ac:dyDescent="0.25">
      <c r="A855" s="1">
        <v>1</v>
      </c>
      <c r="B855">
        <v>0.80600000000000005</v>
      </c>
    </row>
    <row r="856" spans="1:2" x14ac:dyDescent="0.25">
      <c r="A856" s="1">
        <v>1</v>
      </c>
      <c r="B856">
        <v>0.85499999999999998</v>
      </c>
    </row>
    <row r="857" spans="1:2" x14ac:dyDescent="0.25">
      <c r="A857" s="1">
        <v>1</v>
      </c>
      <c r="B857">
        <v>0.79</v>
      </c>
    </row>
    <row r="858" spans="1:2" x14ac:dyDescent="0.25">
      <c r="A858" s="1">
        <v>1</v>
      </c>
      <c r="B858">
        <v>0.80600000000000005</v>
      </c>
    </row>
    <row r="859" spans="1:2" x14ac:dyDescent="0.25">
      <c r="A859" s="1">
        <v>1</v>
      </c>
      <c r="B859">
        <v>0.66100000000000003</v>
      </c>
    </row>
    <row r="860" spans="1:2" x14ac:dyDescent="0.25">
      <c r="A860" s="1">
        <v>1</v>
      </c>
      <c r="B860">
        <v>0.79</v>
      </c>
    </row>
    <row r="861" spans="1:2" x14ac:dyDescent="0.25">
      <c r="A861" s="1">
        <v>1</v>
      </c>
      <c r="B861">
        <v>0.72899999999999998</v>
      </c>
    </row>
    <row r="862" spans="1:2" x14ac:dyDescent="0.25">
      <c r="A862" s="1">
        <v>1</v>
      </c>
      <c r="B862">
        <v>0.82099999999999995</v>
      </c>
    </row>
    <row r="863" spans="1:2" x14ac:dyDescent="0.25">
      <c r="A863" s="1">
        <v>0</v>
      </c>
      <c r="B863">
        <v>0.80600000000000005</v>
      </c>
    </row>
    <row r="864" spans="1:2" x14ac:dyDescent="0.25">
      <c r="A864" s="1">
        <v>1</v>
      </c>
      <c r="B864">
        <v>0.82099999999999995</v>
      </c>
    </row>
    <row r="865" spans="1:2" x14ac:dyDescent="0.25">
      <c r="A865" s="1">
        <v>0</v>
      </c>
      <c r="B865">
        <v>0.82099999999999995</v>
      </c>
    </row>
    <row r="866" spans="1:2" x14ac:dyDescent="0.25">
      <c r="A866" s="1">
        <v>1</v>
      </c>
      <c r="B866">
        <v>0.80600000000000005</v>
      </c>
    </row>
    <row r="867" spans="1:2" x14ac:dyDescent="0.25">
      <c r="A867" s="1">
        <v>1</v>
      </c>
      <c r="B867">
        <v>0.79</v>
      </c>
    </row>
    <row r="868" spans="1:2" x14ac:dyDescent="0.25">
      <c r="A868" s="1">
        <v>0</v>
      </c>
      <c r="B868">
        <v>0.85499999999999998</v>
      </c>
    </row>
    <row r="869" spans="1:2" x14ac:dyDescent="0.25">
      <c r="A869" s="1">
        <v>1</v>
      </c>
      <c r="B869">
        <v>0.71699999999999997</v>
      </c>
    </row>
    <row r="870" spans="1:2" x14ac:dyDescent="0.25">
      <c r="A870" s="1">
        <v>1</v>
      </c>
      <c r="B870">
        <v>0.878</v>
      </c>
    </row>
    <row r="871" spans="1:2" x14ac:dyDescent="0.25">
      <c r="A871" s="1">
        <v>1</v>
      </c>
      <c r="B871">
        <v>0.71699999999999997</v>
      </c>
    </row>
    <row r="872" spans="1:2" x14ac:dyDescent="0.25">
      <c r="A872" s="1">
        <v>1</v>
      </c>
      <c r="B872">
        <v>0.66100000000000003</v>
      </c>
    </row>
    <row r="873" spans="1:2" x14ac:dyDescent="0.25">
      <c r="A873" s="1">
        <v>1</v>
      </c>
      <c r="B873">
        <v>0.69299999999999995</v>
      </c>
    </row>
    <row r="874" spans="1:2" x14ac:dyDescent="0.25">
      <c r="A874" s="1">
        <v>1</v>
      </c>
      <c r="B874">
        <v>0.54600000000000004</v>
      </c>
    </row>
    <row r="875" spans="1:2" x14ac:dyDescent="0.25">
      <c r="A875" s="1">
        <v>1</v>
      </c>
      <c r="B875">
        <v>0.82099999999999995</v>
      </c>
    </row>
    <row r="876" spans="1:2" x14ac:dyDescent="0.25">
      <c r="A876" s="1">
        <v>1</v>
      </c>
      <c r="B876">
        <v>0.85499999999999998</v>
      </c>
    </row>
    <row r="877" spans="1:2" x14ac:dyDescent="0.25">
      <c r="A877" s="1">
        <v>1</v>
      </c>
      <c r="B877">
        <v>0.79</v>
      </c>
    </row>
    <row r="878" spans="1:2" x14ac:dyDescent="0.25">
      <c r="A878" s="1">
        <v>1</v>
      </c>
      <c r="B878">
        <v>0.71699999999999997</v>
      </c>
    </row>
    <row r="879" spans="1:2" x14ac:dyDescent="0.25">
      <c r="A879" s="1">
        <v>1</v>
      </c>
      <c r="B879">
        <v>0.82099999999999995</v>
      </c>
    </row>
    <row r="880" spans="1:2" x14ac:dyDescent="0.25">
      <c r="A880" s="1">
        <v>1</v>
      </c>
      <c r="B880">
        <v>0.80600000000000005</v>
      </c>
    </row>
    <row r="881" spans="1:2" x14ac:dyDescent="0.25">
      <c r="A881" s="1">
        <v>1</v>
      </c>
      <c r="B881">
        <v>0.69299999999999995</v>
      </c>
    </row>
    <row r="882" spans="1:2" x14ac:dyDescent="0.25">
      <c r="A882" s="1">
        <v>1</v>
      </c>
      <c r="B882">
        <v>0.82099999999999995</v>
      </c>
    </row>
    <row r="883" spans="1:2" x14ac:dyDescent="0.25">
      <c r="A883" s="1">
        <v>1</v>
      </c>
      <c r="B883">
        <v>0.878</v>
      </c>
    </row>
    <row r="884" spans="1:2" x14ac:dyDescent="0.25">
      <c r="A884" s="1">
        <v>1</v>
      </c>
      <c r="B884">
        <v>0.92</v>
      </c>
    </row>
    <row r="885" spans="1:2" x14ac:dyDescent="0.25">
      <c r="A885" s="1">
        <v>1</v>
      </c>
      <c r="B885">
        <v>0.92</v>
      </c>
    </row>
    <row r="886" spans="1:2" x14ac:dyDescent="0.25">
      <c r="A886" s="1">
        <v>1</v>
      </c>
      <c r="B886">
        <v>0.85499999999999998</v>
      </c>
    </row>
    <row r="887" spans="1:2" x14ac:dyDescent="0.25">
      <c r="A887" s="1">
        <v>1</v>
      </c>
      <c r="B887">
        <v>0.82099999999999995</v>
      </c>
    </row>
    <row r="888" spans="1:2" x14ac:dyDescent="0.25">
      <c r="A888" s="1">
        <v>1</v>
      </c>
      <c r="B888">
        <v>0.79</v>
      </c>
    </row>
    <row r="889" spans="1:2" x14ac:dyDescent="0.25">
      <c r="A889" s="1">
        <v>1</v>
      </c>
      <c r="B889">
        <v>0.878</v>
      </c>
    </row>
    <row r="890" spans="1:2" x14ac:dyDescent="0.25">
      <c r="A890" s="1">
        <v>0</v>
      </c>
      <c r="B890">
        <v>0.82099999999999995</v>
      </c>
    </row>
    <row r="891" spans="1:2" x14ac:dyDescent="0.25">
      <c r="A891" s="1">
        <v>0</v>
      </c>
      <c r="B891">
        <v>0.79</v>
      </c>
    </row>
    <row r="892" spans="1:2" x14ac:dyDescent="0.25">
      <c r="A892" s="1">
        <v>0</v>
      </c>
      <c r="B892">
        <v>0.54600000000000004</v>
      </c>
    </row>
    <row r="893" spans="1:2" x14ac:dyDescent="0.25">
      <c r="A893" s="1">
        <v>1</v>
      </c>
      <c r="B893">
        <v>0.92</v>
      </c>
    </row>
    <row r="894" spans="1:2" x14ac:dyDescent="0.25">
      <c r="A894" s="1">
        <v>1</v>
      </c>
      <c r="B894">
        <v>0.92</v>
      </c>
    </row>
    <row r="895" spans="1:2" x14ac:dyDescent="0.25">
      <c r="A895" s="1">
        <v>1</v>
      </c>
      <c r="B895">
        <v>0.72899999999999998</v>
      </c>
    </row>
    <row r="896" spans="1:2" x14ac:dyDescent="0.25">
      <c r="A896" s="1">
        <v>1</v>
      </c>
      <c r="B896">
        <v>0.92</v>
      </c>
    </row>
    <row r="897" spans="1:2" x14ac:dyDescent="0.25">
      <c r="A897" s="1">
        <v>1</v>
      </c>
      <c r="B897">
        <v>0.80600000000000005</v>
      </c>
    </row>
    <row r="898" spans="1:2" x14ac:dyDescent="0.25">
      <c r="A898" s="1">
        <v>1</v>
      </c>
      <c r="B898">
        <v>0.72899999999999998</v>
      </c>
    </row>
    <row r="899" spans="1:2" x14ac:dyDescent="0.25">
      <c r="A899" s="1">
        <v>0</v>
      </c>
      <c r="B899">
        <v>0.69299999999999995</v>
      </c>
    </row>
    <row r="900" spans="1:2" x14ac:dyDescent="0.25">
      <c r="A900" s="1">
        <v>0</v>
      </c>
      <c r="B900">
        <v>0.878</v>
      </c>
    </row>
    <row r="901" spans="1:2" x14ac:dyDescent="0.25">
      <c r="A901" s="1">
        <v>0</v>
      </c>
      <c r="B901">
        <v>0.82099999999999995</v>
      </c>
    </row>
    <row r="902" spans="1:2" x14ac:dyDescent="0.25">
      <c r="A902" s="1">
        <v>1</v>
      </c>
      <c r="B902">
        <v>0.80600000000000005</v>
      </c>
    </row>
    <row r="903" spans="1:2" x14ac:dyDescent="0.25">
      <c r="A903" s="1">
        <v>1</v>
      </c>
      <c r="B903">
        <v>0.66100000000000003</v>
      </c>
    </row>
    <row r="904" spans="1:2" x14ac:dyDescent="0.25">
      <c r="A904" s="1">
        <v>0</v>
      </c>
      <c r="B904">
        <v>0.92</v>
      </c>
    </row>
    <row r="905" spans="1:2" x14ac:dyDescent="0.25">
      <c r="A905" s="1">
        <v>0</v>
      </c>
      <c r="B905">
        <v>0.80600000000000005</v>
      </c>
    </row>
    <row r="906" spans="1:2" x14ac:dyDescent="0.25">
      <c r="A906" s="1">
        <v>1</v>
      </c>
      <c r="B906">
        <v>0.878</v>
      </c>
    </row>
    <row r="907" spans="1:2" x14ac:dyDescent="0.25">
      <c r="A907" s="1">
        <v>1</v>
      </c>
      <c r="B907">
        <v>0.878</v>
      </c>
    </row>
    <row r="908" spans="1:2" x14ac:dyDescent="0.25">
      <c r="A908" s="1">
        <v>1</v>
      </c>
      <c r="B908">
        <v>0.82099999999999995</v>
      </c>
    </row>
    <row r="909" spans="1:2" x14ac:dyDescent="0.25">
      <c r="A909" s="1">
        <v>1</v>
      </c>
      <c r="B909">
        <v>0.79</v>
      </c>
    </row>
    <row r="910" spans="1:2" x14ac:dyDescent="0.25">
      <c r="A910" s="1">
        <v>1</v>
      </c>
      <c r="B910">
        <v>0.79</v>
      </c>
    </row>
    <row r="911" spans="1:2" x14ac:dyDescent="0.25">
      <c r="A911" s="1">
        <v>1</v>
      </c>
      <c r="B911">
        <v>0.72899999999999998</v>
      </c>
    </row>
    <row r="912" spans="1:2" x14ac:dyDescent="0.25">
      <c r="A912" s="1">
        <v>1</v>
      </c>
      <c r="B912">
        <v>0.82099999999999995</v>
      </c>
    </row>
    <row r="913" spans="1:2" x14ac:dyDescent="0.25">
      <c r="A913" s="1">
        <v>1</v>
      </c>
      <c r="B913">
        <v>0.66100000000000003</v>
      </c>
    </row>
    <row r="914" spans="1:2" x14ac:dyDescent="0.25">
      <c r="A914" s="1">
        <v>0</v>
      </c>
      <c r="B914">
        <v>0.66100000000000003</v>
      </c>
    </row>
    <row r="915" spans="1:2" x14ac:dyDescent="0.25">
      <c r="A915" s="1">
        <v>1</v>
      </c>
      <c r="B915">
        <v>0.79</v>
      </c>
    </row>
    <row r="916" spans="1:2" x14ac:dyDescent="0.25">
      <c r="A916" s="1">
        <v>1</v>
      </c>
      <c r="B916">
        <v>0.82099999999999995</v>
      </c>
    </row>
    <row r="917" spans="1:2" x14ac:dyDescent="0.25">
      <c r="A917" s="1">
        <v>1</v>
      </c>
      <c r="B917">
        <v>0.72899999999999998</v>
      </c>
    </row>
    <row r="918" spans="1:2" x14ac:dyDescent="0.25">
      <c r="A918" s="1">
        <v>0</v>
      </c>
      <c r="B918">
        <v>0.80600000000000005</v>
      </c>
    </row>
    <row r="919" spans="1:2" x14ac:dyDescent="0.25">
      <c r="A919" s="1">
        <v>1</v>
      </c>
      <c r="B919">
        <v>0.85499999999999998</v>
      </c>
    </row>
    <row r="920" spans="1:2" x14ac:dyDescent="0.25">
      <c r="A920" s="1">
        <v>1</v>
      </c>
      <c r="B920">
        <v>0.92</v>
      </c>
    </row>
    <row r="921" spans="1:2" x14ac:dyDescent="0.25">
      <c r="A921" s="1">
        <v>1</v>
      </c>
      <c r="B921">
        <v>0.82099999999999995</v>
      </c>
    </row>
    <row r="922" spans="1:2" x14ac:dyDescent="0.25">
      <c r="A922" s="1">
        <v>1</v>
      </c>
      <c r="B922">
        <v>0.82099999999999995</v>
      </c>
    </row>
    <row r="923" spans="1:2" x14ac:dyDescent="0.25">
      <c r="A923" s="1">
        <v>0</v>
      </c>
      <c r="B923">
        <v>0.66100000000000003</v>
      </c>
    </row>
    <row r="924" spans="1:2" x14ac:dyDescent="0.25">
      <c r="A924" s="1">
        <v>1</v>
      </c>
      <c r="B924">
        <v>0.79</v>
      </c>
    </row>
    <row r="925" spans="1:2" x14ac:dyDescent="0.25">
      <c r="A925" s="1">
        <v>1</v>
      </c>
      <c r="B925">
        <v>0.80600000000000005</v>
      </c>
    </row>
    <row r="926" spans="1:2" x14ac:dyDescent="0.25">
      <c r="A926" s="1">
        <v>0</v>
      </c>
      <c r="B926">
        <v>0.80600000000000005</v>
      </c>
    </row>
    <row r="927" spans="1:2" x14ac:dyDescent="0.25">
      <c r="A927" s="1">
        <v>0</v>
      </c>
      <c r="B927">
        <v>0.66100000000000003</v>
      </c>
    </row>
    <row r="928" spans="1:2" x14ac:dyDescent="0.25">
      <c r="A928" s="1">
        <v>1</v>
      </c>
      <c r="B928">
        <v>0.82099999999999995</v>
      </c>
    </row>
    <row r="929" spans="1:2" x14ac:dyDescent="0.25">
      <c r="A929" s="1">
        <v>1</v>
      </c>
      <c r="B929">
        <v>0.82099999999999995</v>
      </c>
    </row>
    <row r="930" spans="1:2" x14ac:dyDescent="0.25">
      <c r="A930" s="1">
        <v>1</v>
      </c>
      <c r="B930">
        <v>0.66100000000000003</v>
      </c>
    </row>
    <row r="931" spans="1:2" x14ac:dyDescent="0.25">
      <c r="A931" s="1">
        <v>1</v>
      </c>
      <c r="B931">
        <v>0.66100000000000003</v>
      </c>
    </row>
    <row r="932" spans="1:2" x14ac:dyDescent="0.25">
      <c r="A932" s="1">
        <v>1</v>
      </c>
      <c r="B932">
        <v>0.85499999999999998</v>
      </c>
    </row>
    <row r="933" spans="1:2" x14ac:dyDescent="0.25">
      <c r="A933" s="1">
        <v>1</v>
      </c>
      <c r="B933">
        <v>0.54600000000000004</v>
      </c>
    </row>
    <row r="934" spans="1:2" x14ac:dyDescent="0.25">
      <c r="A934" s="1">
        <v>1</v>
      </c>
      <c r="B934">
        <v>0.79</v>
      </c>
    </row>
    <row r="935" spans="1:2" x14ac:dyDescent="0.25">
      <c r="A935" s="1">
        <v>1</v>
      </c>
      <c r="B935">
        <v>0.80600000000000005</v>
      </c>
    </row>
    <row r="936" spans="1:2" x14ac:dyDescent="0.25">
      <c r="A936" s="1">
        <v>0</v>
      </c>
      <c r="B936">
        <v>0.82099999999999995</v>
      </c>
    </row>
    <row r="937" spans="1:2" x14ac:dyDescent="0.25">
      <c r="A937" s="1">
        <v>1</v>
      </c>
      <c r="B937">
        <v>0.71699999999999997</v>
      </c>
    </row>
    <row r="938" spans="1:2" x14ac:dyDescent="0.25">
      <c r="A938" s="1">
        <v>1</v>
      </c>
      <c r="B938">
        <v>0.79</v>
      </c>
    </row>
    <row r="939" spans="1:2" x14ac:dyDescent="0.25">
      <c r="A939" s="1">
        <v>1</v>
      </c>
      <c r="B939">
        <v>0.85499999999999998</v>
      </c>
    </row>
    <row r="940" spans="1:2" x14ac:dyDescent="0.25">
      <c r="A940" s="1">
        <v>1</v>
      </c>
      <c r="B940">
        <v>0.71699999999999997</v>
      </c>
    </row>
    <row r="941" spans="1:2" x14ac:dyDescent="0.25">
      <c r="A941" s="1">
        <v>1</v>
      </c>
      <c r="B941">
        <v>0.79</v>
      </c>
    </row>
    <row r="942" spans="1:2" x14ac:dyDescent="0.25">
      <c r="A942" s="1">
        <v>1</v>
      </c>
      <c r="B942">
        <v>0.79</v>
      </c>
    </row>
    <row r="943" spans="1:2" x14ac:dyDescent="0.25">
      <c r="A943" s="1">
        <v>1</v>
      </c>
      <c r="B943">
        <v>0.80600000000000005</v>
      </c>
    </row>
    <row r="944" spans="1:2" x14ac:dyDescent="0.25">
      <c r="A944" s="1">
        <v>1</v>
      </c>
      <c r="B944">
        <v>0.92</v>
      </c>
    </row>
    <row r="945" spans="1:2" x14ac:dyDescent="0.25">
      <c r="A945" s="1">
        <v>1</v>
      </c>
      <c r="B945">
        <v>0.92</v>
      </c>
    </row>
    <row r="946" spans="1:2" x14ac:dyDescent="0.25">
      <c r="A946" s="1">
        <v>1</v>
      </c>
      <c r="B946">
        <v>0.878</v>
      </c>
    </row>
    <row r="947" spans="1:2" x14ac:dyDescent="0.25">
      <c r="A947" s="1">
        <v>1</v>
      </c>
      <c r="B947">
        <v>0.79</v>
      </c>
    </row>
    <row r="948" spans="1:2" x14ac:dyDescent="0.25">
      <c r="A948" s="1">
        <v>1</v>
      </c>
      <c r="B948">
        <v>0.878</v>
      </c>
    </row>
    <row r="949" spans="1:2" x14ac:dyDescent="0.25">
      <c r="A949" s="1">
        <v>1</v>
      </c>
      <c r="B949">
        <v>0.72899999999999998</v>
      </c>
    </row>
    <row r="950" spans="1:2" x14ac:dyDescent="0.25">
      <c r="A950" s="1">
        <v>1</v>
      </c>
      <c r="B950">
        <v>0.82099999999999995</v>
      </c>
    </row>
    <row r="951" spans="1:2" x14ac:dyDescent="0.25">
      <c r="A951" s="1">
        <v>0</v>
      </c>
      <c r="B951">
        <v>0.71699999999999997</v>
      </c>
    </row>
    <row r="952" spans="1:2" x14ac:dyDescent="0.25">
      <c r="A952" s="1">
        <v>0</v>
      </c>
      <c r="B952">
        <v>0.80600000000000005</v>
      </c>
    </row>
    <row r="953" spans="1:2" x14ac:dyDescent="0.25">
      <c r="A953" s="1">
        <v>1</v>
      </c>
      <c r="B953">
        <v>0.66100000000000003</v>
      </c>
    </row>
    <row r="954" spans="1:2" x14ac:dyDescent="0.25">
      <c r="A954" s="1">
        <v>1</v>
      </c>
      <c r="B954">
        <v>0.82099999999999995</v>
      </c>
    </row>
    <row r="955" spans="1:2" x14ac:dyDescent="0.25">
      <c r="A955" s="1">
        <v>1</v>
      </c>
      <c r="B955">
        <v>0.79</v>
      </c>
    </row>
    <row r="956" spans="1:2" x14ac:dyDescent="0.25">
      <c r="A956" s="1">
        <v>1</v>
      </c>
      <c r="B956">
        <v>0.80600000000000005</v>
      </c>
    </row>
    <row r="957" spans="1:2" x14ac:dyDescent="0.25">
      <c r="A957" s="1">
        <v>0</v>
      </c>
      <c r="B957">
        <v>0.82099999999999995</v>
      </c>
    </row>
    <row r="958" spans="1:2" x14ac:dyDescent="0.25">
      <c r="A958" s="1">
        <v>1</v>
      </c>
      <c r="B958">
        <v>0.79</v>
      </c>
    </row>
    <row r="959" spans="1:2" x14ac:dyDescent="0.25">
      <c r="A959" s="1">
        <v>1</v>
      </c>
      <c r="B959">
        <v>0.82099999999999995</v>
      </c>
    </row>
    <row r="960" spans="1:2" x14ac:dyDescent="0.25">
      <c r="A960" s="1">
        <v>1</v>
      </c>
      <c r="B960">
        <v>0.82099999999999995</v>
      </c>
    </row>
    <row r="961" spans="1:2" x14ac:dyDescent="0.25">
      <c r="A961" s="1">
        <v>1</v>
      </c>
      <c r="B961">
        <v>0.71699999999999997</v>
      </c>
    </row>
    <row r="962" spans="1:2" x14ac:dyDescent="0.25">
      <c r="A962" s="1">
        <v>0</v>
      </c>
      <c r="B962">
        <v>0.92</v>
      </c>
    </row>
    <row r="963" spans="1:2" x14ac:dyDescent="0.25">
      <c r="A963" s="1">
        <v>1</v>
      </c>
      <c r="B963">
        <v>0.92</v>
      </c>
    </row>
    <row r="964" spans="1:2" x14ac:dyDescent="0.25">
      <c r="A964" s="1">
        <v>1</v>
      </c>
      <c r="B964">
        <v>0.69299999999999995</v>
      </c>
    </row>
    <row r="965" spans="1:2" x14ac:dyDescent="0.25">
      <c r="A965" s="1">
        <v>1</v>
      </c>
      <c r="B965">
        <v>0.878</v>
      </c>
    </row>
    <row r="966" spans="1:2" x14ac:dyDescent="0.25">
      <c r="A966" s="1">
        <v>1</v>
      </c>
      <c r="B966">
        <v>0.82099999999999995</v>
      </c>
    </row>
    <row r="967" spans="1:2" x14ac:dyDescent="0.25">
      <c r="A967" s="1">
        <v>1</v>
      </c>
      <c r="B967">
        <v>0.69299999999999995</v>
      </c>
    </row>
    <row r="968" spans="1:2" x14ac:dyDescent="0.25">
      <c r="A968" s="1">
        <v>1</v>
      </c>
      <c r="B968">
        <v>0.92</v>
      </c>
    </row>
    <row r="969" spans="1:2" x14ac:dyDescent="0.25">
      <c r="A969" s="1">
        <v>1</v>
      </c>
      <c r="B969">
        <v>0.79</v>
      </c>
    </row>
    <row r="970" spans="1:2" x14ac:dyDescent="0.25">
      <c r="A970" s="1">
        <v>0</v>
      </c>
      <c r="B970">
        <v>0.66100000000000003</v>
      </c>
    </row>
    <row r="971" spans="1:2" x14ac:dyDescent="0.25">
      <c r="A971" s="1">
        <v>1</v>
      </c>
      <c r="B971">
        <v>0.80600000000000005</v>
      </c>
    </row>
    <row r="972" spans="1:2" x14ac:dyDescent="0.25">
      <c r="A972" s="1">
        <v>1</v>
      </c>
      <c r="B972">
        <v>0.92</v>
      </c>
    </row>
    <row r="973" spans="1:2" x14ac:dyDescent="0.25">
      <c r="A973" s="1">
        <v>0</v>
      </c>
      <c r="B973">
        <v>0.85499999999999998</v>
      </c>
    </row>
    <row r="974" spans="1:2" x14ac:dyDescent="0.25">
      <c r="A974" s="1">
        <v>1</v>
      </c>
      <c r="B974">
        <v>0.85499999999999998</v>
      </c>
    </row>
    <row r="975" spans="1:2" x14ac:dyDescent="0.25">
      <c r="A975" s="1">
        <v>1</v>
      </c>
      <c r="B975">
        <v>0.82099999999999995</v>
      </c>
    </row>
    <row r="976" spans="1:2" x14ac:dyDescent="0.25">
      <c r="A976" s="1">
        <v>1</v>
      </c>
      <c r="B976">
        <v>0.80600000000000005</v>
      </c>
    </row>
    <row r="977" spans="1:2" x14ac:dyDescent="0.25">
      <c r="A977" s="1">
        <v>1</v>
      </c>
      <c r="B977">
        <v>0.82099999999999995</v>
      </c>
    </row>
    <row r="978" spans="1:2" x14ac:dyDescent="0.25">
      <c r="A978" s="1">
        <v>1</v>
      </c>
      <c r="B978">
        <v>0.71699999999999997</v>
      </c>
    </row>
    <row r="979" spans="1:2" x14ac:dyDescent="0.25">
      <c r="A979" s="1">
        <v>1</v>
      </c>
      <c r="B979">
        <v>0.82099999999999995</v>
      </c>
    </row>
    <row r="980" spans="1:2" x14ac:dyDescent="0.25">
      <c r="A980" s="1">
        <v>1</v>
      </c>
      <c r="B980">
        <v>0.71699999999999997</v>
      </c>
    </row>
    <row r="981" spans="1:2" x14ac:dyDescent="0.25">
      <c r="A981" s="1">
        <v>1</v>
      </c>
      <c r="B981">
        <v>0.82099999999999995</v>
      </c>
    </row>
    <row r="982" spans="1:2" x14ac:dyDescent="0.25">
      <c r="A982" s="1">
        <v>1</v>
      </c>
      <c r="B982">
        <v>0.85499999999999998</v>
      </c>
    </row>
    <row r="983" spans="1:2" x14ac:dyDescent="0.25">
      <c r="A983" s="1">
        <v>0</v>
      </c>
      <c r="B983">
        <v>0.80600000000000005</v>
      </c>
    </row>
    <row r="984" spans="1:2" x14ac:dyDescent="0.25">
      <c r="A984" s="1">
        <v>0</v>
      </c>
      <c r="B984">
        <v>0.82099999999999995</v>
      </c>
    </row>
    <row r="985" spans="1:2" x14ac:dyDescent="0.25">
      <c r="A985" s="1">
        <v>0</v>
      </c>
      <c r="B985">
        <v>0.66100000000000003</v>
      </c>
    </row>
    <row r="986" spans="1:2" x14ac:dyDescent="0.25">
      <c r="A986" s="1">
        <v>1</v>
      </c>
      <c r="B986">
        <v>0.92</v>
      </c>
    </row>
    <row r="987" spans="1:2" x14ac:dyDescent="0.25">
      <c r="A987" s="1">
        <v>1</v>
      </c>
      <c r="B987">
        <v>0.72899999999999998</v>
      </c>
    </row>
    <row r="988" spans="1:2" x14ac:dyDescent="0.25">
      <c r="A988" s="1">
        <v>0</v>
      </c>
      <c r="B988">
        <v>0.71699999999999997</v>
      </c>
    </row>
    <row r="989" spans="1:2" x14ac:dyDescent="0.25">
      <c r="A989" s="1">
        <v>0</v>
      </c>
      <c r="B989">
        <v>0.80600000000000005</v>
      </c>
    </row>
    <row r="990" spans="1:2" x14ac:dyDescent="0.25">
      <c r="A990" s="1">
        <v>1</v>
      </c>
      <c r="B990">
        <v>0.92</v>
      </c>
    </row>
    <row r="991" spans="1:2" x14ac:dyDescent="0.25">
      <c r="A991" s="1">
        <v>1</v>
      </c>
      <c r="B991">
        <v>0.878</v>
      </c>
    </row>
    <row r="992" spans="1:2" x14ac:dyDescent="0.25">
      <c r="A992" s="1">
        <v>1</v>
      </c>
      <c r="B992">
        <v>0.92</v>
      </c>
    </row>
    <row r="993" spans="1:2" x14ac:dyDescent="0.25">
      <c r="A993" s="1">
        <v>1</v>
      </c>
      <c r="B993">
        <v>0.82099999999999995</v>
      </c>
    </row>
    <row r="994" spans="1:2" x14ac:dyDescent="0.25">
      <c r="A994" s="1">
        <v>1</v>
      </c>
      <c r="B994">
        <v>0.92</v>
      </c>
    </row>
    <row r="995" spans="1:2" x14ac:dyDescent="0.25">
      <c r="A995" s="1">
        <v>1</v>
      </c>
      <c r="B995">
        <v>0.71699999999999997</v>
      </c>
    </row>
    <row r="996" spans="1:2" x14ac:dyDescent="0.25">
      <c r="A996" s="1">
        <v>1</v>
      </c>
      <c r="B996">
        <v>0.82099999999999995</v>
      </c>
    </row>
    <row r="997" spans="1:2" x14ac:dyDescent="0.25">
      <c r="A997" s="1">
        <v>1</v>
      </c>
      <c r="B997">
        <v>0.92</v>
      </c>
    </row>
    <row r="998" spans="1:2" x14ac:dyDescent="0.25">
      <c r="A998" s="1">
        <v>1</v>
      </c>
      <c r="B998">
        <v>0.80600000000000005</v>
      </c>
    </row>
    <row r="999" spans="1:2" x14ac:dyDescent="0.25">
      <c r="A999" s="1">
        <v>0</v>
      </c>
      <c r="B999">
        <v>0.82099999999999995</v>
      </c>
    </row>
    <row r="1000" spans="1:2" x14ac:dyDescent="0.25">
      <c r="A1000" s="1">
        <v>1</v>
      </c>
      <c r="B1000">
        <v>0.82099999999999995</v>
      </c>
    </row>
    <row r="1001" spans="1:2" x14ac:dyDescent="0.25">
      <c r="A1001" s="1">
        <v>1</v>
      </c>
      <c r="B1001">
        <v>0.80600000000000005</v>
      </c>
    </row>
    <row r="1002" spans="1:2" x14ac:dyDescent="0.25">
      <c r="A1002" s="1">
        <v>1</v>
      </c>
      <c r="B1002">
        <v>0.92</v>
      </c>
    </row>
    <row r="1003" spans="1:2" x14ac:dyDescent="0.25">
      <c r="A1003" s="1">
        <v>1</v>
      </c>
      <c r="B1003">
        <v>0.80600000000000005</v>
      </c>
    </row>
    <row r="1004" spans="1:2" x14ac:dyDescent="0.25">
      <c r="A1004" s="1">
        <v>1</v>
      </c>
      <c r="B1004">
        <v>0.54600000000000004</v>
      </c>
    </row>
    <row r="1005" spans="1:2" x14ac:dyDescent="0.25">
      <c r="A1005" s="1">
        <v>0</v>
      </c>
      <c r="B1005">
        <v>0.85499999999999998</v>
      </c>
    </row>
    <row r="1006" spans="1:2" x14ac:dyDescent="0.25">
      <c r="A1006" s="1">
        <v>1</v>
      </c>
      <c r="B1006">
        <v>0.85499999999999998</v>
      </c>
    </row>
    <row r="1007" spans="1:2" x14ac:dyDescent="0.25">
      <c r="A1007" s="1">
        <v>1</v>
      </c>
      <c r="B1007">
        <v>0.80600000000000005</v>
      </c>
    </row>
    <row r="1008" spans="1:2" x14ac:dyDescent="0.25">
      <c r="A1008" s="1">
        <v>1</v>
      </c>
      <c r="B1008">
        <v>0.82099999999999995</v>
      </c>
    </row>
    <row r="1009" spans="1:2" x14ac:dyDescent="0.25">
      <c r="A1009" s="1">
        <v>0</v>
      </c>
      <c r="B1009">
        <v>0.71699999999999997</v>
      </c>
    </row>
    <row r="1010" spans="1:2" x14ac:dyDescent="0.25">
      <c r="A1010" s="1">
        <v>1</v>
      </c>
      <c r="B1010">
        <v>0.82099999999999995</v>
      </c>
    </row>
    <row r="1011" spans="1:2" x14ac:dyDescent="0.25">
      <c r="A1011" s="1">
        <v>1</v>
      </c>
      <c r="B1011">
        <v>0.82099999999999995</v>
      </c>
    </row>
    <row r="1012" spans="1:2" x14ac:dyDescent="0.25">
      <c r="A1012" s="1">
        <v>1</v>
      </c>
      <c r="B1012">
        <v>0.79</v>
      </c>
    </row>
    <row r="1013" spans="1:2" x14ac:dyDescent="0.25">
      <c r="A1013" s="1">
        <v>0</v>
      </c>
      <c r="B1013">
        <v>0.82099999999999995</v>
      </c>
    </row>
    <row r="1014" spans="1:2" x14ac:dyDescent="0.25">
      <c r="A1014" s="1">
        <v>1</v>
      </c>
      <c r="B1014">
        <v>0.82099999999999995</v>
      </c>
    </row>
    <row r="1015" spans="1:2" x14ac:dyDescent="0.25">
      <c r="A1015" s="1">
        <v>1</v>
      </c>
      <c r="B1015">
        <v>0.69299999999999995</v>
      </c>
    </row>
    <row r="1016" spans="1:2" x14ac:dyDescent="0.25">
      <c r="A1016" s="1">
        <v>0</v>
      </c>
      <c r="B1016">
        <v>0.79</v>
      </c>
    </row>
    <row r="1017" spans="1:2" x14ac:dyDescent="0.25">
      <c r="A1017" s="1">
        <v>0</v>
      </c>
      <c r="B1017">
        <v>0.82099999999999995</v>
      </c>
    </row>
    <row r="1018" spans="1:2" x14ac:dyDescent="0.25">
      <c r="A1018" s="1">
        <v>0</v>
      </c>
      <c r="B1018">
        <v>0.66100000000000003</v>
      </c>
    </row>
    <row r="1019" spans="1:2" x14ac:dyDescent="0.25">
      <c r="A1019" s="1">
        <v>1</v>
      </c>
      <c r="B1019">
        <v>0.79</v>
      </c>
    </row>
    <row r="1020" spans="1:2" x14ac:dyDescent="0.25">
      <c r="A1020" s="1">
        <v>1</v>
      </c>
      <c r="B1020">
        <v>0.82099999999999995</v>
      </c>
    </row>
    <row r="1021" spans="1:2" x14ac:dyDescent="0.25">
      <c r="A1021" s="1">
        <v>0</v>
      </c>
      <c r="B1021">
        <v>0.80600000000000005</v>
      </c>
    </row>
    <row r="1022" spans="1:2" x14ac:dyDescent="0.25">
      <c r="A1022" s="1">
        <v>1</v>
      </c>
      <c r="B1022">
        <v>0.79</v>
      </c>
    </row>
    <row r="1023" spans="1:2" x14ac:dyDescent="0.25">
      <c r="A1023" s="1">
        <v>1</v>
      </c>
      <c r="B1023">
        <v>0.92</v>
      </c>
    </row>
    <row r="1024" spans="1:2" x14ac:dyDescent="0.25">
      <c r="A1024" s="1">
        <v>0</v>
      </c>
      <c r="B1024">
        <v>0.72899999999999998</v>
      </c>
    </row>
    <row r="1025" spans="1:2" x14ac:dyDescent="0.25">
      <c r="A1025" s="1">
        <v>1</v>
      </c>
      <c r="B1025">
        <v>0.71699999999999997</v>
      </c>
    </row>
    <row r="1026" spans="1:2" x14ac:dyDescent="0.25">
      <c r="A1026" s="1">
        <v>1</v>
      </c>
      <c r="B1026">
        <v>0.92</v>
      </c>
    </row>
    <row r="1027" spans="1:2" x14ac:dyDescent="0.25">
      <c r="A1027" s="1">
        <v>1</v>
      </c>
      <c r="B1027">
        <v>0.82099999999999995</v>
      </c>
    </row>
    <row r="1028" spans="1:2" x14ac:dyDescent="0.25">
      <c r="A1028" s="1">
        <v>1</v>
      </c>
      <c r="B1028">
        <v>0.82099999999999995</v>
      </c>
    </row>
    <row r="1029" spans="1:2" x14ac:dyDescent="0.25">
      <c r="A1029" s="1">
        <v>1</v>
      </c>
      <c r="B1029">
        <v>0.82099999999999995</v>
      </c>
    </row>
    <row r="1030" spans="1:2" x14ac:dyDescent="0.25">
      <c r="A1030" s="1">
        <v>0</v>
      </c>
      <c r="B1030">
        <v>0.878</v>
      </c>
    </row>
    <row r="1031" spans="1:2" x14ac:dyDescent="0.25">
      <c r="A1031" s="1">
        <v>1</v>
      </c>
      <c r="B1031">
        <v>0.79</v>
      </c>
    </row>
    <row r="1032" spans="1:2" x14ac:dyDescent="0.25">
      <c r="A1032" s="1">
        <v>0</v>
      </c>
      <c r="B1032">
        <v>0.66100000000000003</v>
      </c>
    </row>
    <row r="1033" spans="1:2" x14ac:dyDescent="0.25">
      <c r="A1033" s="1">
        <v>1</v>
      </c>
      <c r="B1033">
        <v>0.79</v>
      </c>
    </row>
    <row r="1034" spans="1:2" x14ac:dyDescent="0.25">
      <c r="A1034" s="1">
        <v>1</v>
      </c>
      <c r="B1034">
        <v>0.71699999999999997</v>
      </c>
    </row>
    <row r="1035" spans="1:2" x14ac:dyDescent="0.25">
      <c r="A1035" s="1">
        <v>1</v>
      </c>
      <c r="B1035">
        <v>0.92</v>
      </c>
    </row>
    <row r="1036" spans="1:2" x14ac:dyDescent="0.25">
      <c r="A1036" s="1">
        <v>1</v>
      </c>
      <c r="B1036">
        <v>0.82099999999999995</v>
      </c>
    </row>
    <row r="1037" spans="1:2" x14ac:dyDescent="0.25">
      <c r="A1037" s="1">
        <v>1</v>
      </c>
      <c r="B1037">
        <v>0.878</v>
      </c>
    </row>
    <row r="1038" spans="1:2" x14ac:dyDescent="0.25">
      <c r="A1038" s="1">
        <v>0</v>
      </c>
      <c r="B1038">
        <v>0.71699999999999997</v>
      </c>
    </row>
    <row r="1039" spans="1:2" x14ac:dyDescent="0.25">
      <c r="A1039" s="1">
        <v>0</v>
      </c>
      <c r="B1039">
        <v>0.80600000000000005</v>
      </c>
    </row>
    <row r="1040" spans="1:2" x14ac:dyDescent="0.25">
      <c r="A1040" s="1">
        <v>0</v>
      </c>
      <c r="B1040">
        <v>0.85499999999999998</v>
      </c>
    </row>
    <row r="1041" spans="1:2" x14ac:dyDescent="0.25">
      <c r="A1041" s="1">
        <v>0</v>
      </c>
      <c r="B1041">
        <v>0.80600000000000005</v>
      </c>
    </row>
    <row r="1042" spans="1:2" x14ac:dyDescent="0.25">
      <c r="A1042" s="1">
        <v>1</v>
      </c>
      <c r="B1042">
        <v>0.79</v>
      </c>
    </row>
    <row r="1043" spans="1:2" x14ac:dyDescent="0.25">
      <c r="A1043" s="1">
        <v>1</v>
      </c>
      <c r="B1043">
        <v>0.878</v>
      </c>
    </row>
    <row r="1044" spans="1:2" x14ac:dyDescent="0.25">
      <c r="A1044" s="1">
        <v>1</v>
      </c>
      <c r="B1044">
        <v>0.79</v>
      </c>
    </row>
    <row r="1045" spans="1:2" x14ac:dyDescent="0.25">
      <c r="A1045" s="1">
        <v>0</v>
      </c>
      <c r="B1045">
        <v>0.71699999999999997</v>
      </c>
    </row>
    <row r="1046" spans="1:2" x14ac:dyDescent="0.25">
      <c r="A1046" s="1">
        <v>0</v>
      </c>
      <c r="B1046">
        <v>0.79</v>
      </c>
    </row>
    <row r="1047" spans="1:2" x14ac:dyDescent="0.25">
      <c r="A1047" s="1">
        <v>1</v>
      </c>
      <c r="B1047">
        <v>0.92</v>
      </c>
    </row>
    <row r="1048" spans="1:2" x14ac:dyDescent="0.25">
      <c r="A1048" s="1">
        <v>1</v>
      </c>
      <c r="B1048">
        <v>0.79</v>
      </c>
    </row>
    <row r="1049" spans="1:2" x14ac:dyDescent="0.25">
      <c r="A1049" s="1">
        <v>1</v>
      </c>
      <c r="B1049">
        <v>0.878</v>
      </c>
    </row>
    <row r="1050" spans="1:2" x14ac:dyDescent="0.25">
      <c r="A1050" s="1">
        <v>0</v>
      </c>
      <c r="B1050">
        <v>0.54600000000000004</v>
      </c>
    </row>
    <row r="1051" spans="1:2" x14ac:dyDescent="0.25">
      <c r="A1051" s="1">
        <v>1</v>
      </c>
      <c r="B1051">
        <v>0.80600000000000005</v>
      </c>
    </row>
    <row r="1052" spans="1:2" x14ac:dyDescent="0.25">
      <c r="A1052" s="1">
        <v>1</v>
      </c>
      <c r="B1052">
        <v>0.82099999999999995</v>
      </c>
    </row>
    <row r="1053" spans="1:2" x14ac:dyDescent="0.25">
      <c r="A1053" s="1">
        <v>1</v>
      </c>
      <c r="B1053">
        <v>0.72899999999999998</v>
      </c>
    </row>
    <row r="1054" spans="1:2" x14ac:dyDescent="0.25">
      <c r="A1054" s="1">
        <v>1</v>
      </c>
      <c r="B1054">
        <v>0.92</v>
      </c>
    </row>
    <row r="1055" spans="1:2" x14ac:dyDescent="0.25">
      <c r="A1055" s="1">
        <v>0</v>
      </c>
      <c r="B1055">
        <v>0.80600000000000005</v>
      </c>
    </row>
    <row r="1056" spans="1:2" x14ac:dyDescent="0.25">
      <c r="A1056" s="1">
        <v>1</v>
      </c>
      <c r="B1056">
        <v>0.85499999999999998</v>
      </c>
    </row>
    <row r="1057" spans="1:2" x14ac:dyDescent="0.25">
      <c r="A1057" s="1">
        <v>1</v>
      </c>
      <c r="B1057">
        <v>0.80600000000000005</v>
      </c>
    </row>
    <row r="1058" spans="1:2" x14ac:dyDescent="0.25">
      <c r="A1058" s="1">
        <v>0</v>
      </c>
      <c r="B1058">
        <v>0.85499999999999998</v>
      </c>
    </row>
    <row r="1059" spans="1:2" x14ac:dyDescent="0.25">
      <c r="A1059" s="1">
        <v>1</v>
      </c>
      <c r="B1059">
        <v>0.878</v>
      </c>
    </row>
    <row r="1060" spans="1:2" x14ac:dyDescent="0.25">
      <c r="A1060" s="1">
        <v>0</v>
      </c>
      <c r="B1060">
        <v>0.54600000000000004</v>
      </c>
    </row>
    <row r="1061" spans="1:2" x14ac:dyDescent="0.25">
      <c r="A1061" s="1">
        <v>1</v>
      </c>
      <c r="B1061">
        <v>0.82099999999999995</v>
      </c>
    </row>
    <row r="1062" spans="1:2" x14ac:dyDescent="0.25">
      <c r="A1062" s="1">
        <v>1</v>
      </c>
      <c r="B1062">
        <v>0.82099999999999995</v>
      </c>
    </row>
    <row r="1063" spans="1:2" x14ac:dyDescent="0.25">
      <c r="A1063" s="1">
        <v>1</v>
      </c>
      <c r="B1063">
        <v>0.878</v>
      </c>
    </row>
    <row r="1064" spans="1:2" x14ac:dyDescent="0.25">
      <c r="A1064" s="1">
        <v>1</v>
      </c>
      <c r="B1064">
        <v>0.80600000000000005</v>
      </c>
    </row>
    <row r="1065" spans="1:2" x14ac:dyDescent="0.25">
      <c r="A1065" s="1">
        <v>1</v>
      </c>
      <c r="B1065">
        <v>0.92</v>
      </c>
    </row>
    <row r="1066" spans="1:2" x14ac:dyDescent="0.25">
      <c r="A1066" s="1">
        <v>1</v>
      </c>
      <c r="B1066">
        <v>0.878</v>
      </c>
    </row>
    <row r="1067" spans="1:2" x14ac:dyDescent="0.25">
      <c r="A1067" s="1">
        <v>0</v>
      </c>
      <c r="B1067">
        <v>0.82099999999999995</v>
      </c>
    </row>
    <row r="1068" spans="1:2" x14ac:dyDescent="0.25">
      <c r="A1068" s="1">
        <v>0</v>
      </c>
      <c r="B1068">
        <v>0.72899999999999998</v>
      </c>
    </row>
    <row r="1069" spans="1:2" x14ac:dyDescent="0.25">
      <c r="A1069" s="1">
        <v>1</v>
      </c>
      <c r="B1069">
        <v>0.92</v>
      </c>
    </row>
    <row r="1070" spans="1:2" x14ac:dyDescent="0.25">
      <c r="A1070" s="1">
        <v>0</v>
      </c>
      <c r="B1070">
        <v>0.72899999999999998</v>
      </c>
    </row>
    <row r="1071" spans="1:2" x14ac:dyDescent="0.25">
      <c r="A1071" s="1">
        <v>1</v>
      </c>
      <c r="B1071">
        <v>0.80600000000000005</v>
      </c>
    </row>
    <row r="1072" spans="1:2" x14ac:dyDescent="0.25">
      <c r="A1072" s="1">
        <v>0</v>
      </c>
      <c r="B1072">
        <v>0.82099999999999995</v>
      </c>
    </row>
    <row r="1073" spans="1:2" x14ac:dyDescent="0.25">
      <c r="A1073" s="1">
        <v>0</v>
      </c>
      <c r="B1073">
        <v>0.72899999999999998</v>
      </c>
    </row>
    <row r="1074" spans="1:2" x14ac:dyDescent="0.25">
      <c r="A1074" s="1">
        <v>1</v>
      </c>
      <c r="B1074">
        <v>0.71699999999999997</v>
      </c>
    </row>
    <row r="1075" spans="1:2" x14ac:dyDescent="0.25">
      <c r="A1075" s="1">
        <v>1</v>
      </c>
      <c r="B1075">
        <v>0.82099999999999995</v>
      </c>
    </row>
    <row r="1076" spans="1:2" x14ac:dyDescent="0.25">
      <c r="A1076" s="1">
        <v>0</v>
      </c>
      <c r="B1076">
        <v>0.54600000000000004</v>
      </c>
    </row>
    <row r="1077" spans="1:2" x14ac:dyDescent="0.25">
      <c r="A1077" s="1">
        <v>0</v>
      </c>
      <c r="B1077">
        <v>0.66100000000000003</v>
      </c>
    </row>
    <row r="1078" spans="1:2" x14ac:dyDescent="0.25">
      <c r="A1078" s="1">
        <v>1</v>
      </c>
      <c r="B1078">
        <v>0.80600000000000005</v>
      </c>
    </row>
    <row r="1079" spans="1:2" x14ac:dyDescent="0.25">
      <c r="A1079" s="1">
        <v>1</v>
      </c>
      <c r="B1079">
        <v>0.80600000000000005</v>
      </c>
    </row>
    <row r="1080" spans="1:2" x14ac:dyDescent="0.25">
      <c r="A1080" s="1">
        <v>1</v>
      </c>
      <c r="B1080">
        <v>0.82099999999999995</v>
      </c>
    </row>
    <row r="1081" spans="1:2" x14ac:dyDescent="0.25">
      <c r="A1081" s="1">
        <v>1</v>
      </c>
      <c r="B1081">
        <v>0.92</v>
      </c>
    </row>
    <row r="1082" spans="1:2" x14ac:dyDescent="0.25">
      <c r="A1082" s="1">
        <v>1</v>
      </c>
      <c r="B1082">
        <v>0.79</v>
      </c>
    </row>
    <row r="1083" spans="1:2" x14ac:dyDescent="0.25">
      <c r="A1083" s="1">
        <v>1</v>
      </c>
      <c r="B1083">
        <v>0.82099999999999995</v>
      </c>
    </row>
    <row r="1084" spans="1:2" x14ac:dyDescent="0.25">
      <c r="A1084" s="1">
        <v>1</v>
      </c>
      <c r="B1084">
        <v>0.80600000000000005</v>
      </c>
    </row>
    <row r="1085" spans="1:2" x14ac:dyDescent="0.25">
      <c r="A1085" s="1">
        <v>1</v>
      </c>
      <c r="B1085">
        <v>0.79</v>
      </c>
    </row>
    <row r="1086" spans="1:2" x14ac:dyDescent="0.25">
      <c r="A1086" s="1">
        <v>1</v>
      </c>
      <c r="B1086">
        <v>0.92</v>
      </c>
    </row>
    <row r="1087" spans="1:2" x14ac:dyDescent="0.25">
      <c r="A1087" s="1">
        <v>1</v>
      </c>
      <c r="B1087">
        <v>0.85499999999999998</v>
      </c>
    </row>
    <row r="1088" spans="1:2" x14ac:dyDescent="0.25">
      <c r="A1088" s="1">
        <v>0</v>
      </c>
      <c r="B1088">
        <v>0.79</v>
      </c>
    </row>
    <row r="1089" spans="1:2" x14ac:dyDescent="0.25">
      <c r="A1089" s="1">
        <v>0</v>
      </c>
      <c r="B1089">
        <v>0.82099999999999995</v>
      </c>
    </row>
    <row r="1090" spans="1:2" x14ac:dyDescent="0.25">
      <c r="A1090" s="1">
        <v>1</v>
      </c>
      <c r="B1090">
        <v>0.66100000000000003</v>
      </c>
    </row>
    <row r="1091" spans="1:2" x14ac:dyDescent="0.25">
      <c r="A1091" s="1">
        <v>1</v>
      </c>
      <c r="B1091">
        <v>0.878</v>
      </c>
    </row>
    <row r="1092" spans="1:2" x14ac:dyDescent="0.25">
      <c r="A1092" s="1">
        <v>0</v>
      </c>
      <c r="B1092">
        <v>0.69299999999999995</v>
      </c>
    </row>
    <row r="1093" spans="1:2" x14ac:dyDescent="0.25">
      <c r="A1093" s="1">
        <v>1</v>
      </c>
      <c r="B1093">
        <v>0.79</v>
      </c>
    </row>
    <row r="1094" spans="1:2" x14ac:dyDescent="0.25">
      <c r="A1094" s="1">
        <v>1</v>
      </c>
      <c r="B1094">
        <v>0.79</v>
      </c>
    </row>
    <row r="1095" spans="1:2" x14ac:dyDescent="0.25">
      <c r="A1095" s="1">
        <v>1</v>
      </c>
      <c r="B1095">
        <v>0.80600000000000005</v>
      </c>
    </row>
    <row r="1096" spans="1:2" x14ac:dyDescent="0.25">
      <c r="A1096" s="1">
        <v>1</v>
      </c>
      <c r="B1096">
        <v>0.878</v>
      </c>
    </row>
    <row r="1097" spans="1:2" x14ac:dyDescent="0.25">
      <c r="A1097" s="1">
        <v>1</v>
      </c>
      <c r="B1097">
        <v>0.66100000000000003</v>
      </c>
    </row>
    <row r="1098" spans="1:2" x14ac:dyDescent="0.25">
      <c r="A1098" s="1">
        <v>1</v>
      </c>
      <c r="B1098">
        <v>0.92</v>
      </c>
    </row>
    <row r="1099" spans="1:2" x14ac:dyDescent="0.25">
      <c r="A1099" s="1">
        <v>1</v>
      </c>
      <c r="B1099">
        <v>0.80600000000000005</v>
      </c>
    </row>
    <row r="1100" spans="1:2" x14ac:dyDescent="0.25">
      <c r="A1100" s="1">
        <v>1</v>
      </c>
      <c r="B1100">
        <v>0.878</v>
      </c>
    </row>
    <row r="1101" spans="1:2" x14ac:dyDescent="0.25">
      <c r="A1101" s="1">
        <v>1</v>
      </c>
      <c r="B1101">
        <v>0.80600000000000005</v>
      </c>
    </row>
    <row r="1102" spans="1:2" x14ac:dyDescent="0.25">
      <c r="A1102" s="1">
        <v>1</v>
      </c>
      <c r="B1102">
        <v>0.80600000000000005</v>
      </c>
    </row>
    <row r="1103" spans="1:2" x14ac:dyDescent="0.25">
      <c r="A1103" s="1">
        <v>1</v>
      </c>
      <c r="B1103">
        <v>0.79</v>
      </c>
    </row>
    <row r="1104" spans="1:2" x14ac:dyDescent="0.25">
      <c r="A1104" s="1">
        <v>1</v>
      </c>
      <c r="B1104">
        <v>0.66100000000000003</v>
      </c>
    </row>
    <row r="1105" spans="1:2" x14ac:dyDescent="0.25">
      <c r="A1105" s="1">
        <v>0</v>
      </c>
      <c r="B1105">
        <v>0.82099999999999995</v>
      </c>
    </row>
    <row r="1106" spans="1:2" x14ac:dyDescent="0.25">
      <c r="A1106" s="1">
        <v>1</v>
      </c>
      <c r="B1106">
        <v>0.69299999999999995</v>
      </c>
    </row>
    <row r="1107" spans="1:2" x14ac:dyDescent="0.25">
      <c r="A1107" s="1">
        <v>1</v>
      </c>
      <c r="B1107">
        <v>0.878</v>
      </c>
    </row>
    <row r="1108" spans="1:2" x14ac:dyDescent="0.25">
      <c r="A1108" s="1">
        <v>1</v>
      </c>
      <c r="B1108">
        <v>0.85499999999999998</v>
      </c>
    </row>
    <row r="1109" spans="1:2" x14ac:dyDescent="0.25">
      <c r="A1109" s="1">
        <v>1</v>
      </c>
      <c r="B1109">
        <v>0.79</v>
      </c>
    </row>
    <row r="1110" spans="1:2" x14ac:dyDescent="0.25">
      <c r="A1110" s="1">
        <v>0</v>
      </c>
      <c r="B1110">
        <v>0.80600000000000005</v>
      </c>
    </row>
    <row r="1111" spans="1:2" x14ac:dyDescent="0.25">
      <c r="A1111" s="1">
        <v>1</v>
      </c>
      <c r="B1111">
        <v>0.79</v>
      </c>
    </row>
    <row r="1112" spans="1:2" x14ac:dyDescent="0.25">
      <c r="A1112" s="1">
        <v>1</v>
      </c>
      <c r="B1112">
        <v>0.92</v>
      </c>
    </row>
    <row r="1113" spans="1:2" x14ac:dyDescent="0.25">
      <c r="A1113" s="1">
        <v>0</v>
      </c>
      <c r="B1113">
        <v>0.69299999999999995</v>
      </c>
    </row>
    <row r="1114" spans="1:2" x14ac:dyDescent="0.25">
      <c r="A1114" s="1">
        <v>1</v>
      </c>
      <c r="B1114">
        <v>0.66100000000000003</v>
      </c>
    </row>
    <row r="1115" spans="1:2" x14ac:dyDescent="0.25">
      <c r="A1115" s="1">
        <v>1</v>
      </c>
      <c r="B1115">
        <v>0.80600000000000005</v>
      </c>
    </row>
    <row r="1116" spans="1:2" x14ac:dyDescent="0.25">
      <c r="A1116" s="1">
        <v>1</v>
      </c>
      <c r="B1116">
        <v>0.878</v>
      </c>
    </row>
    <row r="1117" spans="1:2" x14ac:dyDescent="0.25">
      <c r="A1117" s="1">
        <v>1</v>
      </c>
      <c r="B1117">
        <v>0.80600000000000005</v>
      </c>
    </row>
    <row r="1118" spans="1:2" x14ac:dyDescent="0.25">
      <c r="A1118" s="1">
        <v>1</v>
      </c>
      <c r="B1118">
        <v>0.92</v>
      </c>
    </row>
    <row r="1119" spans="1:2" x14ac:dyDescent="0.25">
      <c r="A1119" s="1">
        <v>1</v>
      </c>
      <c r="B1119">
        <v>0.72899999999999998</v>
      </c>
    </row>
    <row r="1120" spans="1:2" x14ac:dyDescent="0.25">
      <c r="A1120" s="1">
        <v>1</v>
      </c>
      <c r="B1120">
        <v>0.66100000000000003</v>
      </c>
    </row>
    <row r="1121" spans="1:2" x14ac:dyDescent="0.25">
      <c r="A1121" s="1">
        <v>0</v>
      </c>
      <c r="B1121">
        <v>0.71699999999999997</v>
      </c>
    </row>
    <row r="1122" spans="1:2" x14ac:dyDescent="0.25">
      <c r="A1122" s="1">
        <v>1</v>
      </c>
      <c r="B1122">
        <v>0.82099999999999995</v>
      </c>
    </row>
    <row r="1123" spans="1:2" x14ac:dyDescent="0.25">
      <c r="A1123" s="1">
        <v>1</v>
      </c>
      <c r="B1123">
        <v>0.92</v>
      </c>
    </row>
    <row r="1124" spans="1:2" x14ac:dyDescent="0.25">
      <c r="A1124" s="1">
        <v>1</v>
      </c>
      <c r="B1124">
        <v>0.878</v>
      </c>
    </row>
    <row r="1125" spans="1:2" x14ac:dyDescent="0.25">
      <c r="A1125" s="1">
        <v>0</v>
      </c>
      <c r="B1125">
        <v>0.69299999999999995</v>
      </c>
    </row>
    <row r="1126" spans="1:2" x14ac:dyDescent="0.25">
      <c r="A1126" s="1">
        <v>1</v>
      </c>
      <c r="B1126">
        <v>0.72899999999999998</v>
      </c>
    </row>
    <row r="1127" spans="1:2" x14ac:dyDescent="0.25">
      <c r="A1127" s="1">
        <v>1</v>
      </c>
      <c r="B1127">
        <v>0.878</v>
      </c>
    </row>
    <row r="1128" spans="1:2" x14ac:dyDescent="0.25">
      <c r="A1128" s="1">
        <v>1</v>
      </c>
      <c r="B1128">
        <v>0.79</v>
      </c>
    </row>
    <row r="1129" spans="1:2" x14ac:dyDescent="0.25">
      <c r="A1129" s="1">
        <v>1</v>
      </c>
      <c r="B1129">
        <v>0.92</v>
      </c>
    </row>
    <row r="1130" spans="1:2" x14ac:dyDescent="0.25">
      <c r="A1130" s="1">
        <v>1</v>
      </c>
      <c r="B1130">
        <v>0.92</v>
      </c>
    </row>
    <row r="1131" spans="1:2" x14ac:dyDescent="0.25">
      <c r="A1131" s="1">
        <v>1</v>
      </c>
      <c r="B1131">
        <v>0.92</v>
      </c>
    </row>
    <row r="1132" spans="1:2" x14ac:dyDescent="0.25">
      <c r="A1132" s="1">
        <v>1</v>
      </c>
      <c r="B1132">
        <v>0.80600000000000005</v>
      </c>
    </row>
    <row r="1133" spans="1:2" x14ac:dyDescent="0.25">
      <c r="A1133" s="1">
        <v>1</v>
      </c>
      <c r="B1133">
        <v>0.72899999999999998</v>
      </c>
    </row>
    <row r="1134" spans="1:2" x14ac:dyDescent="0.25">
      <c r="A1134" s="1">
        <v>1</v>
      </c>
      <c r="B1134">
        <v>0.82099999999999995</v>
      </c>
    </row>
    <row r="1135" spans="1:2" x14ac:dyDescent="0.25">
      <c r="A1135" s="1">
        <v>1</v>
      </c>
      <c r="B1135">
        <v>0.79</v>
      </c>
    </row>
    <row r="1136" spans="1:2" x14ac:dyDescent="0.25">
      <c r="A1136" s="1">
        <v>0</v>
      </c>
      <c r="B1136">
        <v>0.71699999999999997</v>
      </c>
    </row>
    <row r="1137" spans="1:2" x14ac:dyDescent="0.25">
      <c r="A1137" s="1">
        <v>1</v>
      </c>
      <c r="B1137">
        <v>0.92</v>
      </c>
    </row>
    <row r="1138" spans="1:2" x14ac:dyDescent="0.25">
      <c r="A1138" s="1">
        <v>1</v>
      </c>
      <c r="B1138">
        <v>0.878</v>
      </c>
    </row>
    <row r="1139" spans="1:2" x14ac:dyDescent="0.25">
      <c r="A1139" s="1">
        <v>1</v>
      </c>
      <c r="B1139">
        <v>0.71699999999999997</v>
      </c>
    </row>
    <row r="1140" spans="1:2" x14ac:dyDescent="0.25">
      <c r="A1140" s="1">
        <v>1</v>
      </c>
      <c r="B1140">
        <v>0.80600000000000005</v>
      </c>
    </row>
    <row r="1141" spans="1:2" x14ac:dyDescent="0.25">
      <c r="A1141" s="1">
        <v>0</v>
      </c>
      <c r="B1141">
        <v>0.72899999999999998</v>
      </c>
    </row>
    <row r="1142" spans="1:2" x14ac:dyDescent="0.25">
      <c r="A1142" s="1">
        <v>1</v>
      </c>
      <c r="B1142">
        <v>0.82099999999999995</v>
      </c>
    </row>
    <row r="1143" spans="1:2" x14ac:dyDescent="0.25">
      <c r="A1143" s="1">
        <v>0</v>
      </c>
      <c r="B1143">
        <v>0.82099999999999995</v>
      </c>
    </row>
    <row r="1144" spans="1:2" x14ac:dyDescent="0.25">
      <c r="A1144" s="1">
        <v>1</v>
      </c>
      <c r="B1144">
        <v>0.71699999999999997</v>
      </c>
    </row>
    <row r="1145" spans="1:2" x14ac:dyDescent="0.25">
      <c r="A1145" s="1">
        <v>1</v>
      </c>
      <c r="B1145">
        <v>0.79</v>
      </c>
    </row>
    <row r="1146" spans="1:2" x14ac:dyDescent="0.25">
      <c r="A1146" s="1">
        <v>1</v>
      </c>
      <c r="B1146">
        <v>0.66100000000000003</v>
      </c>
    </row>
    <row r="1147" spans="1:2" x14ac:dyDescent="0.25">
      <c r="A1147" s="1">
        <v>1</v>
      </c>
      <c r="B1147">
        <v>0.878</v>
      </c>
    </row>
    <row r="1148" spans="1:2" x14ac:dyDescent="0.25">
      <c r="A1148" s="1">
        <v>1</v>
      </c>
      <c r="B1148">
        <v>0.92</v>
      </c>
    </row>
    <row r="1149" spans="1:2" x14ac:dyDescent="0.25">
      <c r="A1149" s="1">
        <v>1</v>
      </c>
      <c r="B1149">
        <v>0.80600000000000005</v>
      </c>
    </row>
    <row r="1150" spans="1:2" x14ac:dyDescent="0.25">
      <c r="A1150" s="1">
        <v>1</v>
      </c>
      <c r="B1150">
        <v>0.54600000000000004</v>
      </c>
    </row>
    <row r="1151" spans="1:2" x14ac:dyDescent="0.25">
      <c r="A1151" s="1">
        <v>1</v>
      </c>
      <c r="B1151">
        <v>0.82099999999999995</v>
      </c>
    </row>
    <row r="1152" spans="1:2" x14ac:dyDescent="0.25">
      <c r="A1152" s="1">
        <v>1</v>
      </c>
      <c r="B1152">
        <v>0.71699999999999997</v>
      </c>
    </row>
    <row r="1153" spans="1:2" x14ac:dyDescent="0.25">
      <c r="A1153" s="1">
        <v>1</v>
      </c>
      <c r="B1153">
        <v>0.69299999999999995</v>
      </c>
    </row>
    <row r="1154" spans="1:2" x14ac:dyDescent="0.25">
      <c r="A1154" s="1">
        <v>1</v>
      </c>
      <c r="B1154">
        <v>0.878</v>
      </c>
    </row>
    <row r="1155" spans="1:2" x14ac:dyDescent="0.25">
      <c r="A1155" s="1">
        <v>0</v>
      </c>
      <c r="B1155">
        <v>0.69299999999999995</v>
      </c>
    </row>
    <row r="1156" spans="1:2" x14ac:dyDescent="0.25">
      <c r="A1156" s="1">
        <v>1</v>
      </c>
      <c r="B1156">
        <v>0.85499999999999998</v>
      </c>
    </row>
    <row r="1157" spans="1:2" x14ac:dyDescent="0.25">
      <c r="A1157" s="1">
        <v>0</v>
      </c>
      <c r="B1157">
        <v>0.69299999999999995</v>
      </c>
    </row>
    <row r="1158" spans="1:2" x14ac:dyDescent="0.25">
      <c r="A1158" s="1">
        <v>1</v>
      </c>
      <c r="B1158">
        <v>0.79</v>
      </c>
    </row>
    <row r="1159" spans="1:2" x14ac:dyDescent="0.25">
      <c r="A1159" s="1">
        <v>0</v>
      </c>
      <c r="B1159">
        <v>0.54600000000000004</v>
      </c>
    </row>
    <row r="1160" spans="1:2" x14ac:dyDescent="0.25">
      <c r="A1160" s="1">
        <v>0</v>
      </c>
      <c r="B1160">
        <v>0.71699999999999997</v>
      </c>
    </row>
    <row r="1161" spans="1:2" x14ac:dyDescent="0.25">
      <c r="A1161" s="1">
        <v>1</v>
      </c>
      <c r="B1161">
        <v>0.80600000000000005</v>
      </c>
    </row>
    <row r="1162" spans="1:2" x14ac:dyDescent="0.25">
      <c r="A1162" s="1">
        <v>1</v>
      </c>
      <c r="B1162">
        <v>0.82099999999999995</v>
      </c>
    </row>
    <row r="1163" spans="1:2" x14ac:dyDescent="0.25">
      <c r="A1163" s="1">
        <v>1</v>
      </c>
      <c r="B1163">
        <v>0.92</v>
      </c>
    </row>
    <row r="1164" spans="1:2" x14ac:dyDescent="0.25">
      <c r="A1164" s="1">
        <v>1</v>
      </c>
      <c r="B1164">
        <v>0.878</v>
      </c>
    </row>
    <row r="1165" spans="1:2" x14ac:dyDescent="0.25">
      <c r="A1165" s="1">
        <v>0</v>
      </c>
      <c r="B1165">
        <v>0.82099999999999995</v>
      </c>
    </row>
    <row r="1166" spans="1:2" x14ac:dyDescent="0.25">
      <c r="A1166" s="1">
        <v>1</v>
      </c>
      <c r="B1166">
        <v>0.71699999999999997</v>
      </c>
    </row>
    <row r="1167" spans="1:2" x14ac:dyDescent="0.25">
      <c r="A1167" s="1">
        <v>1</v>
      </c>
      <c r="B1167">
        <v>0.85499999999999998</v>
      </c>
    </row>
    <row r="1168" spans="1:2" x14ac:dyDescent="0.25">
      <c r="A1168" s="1">
        <v>1</v>
      </c>
      <c r="B1168">
        <v>0.66100000000000003</v>
      </c>
    </row>
    <row r="1169" spans="1:2" x14ac:dyDescent="0.25">
      <c r="A1169" s="1">
        <v>1</v>
      </c>
      <c r="B1169">
        <v>0.82099999999999995</v>
      </c>
    </row>
    <row r="1170" spans="1:2" x14ac:dyDescent="0.25">
      <c r="A1170" s="1">
        <v>1</v>
      </c>
      <c r="B1170">
        <v>0.82099999999999995</v>
      </c>
    </row>
    <row r="1171" spans="1:2" x14ac:dyDescent="0.25">
      <c r="A1171" s="1">
        <v>0</v>
      </c>
      <c r="B1171">
        <v>0.69299999999999995</v>
      </c>
    </row>
    <row r="1172" spans="1:2" x14ac:dyDescent="0.25">
      <c r="A1172" s="1">
        <v>1</v>
      </c>
      <c r="B1172">
        <v>0.82099999999999995</v>
      </c>
    </row>
    <row r="1173" spans="1:2" x14ac:dyDescent="0.25">
      <c r="A1173" s="1">
        <v>1</v>
      </c>
      <c r="B1173">
        <v>0.79</v>
      </c>
    </row>
    <row r="1174" spans="1:2" x14ac:dyDescent="0.25">
      <c r="A1174" s="1">
        <v>1</v>
      </c>
      <c r="B1174">
        <v>0.72899999999999998</v>
      </c>
    </row>
    <row r="1175" spans="1:2" x14ac:dyDescent="0.25">
      <c r="A1175" s="1">
        <v>1</v>
      </c>
      <c r="B1175">
        <v>0.82099999999999995</v>
      </c>
    </row>
    <row r="1176" spans="1:2" x14ac:dyDescent="0.25">
      <c r="A1176" s="1">
        <v>0</v>
      </c>
      <c r="B1176">
        <v>0.80600000000000005</v>
      </c>
    </row>
    <row r="1177" spans="1:2" x14ac:dyDescent="0.25">
      <c r="A1177" s="1">
        <v>1</v>
      </c>
      <c r="B1177">
        <v>0.66100000000000003</v>
      </c>
    </row>
    <row r="1178" spans="1:2" x14ac:dyDescent="0.25">
      <c r="A1178" s="1">
        <v>1</v>
      </c>
      <c r="B1178">
        <v>0.80600000000000005</v>
      </c>
    </row>
    <row r="1179" spans="1:2" x14ac:dyDescent="0.25">
      <c r="A1179" s="1">
        <v>1</v>
      </c>
      <c r="B1179">
        <v>0.82099999999999995</v>
      </c>
    </row>
    <row r="1180" spans="1:2" x14ac:dyDescent="0.25">
      <c r="A1180" s="1">
        <v>1</v>
      </c>
      <c r="B1180">
        <v>0.80600000000000005</v>
      </c>
    </row>
    <row r="1181" spans="1:2" x14ac:dyDescent="0.25">
      <c r="A1181" s="1">
        <v>0</v>
      </c>
      <c r="B1181">
        <v>0.71699999999999997</v>
      </c>
    </row>
    <row r="1182" spans="1:2" x14ac:dyDescent="0.25">
      <c r="A1182" s="1">
        <v>1</v>
      </c>
      <c r="B1182">
        <v>0.66100000000000003</v>
      </c>
    </row>
    <row r="1183" spans="1:2" x14ac:dyDescent="0.25">
      <c r="A1183" s="1">
        <v>1</v>
      </c>
      <c r="B1183">
        <v>0.79</v>
      </c>
    </row>
    <row r="1184" spans="1:2" x14ac:dyDescent="0.25">
      <c r="A1184" s="1">
        <v>0</v>
      </c>
      <c r="B1184">
        <v>0.85499999999999998</v>
      </c>
    </row>
    <row r="1185" spans="1:2" x14ac:dyDescent="0.25">
      <c r="A1185" s="1">
        <v>1</v>
      </c>
      <c r="B1185">
        <v>0.82099999999999995</v>
      </c>
    </row>
    <row r="1186" spans="1:2" x14ac:dyDescent="0.25">
      <c r="A1186" s="1">
        <v>1</v>
      </c>
      <c r="B1186">
        <v>0.72899999999999998</v>
      </c>
    </row>
    <row r="1187" spans="1:2" x14ac:dyDescent="0.25">
      <c r="A1187" s="1">
        <v>1</v>
      </c>
      <c r="B1187">
        <v>0.92</v>
      </c>
    </row>
    <row r="1188" spans="1:2" x14ac:dyDescent="0.25">
      <c r="A1188" s="1">
        <v>1</v>
      </c>
      <c r="B1188">
        <v>0.66100000000000003</v>
      </c>
    </row>
    <row r="1189" spans="1:2" x14ac:dyDescent="0.25">
      <c r="A1189" s="1">
        <v>0</v>
      </c>
      <c r="B1189">
        <v>0.82099999999999995</v>
      </c>
    </row>
    <row r="1190" spans="1:2" x14ac:dyDescent="0.25">
      <c r="A1190" s="1">
        <v>1</v>
      </c>
      <c r="B1190">
        <v>0.66100000000000003</v>
      </c>
    </row>
    <row r="1191" spans="1:2" x14ac:dyDescent="0.25">
      <c r="A1191" s="1">
        <v>1</v>
      </c>
      <c r="B1191">
        <v>0.85499999999999998</v>
      </c>
    </row>
    <row r="1192" spans="1:2" x14ac:dyDescent="0.25">
      <c r="A1192" s="1">
        <v>1</v>
      </c>
      <c r="B1192">
        <v>0.72899999999999998</v>
      </c>
    </row>
    <row r="1193" spans="1:2" x14ac:dyDescent="0.25">
      <c r="A1193" s="1">
        <v>1</v>
      </c>
      <c r="B1193">
        <v>0.82099999999999995</v>
      </c>
    </row>
    <row r="1194" spans="1:2" x14ac:dyDescent="0.25">
      <c r="A1194" s="1">
        <v>1</v>
      </c>
      <c r="B1194">
        <v>0.71699999999999997</v>
      </c>
    </row>
    <row r="1195" spans="1:2" x14ac:dyDescent="0.25">
      <c r="A1195" s="1">
        <v>1</v>
      </c>
      <c r="B1195">
        <v>0.85499999999999998</v>
      </c>
    </row>
    <row r="1196" spans="1:2" x14ac:dyDescent="0.25">
      <c r="A1196" s="1">
        <v>1</v>
      </c>
      <c r="B1196">
        <v>0.79</v>
      </c>
    </row>
    <row r="1197" spans="1:2" x14ac:dyDescent="0.25">
      <c r="A1197" s="1">
        <v>1</v>
      </c>
      <c r="B1197">
        <v>0.82099999999999995</v>
      </c>
    </row>
    <row r="1198" spans="1:2" x14ac:dyDescent="0.25">
      <c r="A1198" s="1">
        <v>0</v>
      </c>
      <c r="B1198">
        <v>0.79</v>
      </c>
    </row>
    <row r="1199" spans="1:2" x14ac:dyDescent="0.25">
      <c r="A1199" s="1">
        <v>1</v>
      </c>
      <c r="B1199">
        <v>0.92</v>
      </c>
    </row>
    <row r="1200" spans="1:2" x14ac:dyDescent="0.25">
      <c r="A1200" s="1">
        <v>0</v>
      </c>
      <c r="B1200">
        <v>0.72899999999999998</v>
      </c>
    </row>
    <row r="1201" spans="1:2" x14ac:dyDescent="0.25">
      <c r="A1201" s="1">
        <v>1</v>
      </c>
      <c r="B1201">
        <v>0.79</v>
      </c>
    </row>
    <row r="1202" spans="1:2" x14ac:dyDescent="0.25">
      <c r="A1202" s="1">
        <v>1</v>
      </c>
      <c r="B1202">
        <v>0.878</v>
      </c>
    </row>
    <row r="1203" spans="1:2" x14ac:dyDescent="0.25">
      <c r="A1203" s="1">
        <v>1</v>
      </c>
      <c r="B1203">
        <v>0.79</v>
      </c>
    </row>
    <row r="1204" spans="1:2" x14ac:dyDescent="0.25">
      <c r="A1204" s="1">
        <v>1</v>
      </c>
      <c r="B1204">
        <v>0.82099999999999995</v>
      </c>
    </row>
    <row r="1205" spans="1:2" x14ac:dyDescent="0.25">
      <c r="A1205" s="1">
        <v>0</v>
      </c>
      <c r="B1205">
        <v>0.82099999999999995</v>
      </c>
    </row>
    <row r="1206" spans="1:2" x14ac:dyDescent="0.25">
      <c r="A1206" s="1">
        <v>1</v>
      </c>
      <c r="B1206">
        <v>0.82099999999999995</v>
      </c>
    </row>
    <row r="1207" spans="1:2" x14ac:dyDescent="0.25">
      <c r="A1207" s="1">
        <v>0</v>
      </c>
      <c r="B1207">
        <v>0.82099999999999995</v>
      </c>
    </row>
    <row r="1208" spans="1:2" x14ac:dyDescent="0.25">
      <c r="A1208" s="1">
        <v>1</v>
      </c>
      <c r="B1208">
        <v>0.878</v>
      </c>
    </row>
    <row r="1209" spans="1:2" x14ac:dyDescent="0.25">
      <c r="A1209" s="1">
        <v>0</v>
      </c>
      <c r="B1209">
        <v>0.79</v>
      </c>
    </row>
    <row r="1210" spans="1:2" x14ac:dyDescent="0.25">
      <c r="A1210" s="1">
        <v>0</v>
      </c>
      <c r="B1210">
        <v>0.82099999999999995</v>
      </c>
    </row>
    <row r="1211" spans="1:2" x14ac:dyDescent="0.25">
      <c r="A1211" s="1">
        <v>1</v>
      </c>
      <c r="B1211">
        <v>0.82099999999999995</v>
      </c>
    </row>
    <row r="1212" spans="1:2" x14ac:dyDescent="0.25">
      <c r="A1212" s="1">
        <v>1</v>
      </c>
      <c r="B1212">
        <v>0.71699999999999997</v>
      </c>
    </row>
    <row r="1213" spans="1:2" x14ac:dyDescent="0.25">
      <c r="A1213" s="1">
        <v>1</v>
      </c>
      <c r="B1213">
        <v>0.82099999999999995</v>
      </c>
    </row>
    <row r="1214" spans="1:2" x14ac:dyDescent="0.25">
      <c r="A1214" s="1">
        <v>0</v>
      </c>
      <c r="B1214">
        <v>0.72899999999999998</v>
      </c>
    </row>
    <row r="1215" spans="1:2" x14ac:dyDescent="0.25">
      <c r="A1215" s="1">
        <v>1</v>
      </c>
      <c r="B1215">
        <v>0.82099999999999995</v>
      </c>
    </row>
    <row r="1216" spans="1:2" x14ac:dyDescent="0.25">
      <c r="A1216" s="1">
        <v>0</v>
      </c>
      <c r="B1216">
        <v>0.66100000000000003</v>
      </c>
    </row>
    <row r="1217" spans="1:2" x14ac:dyDescent="0.25">
      <c r="A1217" s="1">
        <v>1</v>
      </c>
      <c r="B1217">
        <v>0.79</v>
      </c>
    </row>
    <row r="1218" spans="1:2" x14ac:dyDescent="0.25">
      <c r="A1218" s="1">
        <v>1</v>
      </c>
      <c r="B1218">
        <v>0.82099999999999995</v>
      </c>
    </row>
    <row r="1219" spans="1:2" x14ac:dyDescent="0.25">
      <c r="A1219" s="1">
        <v>1</v>
      </c>
      <c r="B1219">
        <v>0.878</v>
      </c>
    </row>
    <row r="1220" spans="1:2" x14ac:dyDescent="0.25">
      <c r="A1220" s="1">
        <v>1</v>
      </c>
      <c r="B1220">
        <v>0.66100000000000003</v>
      </c>
    </row>
    <row r="1221" spans="1:2" x14ac:dyDescent="0.25">
      <c r="A1221" s="1">
        <v>0</v>
      </c>
      <c r="B1221">
        <v>0.82099999999999995</v>
      </c>
    </row>
    <row r="1222" spans="1:2" x14ac:dyDescent="0.25">
      <c r="A1222" s="1">
        <v>1</v>
      </c>
      <c r="B1222">
        <v>0.80600000000000005</v>
      </c>
    </row>
    <row r="1223" spans="1:2" x14ac:dyDescent="0.25">
      <c r="A1223" s="1">
        <v>1</v>
      </c>
      <c r="B1223">
        <v>0.82099999999999995</v>
      </c>
    </row>
    <row r="1224" spans="1:2" x14ac:dyDescent="0.25">
      <c r="A1224" s="1">
        <v>0</v>
      </c>
      <c r="B1224">
        <v>0.80600000000000005</v>
      </c>
    </row>
    <row r="1225" spans="1:2" x14ac:dyDescent="0.25">
      <c r="A1225" s="1">
        <v>1</v>
      </c>
      <c r="B1225">
        <v>0.66100000000000003</v>
      </c>
    </row>
    <row r="1226" spans="1:2" x14ac:dyDescent="0.25">
      <c r="A1226" s="1">
        <v>1</v>
      </c>
      <c r="B1226">
        <v>0.79</v>
      </c>
    </row>
    <row r="1227" spans="1:2" x14ac:dyDescent="0.25">
      <c r="A1227" s="1">
        <v>1</v>
      </c>
      <c r="B1227">
        <v>0.69299999999999995</v>
      </c>
    </row>
    <row r="1228" spans="1:2" x14ac:dyDescent="0.25">
      <c r="A1228" s="1">
        <v>1</v>
      </c>
      <c r="B1228">
        <v>0.80600000000000005</v>
      </c>
    </row>
    <row r="1229" spans="1:2" x14ac:dyDescent="0.25">
      <c r="A1229" s="1">
        <v>1</v>
      </c>
      <c r="B1229">
        <v>0.66100000000000003</v>
      </c>
    </row>
    <row r="1230" spans="1:2" x14ac:dyDescent="0.25">
      <c r="A1230" s="1">
        <v>1</v>
      </c>
      <c r="B1230">
        <v>0.80600000000000005</v>
      </c>
    </row>
    <row r="1231" spans="1:2" x14ac:dyDescent="0.25">
      <c r="A1231" s="1">
        <v>0</v>
      </c>
      <c r="B1231">
        <v>0.54600000000000004</v>
      </c>
    </row>
    <row r="1232" spans="1:2" x14ac:dyDescent="0.25">
      <c r="A1232" s="1">
        <v>1</v>
      </c>
      <c r="B1232">
        <v>0.80600000000000005</v>
      </c>
    </row>
    <row r="1233" spans="1:2" x14ac:dyDescent="0.25">
      <c r="A1233" s="1">
        <v>0</v>
      </c>
      <c r="B1233">
        <v>0.54600000000000004</v>
      </c>
    </row>
    <row r="1234" spans="1:2" x14ac:dyDescent="0.25">
      <c r="A1234" s="1">
        <v>1</v>
      </c>
      <c r="B1234">
        <v>0.54600000000000004</v>
      </c>
    </row>
    <row r="1235" spans="1:2" x14ac:dyDescent="0.25">
      <c r="A1235" s="1">
        <v>1</v>
      </c>
      <c r="B1235">
        <v>0.79</v>
      </c>
    </row>
    <row r="1236" spans="1:2" x14ac:dyDescent="0.25">
      <c r="A1236" s="1">
        <v>1</v>
      </c>
      <c r="B1236">
        <v>0.80600000000000005</v>
      </c>
    </row>
    <row r="1237" spans="1:2" x14ac:dyDescent="0.25">
      <c r="A1237" s="1">
        <v>1</v>
      </c>
      <c r="B1237">
        <v>0.72899999999999998</v>
      </c>
    </row>
    <row r="1238" spans="1:2" x14ac:dyDescent="0.25">
      <c r="A1238" s="1">
        <v>1</v>
      </c>
      <c r="B1238">
        <v>0.80600000000000005</v>
      </c>
    </row>
    <row r="1239" spans="1:2" x14ac:dyDescent="0.25">
      <c r="A1239" s="1">
        <v>1</v>
      </c>
      <c r="B1239">
        <v>0.79</v>
      </c>
    </row>
    <row r="1240" spans="1:2" x14ac:dyDescent="0.25">
      <c r="A1240" s="1">
        <v>1</v>
      </c>
      <c r="B1240">
        <v>0.92</v>
      </c>
    </row>
    <row r="1241" spans="1:2" x14ac:dyDescent="0.25">
      <c r="A1241" s="1">
        <v>1</v>
      </c>
      <c r="B1241">
        <v>0.878</v>
      </c>
    </row>
    <row r="1242" spans="1:2" x14ac:dyDescent="0.25">
      <c r="A1242" s="1">
        <v>1</v>
      </c>
      <c r="B1242">
        <v>0.80600000000000005</v>
      </c>
    </row>
    <row r="1243" spans="1:2" x14ac:dyDescent="0.25">
      <c r="A1243" s="1">
        <v>0</v>
      </c>
      <c r="B1243">
        <v>0.80600000000000005</v>
      </c>
    </row>
    <row r="1244" spans="1:2" x14ac:dyDescent="0.25">
      <c r="A1244" s="1">
        <v>1</v>
      </c>
      <c r="B1244">
        <v>0.79</v>
      </c>
    </row>
    <row r="1245" spans="1:2" x14ac:dyDescent="0.25">
      <c r="A1245" s="1">
        <v>0</v>
      </c>
      <c r="B1245">
        <v>0.79</v>
      </c>
    </row>
    <row r="1246" spans="1:2" x14ac:dyDescent="0.25">
      <c r="A1246" s="1">
        <v>0</v>
      </c>
      <c r="B1246">
        <v>0.66100000000000003</v>
      </c>
    </row>
    <row r="1247" spans="1:2" x14ac:dyDescent="0.25">
      <c r="A1247" s="1">
        <v>1</v>
      </c>
      <c r="B1247">
        <v>0.82099999999999995</v>
      </c>
    </row>
    <row r="1248" spans="1:2" x14ac:dyDescent="0.25">
      <c r="A1248" s="1">
        <v>1</v>
      </c>
      <c r="B1248">
        <v>0.82099999999999995</v>
      </c>
    </row>
    <row r="1249" spans="1:2" x14ac:dyDescent="0.25">
      <c r="A1249" s="1">
        <v>1</v>
      </c>
      <c r="B1249">
        <v>0.80600000000000005</v>
      </c>
    </row>
    <row r="1250" spans="1:2" x14ac:dyDescent="0.25">
      <c r="A1250" s="1">
        <v>1</v>
      </c>
      <c r="B1250">
        <v>0.79</v>
      </c>
    </row>
    <row r="1251" spans="1:2" x14ac:dyDescent="0.25">
      <c r="A1251" s="1">
        <v>1</v>
      </c>
      <c r="B1251">
        <v>0.80600000000000005</v>
      </c>
    </row>
    <row r="1252" spans="1:2" x14ac:dyDescent="0.25">
      <c r="A1252" s="1">
        <v>1</v>
      </c>
      <c r="B1252">
        <v>0.80600000000000005</v>
      </c>
    </row>
    <row r="1253" spans="1:2" x14ac:dyDescent="0.25">
      <c r="A1253" s="1">
        <v>1</v>
      </c>
      <c r="B1253">
        <v>0.79</v>
      </c>
    </row>
    <row r="1254" spans="1:2" x14ac:dyDescent="0.25">
      <c r="A1254" s="1">
        <v>1</v>
      </c>
      <c r="B1254">
        <v>0.85499999999999998</v>
      </c>
    </row>
    <row r="1255" spans="1:2" x14ac:dyDescent="0.25">
      <c r="A1255" s="1">
        <v>0</v>
      </c>
      <c r="B1255">
        <v>0.69299999999999995</v>
      </c>
    </row>
    <row r="1256" spans="1:2" x14ac:dyDescent="0.25">
      <c r="A1256" s="1">
        <v>1</v>
      </c>
      <c r="B1256">
        <v>0.79</v>
      </c>
    </row>
    <row r="1257" spans="1:2" x14ac:dyDescent="0.25">
      <c r="A1257" s="1">
        <v>1</v>
      </c>
      <c r="B1257">
        <v>0.92</v>
      </c>
    </row>
    <row r="1258" spans="1:2" x14ac:dyDescent="0.25">
      <c r="A1258" s="1">
        <v>1</v>
      </c>
      <c r="B1258">
        <v>0.82099999999999995</v>
      </c>
    </row>
    <row r="1259" spans="1:2" x14ac:dyDescent="0.25">
      <c r="A1259" s="1">
        <v>0</v>
      </c>
      <c r="B1259">
        <v>0.80600000000000005</v>
      </c>
    </row>
    <row r="1260" spans="1:2" x14ac:dyDescent="0.25">
      <c r="A1260" s="1">
        <v>1</v>
      </c>
      <c r="B1260">
        <v>0.878</v>
      </c>
    </row>
    <row r="1261" spans="1:2" x14ac:dyDescent="0.25">
      <c r="A1261" s="1">
        <v>1</v>
      </c>
      <c r="B1261">
        <v>0.69299999999999995</v>
      </c>
    </row>
    <row r="1262" spans="1:2" x14ac:dyDescent="0.25">
      <c r="A1262" s="1">
        <v>0</v>
      </c>
      <c r="B1262">
        <v>0.79</v>
      </c>
    </row>
    <row r="1263" spans="1:2" x14ac:dyDescent="0.25">
      <c r="A1263" s="1">
        <v>1</v>
      </c>
      <c r="B1263">
        <v>0.92</v>
      </c>
    </row>
    <row r="1264" spans="1:2" x14ac:dyDescent="0.25">
      <c r="A1264" s="1">
        <v>1</v>
      </c>
      <c r="B1264">
        <v>0.79</v>
      </c>
    </row>
    <row r="1265" spans="1:2" x14ac:dyDescent="0.25">
      <c r="A1265" s="1">
        <v>1</v>
      </c>
      <c r="B1265">
        <v>0.79</v>
      </c>
    </row>
    <row r="1266" spans="1:2" x14ac:dyDescent="0.25">
      <c r="A1266" s="1">
        <v>0</v>
      </c>
      <c r="B1266">
        <v>0.71699999999999997</v>
      </c>
    </row>
    <row r="1267" spans="1:2" x14ac:dyDescent="0.25">
      <c r="A1267" s="1">
        <v>0</v>
      </c>
      <c r="B1267">
        <v>0.66100000000000003</v>
      </c>
    </row>
    <row r="1268" spans="1:2" x14ac:dyDescent="0.25">
      <c r="A1268" s="1">
        <v>1</v>
      </c>
      <c r="B1268">
        <v>0.79</v>
      </c>
    </row>
    <row r="1269" spans="1:2" x14ac:dyDescent="0.25">
      <c r="A1269" s="1">
        <v>0</v>
      </c>
      <c r="B1269">
        <v>0.92</v>
      </c>
    </row>
    <row r="1270" spans="1:2" x14ac:dyDescent="0.25">
      <c r="A1270" s="1">
        <v>0</v>
      </c>
      <c r="B1270">
        <v>0.92</v>
      </c>
    </row>
    <row r="1271" spans="1:2" x14ac:dyDescent="0.25">
      <c r="A1271" s="1">
        <v>0</v>
      </c>
      <c r="B1271">
        <v>0.66100000000000003</v>
      </c>
    </row>
    <row r="1272" spans="1:2" x14ac:dyDescent="0.25">
      <c r="A1272" s="1">
        <v>0</v>
      </c>
      <c r="B1272">
        <v>0.79</v>
      </c>
    </row>
    <row r="1273" spans="1:2" x14ac:dyDescent="0.25">
      <c r="A1273" s="1">
        <v>1</v>
      </c>
      <c r="B1273">
        <v>0.82099999999999995</v>
      </c>
    </row>
    <row r="1274" spans="1:2" x14ac:dyDescent="0.25">
      <c r="A1274" s="1">
        <v>0</v>
      </c>
      <c r="B1274">
        <v>0.82099999999999995</v>
      </c>
    </row>
    <row r="1275" spans="1:2" x14ac:dyDescent="0.25">
      <c r="A1275" s="1">
        <v>1</v>
      </c>
      <c r="B1275">
        <v>0.66100000000000003</v>
      </c>
    </row>
    <row r="1276" spans="1:2" x14ac:dyDescent="0.25">
      <c r="A1276" s="1">
        <v>1</v>
      </c>
      <c r="B1276">
        <v>0.878</v>
      </c>
    </row>
    <row r="1277" spans="1:2" x14ac:dyDescent="0.25">
      <c r="A1277" s="1">
        <v>1</v>
      </c>
      <c r="B1277">
        <v>0.80600000000000005</v>
      </c>
    </row>
    <row r="1278" spans="1:2" x14ac:dyDescent="0.25">
      <c r="A1278" s="1">
        <v>0</v>
      </c>
      <c r="B1278">
        <v>0.80600000000000005</v>
      </c>
    </row>
    <row r="1279" spans="1:2" x14ac:dyDescent="0.25">
      <c r="A1279" s="1">
        <v>1</v>
      </c>
      <c r="B1279">
        <v>0.79</v>
      </c>
    </row>
    <row r="1280" spans="1:2" x14ac:dyDescent="0.25">
      <c r="A1280" s="1">
        <v>1</v>
      </c>
      <c r="B1280">
        <v>0.80600000000000005</v>
      </c>
    </row>
    <row r="1281" spans="1:2" x14ac:dyDescent="0.25">
      <c r="A1281" s="1">
        <v>1</v>
      </c>
      <c r="B1281">
        <v>0.82099999999999995</v>
      </c>
    </row>
    <row r="1282" spans="1:2" x14ac:dyDescent="0.25">
      <c r="A1282" s="1">
        <v>1</v>
      </c>
      <c r="B1282">
        <v>0.79</v>
      </c>
    </row>
    <row r="1283" spans="1:2" x14ac:dyDescent="0.25">
      <c r="A1283" s="1">
        <v>1</v>
      </c>
      <c r="B1283">
        <v>0.82099999999999995</v>
      </c>
    </row>
    <row r="1284" spans="1:2" x14ac:dyDescent="0.25">
      <c r="A1284" s="1">
        <v>1</v>
      </c>
      <c r="B1284">
        <v>0.66100000000000003</v>
      </c>
    </row>
    <row r="1285" spans="1:2" x14ac:dyDescent="0.25">
      <c r="A1285" s="1">
        <v>1</v>
      </c>
      <c r="B1285">
        <v>0.85499999999999998</v>
      </c>
    </row>
    <row r="1286" spans="1:2" x14ac:dyDescent="0.25">
      <c r="A1286" s="1">
        <v>1</v>
      </c>
      <c r="B1286">
        <v>0.71699999999999997</v>
      </c>
    </row>
    <row r="1287" spans="1:2" x14ac:dyDescent="0.25">
      <c r="A1287" s="1">
        <v>1</v>
      </c>
      <c r="B1287">
        <v>0.92</v>
      </c>
    </row>
    <row r="1288" spans="1:2" x14ac:dyDescent="0.25">
      <c r="A1288" s="1">
        <v>1</v>
      </c>
      <c r="B1288">
        <v>0.92</v>
      </c>
    </row>
    <row r="1289" spans="1:2" x14ac:dyDescent="0.25">
      <c r="A1289" s="1">
        <v>1</v>
      </c>
      <c r="B1289">
        <v>0.82099999999999995</v>
      </c>
    </row>
    <row r="1290" spans="1:2" x14ac:dyDescent="0.25">
      <c r="A1290" s="1">
        <v>1</v>
      </c>
      <c r="B1290">
        <v>0.82099999999999995</v>
      </c>
    </row>
    <row r="1291" spans="1:2" x14ac:dyDescent="0.25">
      <c r="A1291" s="1">
        <v>1</v>
      </c>
      <c r="B1291">
        <v>0.92</v>
      </c>
    </row>
    <row r="1292" spans="1:2" x14ac:dyDescent="0.25">
      <c r="A1292" s="1">
        <v>1</v>
      </c>
      <c r="B1292">
        <v>0.80600000000000005</v>
      </c>
    </row>
    <row r="1293" spans="1:2" x14ac:dyDescent="0.25">
      <c r="A1293" s="1">
        <v>1</v>
      </c>
      <c r="B1293">
        <v>0.54600000000000004</v>
      </c>
    </row>
    <row r="1294" spans="1:2" x14ac:dyDescent="0.25">
      <c r="A1294" s="1">
        <v>0</v>
      </c>
      <c r="B1294">
        <v>0.878</v>
      </c>
    </row>
    <row r="1295" spans="1:2" x14ac:dyDescent="0.25">
      <c r="A1295" s="1">
        <v>1</v>
      </c>
      <c r="B1295">
        <v>0.878</v>
      </c>
    </row>
    <row r="1296" spans="1:2" x14ac:dyDescent="0.25">
      <c r="A1296" s="1">
        <v>0</v>
      </c>
      <c r="B1296">
        <v>0.80600000000000005</v>
      </c>
    </row>
    <row r="1297" spans="1:2" x14ac:dyDescent="0.25">
      <c r="A1297" s="1">
        <v>1</v>
      </c>
      <c r="B1297">
        <v>0.92</v>
      </c>
    </row>
    <row r="1298" spans="1:2" x14ac:dyDescent="0.25">
      <c r="A1298" s="1">
        <v>1</v>
      </c>
      <c r="B1298">
        <v>0.72899999999999998</v>
      </c>
    </row>
    <row r="1299" spans="1:2" x14ac:dyDescent="0.25">
      <c r="A1299" s="1">
        <v>1</v>
      </c>
      <c r="B1299">
        <v>0.92</v>
      </c>
    </row>
    <row r="1300" spans="1:2" x14ac:dyDescent="0.25">
      <c r="A1300" s="1">
        <v>1</v>
      </c>
      <c r="B1300">
        <v>0.92</v>
      </c>
    </row>
    <row r="1301" spans="1:2" x14ac:dyDescent="0.25">
      <c r="A1301" s="1">
        <v>1</v>
      </c>
      <c r="B1301">
        <v>0.80600000000000005</v>
      </c>
    </row>
    <row r="1302" spans="1:2" x14ac:dyDescent="0.25">
      <c r="A1302" s="1">
        <v>1</v>
      </c>
      <c r="B1302">
        <v>0.82099999999999995</v>
      </c>
    </row>
    <row r="1303" spans="1:2" x14ac:dyDescent="0.25">
      <c r="A1303" s="1">
        <v>1</v>
      </c>
      <c r="B1303">
        <v>0.878</v>
      </c>
    </row>
    <row r="1304" spans="1:2" x14ac:dyDescent="0.25">
      <c r="A1304" s="1">
        <v>1</v>
      </c>
      <c r="B1304">
        <v>0.82099999999999995</v>
      </c>
    </row>
    <row r="1305" spans="1:2" x14ac:dyDescent="0.25">
      <c r="A1305" s="1">
        <v>1</v>
      </c>
      <c r="B1305">
        <v>0.82099999999999995</v>
      </c>
    </row>
    <row r="1306" spans="1:2" x14ac:dyDescent="0.25">
      <c r="A1306" s="1">
        <v>1</v>
      </c>
      <c r="B1306">
        <v>0.82099999999999995</v>
      </c>
    </row>
    <row r="1307" spans="1:2" x14ac:dyDescent="0.25">
      <c r="A1307" s="1">
        <v>0</v>
      </c>
      <c r="B1307">
        <v>0.79</v>
      </c>
    </row>
    <row r="1308" spans="1:2" x14ac:dyDescent="0.25">
      <c r="A1308" s="1">
        <v>0</v>
      </c>
      <c r="B1308">
        <v>0.878</v>
      </c>
    </row>
    <row r="1309" spans="1:2" x14ac:dyDescent="0.25">
      <c r="A1309" s="1">
        <v>1</v>
      </c>
      <c r="B1309">
        <v>0.79</v>
      </c>
    </row>
    <row r="1310" spans="1:2" x14ac:dyDescent="0.25">
      <c r="A1310" s="1">
        <v>0</v>
      </c>
      <c r="B1310">
        <v>0.79</v>
      </c>
    </row>
    <row r="1311" spans="1:2" x14ac:dyDescent="0.25">
      <c r="A1311" s="1">
        <v>1</v>
      </c>
      <c r="B1311">
        <v>0.80600000000000005</v>
      </c>
    </row>
    <row r="1312" spans="1:2" x14ac:dyDescent="0.25">
      <c r="A1312" s="1">
        <v>1</v>
      </c>
      <c r="B1312">
        <v>0.66100000000000003</v>
      </c>
    </row>
    <row r="1313" spans="1:2" x14ac:dyDescent="0.25">
      <c r="A1313" s="1">
        <v>1</v>
      </c>
      <c r="B1313">
        <v>0.82099999999999995</v>
      </c>
    </row>
    <row r="1314" spans="1:2" x14ac:dyDescent="0.25">
      <c r="A1314" s="1">
        <v>1</v>
      </c>
      <c r="B1314">
        <v>0.82099999999999995</v>
      </c>
    </row>
    <row r="1315" spans="1:2" x14ac:dyDescent="0.25">
      <c r="A1315" s="1">
        <v>1</v>
      </c>
      <c r="B1315">
        <v>0.80600000000000005</v>
      </c>
    </row>
    <row r="1316" spans="1:2" x14ac:dyDescent="0.25">
      <c r="A1316" s="1">
        <v>1</v>
      </c>
      <c r="B1316">
        <v>0.80600000000000005</v>
      </c>
    </row>
    <row r="1317" spans="1:2" x14ac:dyDescent="0.25">
      <c r="A1317" s="1">
        <v>1</v>
      </c>
      <c r="B1317">
        <v>0.82099999999999995</v>
      </c>
    </row>
    <row r="1318" spans="1:2" x14ac:dyDescent="0.25">
      <c r="A1318" s="1">
        <v>1</v>
      </c>
      <c r="B1318">
        <v>0.878</v>
      </c>
    </row>
    <row r="1319" spans="1:2" x14ac:dyDescent="0.25">
      <c r="A1319" s="1">
        <v>1</v>
      </c>
      <c r="B1319">
        <v>0.92</v>
      </c>
    </row>
    <row r="1320" spans="1:2" x14ac:dyDescent="0.25">
      <c r="A1320" s="1">
        <v>1</v>
      </c>
      <c r="B1320">
        <v>0.82099999999999995</v>
      </c>
    </row>
    <row r="1321" spans="1:2" x14ac:dyDescent="0.25">
      <c r="A1321" s="1">
        <v>0</v>
      </c>
      <c r="B1321">
        <v>0.92</v>
      </c>
    </row>
    <row r="1322" spans="1:2" x14ac:dyDescent="0.25">
      <c r="A1322" s="1">
        <v>1</v>
      </c>
      <c r="B1322">
        <v>0.82099999999999995</v>
      </c>
    </row>
    <row r="1323" spans="1:2" x14ac:dyDescent="0.25">
      <c r="A1323" s="1">
        <v>0</v>
      </c>
      <c r="B1323">
        <v>0.82099999999999995</v>
      </c>
    </row>
    <row r="1324" spans="1:2" x14ac:dyDescent="0.25">
      <c r="A1324" s="1">
        <v>0</v>
      </c>
      <c r="B1324">
        <v>0.71699999999999997</v>
      </c>
    </row>
    <row r="1325" spans="1:2" x14ac:dyDescent="0.25">
      <c r="A1325" s="1">
        <v>0</v>
      </c>
      <c r="B1325">
        <v>0.80600000000000005</v>
      </c>
    </row>
    <row r="1326" spans="1:2" x14ac:dyDescent="0.25">
      <c r="A1326" s="1">
        <v>1</v>
      </c>
      <c r="B1326">
        <v>0.71699999999999997</v>
      </c>
    </row>
    <row r="1327" spans="1:2" x14ac:dyDescent="0.25">
      <c r="A1327" s="1">
        <v>1</v>
      </c>
      <c r="B1327">
        <v>0.878</v>
      </c>
    </row>
    <row r="1328" spans="1:2" x14ac:dyDescent="0.25">
      <c r="A1328" s="1">
        <v>1</v>
      </c>
      <c r="B1328">
        <v>0.92</v>
      </c>
    </row>
    <row r="1329" spans="1:2" x14ac:dyDescent="0.25">
      <c r="A1329" s="1">
        <v>1</v>
      </c>
      <c r="B1329">
        <v>0.80600000000000005</v>
      </c>
    </row>
    <row r="1330" spans="1:2" x14ac:dyDescent="0.25">
      <c r="A1330" s="1">
        <v>1</v>
      </c>
      <c r="B1330">
        <v>0.92</v>
      </c>
    </row>
    <row r="1331" spans="1:2" x14ac:dyDescent="0.25">
      <c r="A1331" s="1">
        <v>1</v>
      </c>
      <c r="B1331">
        <v>0.82099999999999995</v>
      </c>
    </row>
    <row r="1332" spans="1:2" x14ac:dyDescent="0.25">
      <c r="A1332" s="1">
        <v>1</v>
      </c>
      <c r="B1332">
        <v>0.71699999999999997</v>
      </c>
    </row>
    <row r="1333" spans="1:2" x14ac:dyDescent="0.25">
      <c r="A1333" s="1">
        <v>0</v>
      </c>
      <c r="B1333">
        <v>0.82099999999999995</v>
      </c>
    </row>
    <row r="1334" spans="1:2" x14ac:dyDescent="0.25">
      <c r="A1334" s="1">
        <v>1</v>
      </c>
      <c r="B1334">
        <v>0.92</v>
      </c>
    </row>
    <row r="1335" spans="1:2" x14ac:dyDescent="0.25">
      <c r="A1335" s="1">
        <v>1</v>
      </c>
      <c r="B1335">
        <v>0.92</v>
      </c>
    </row>
    <row r="1336" spans="1:2" x14ac:dyDescent="0.25">
      <c r="A1336" s="1">
        <v>1</v>
      </c>
      <c r="B1336">
        <v>0.80600000000000005</v>
      </c>
    </row>
    <row r="1337" spans="1:2" x14ac:dyDescent="0.25">
      <c r="A1337" s="1">
        <v>1</v>
      </c>
      <c r="B1337">
        <v>0.72899999999999998</v>
      </c>
    </row>
    <row r="1338" spans="1:2" x14ac:dyDescent="0.25">
      <c r="A1338" s="1">
        <v>1</v>
      </c>
      <c r="B1338">
        <v>0.85499999999999998</v>
      </c>
    </row>
    <row r="1339" spans="1:2" x14ac:dyDescent="0.25">
      <c r="A1339" s="1">
        <v>1</v>
      </c>
      <c r="B1339">
        <v>0.82099999999999995</v>
      </c>
    </row>
    <row r="1340" spans="1:2" x14ac:dyDescent="0.25">
      <c r="A1340" s="1">
        <v>1</v>
      </c>
      <c r="B1340">
        <v>0.85499999999999998</v>
      </c>
    </row>
    <row r="1341" spans="1:2" x14ac:dyDescent="0.25">
      <c r="A1341" s="1">
        <v>1</v>
      </c>
      <c r="B1341">
        <v>0.66100000000000003</v>
      </c>
    </row>
    <row r="1342" spans="1:2" x14ac:dyDescent="0.25">
      <c r="A1342" s="1">
        <v>0</v>
      </c>
      <c r="B1342">
        <v>0.80600000000000005</v>
      </c>
    </row>
    <row r="1343" spans="1:2" x14ac:dyDescent="0.25">
      <c r="A1343" s="1">
        <v>1</v>
      </c>
      <c r="B1343">
        <v>0.82099999999999995</v>
      </c>
    </row>
    <row r="1344" spans="1:2" x14ac:dyDescent="0.25">
      <c r="A1344" s="1">
        <v>1</v>
      </c>
      <c r="B1344">
        <v>0.878</v>
      </c>
    </row>
    <row r="1345" spans="1:2" x14ac:dyDescent="0.25">
      <c r="A1345" s="1">
        <v>0</v>
      </c>
      <c r="B1345">
        <v>0.72899999999999998</v>
      </c>
    </row>
    <row r="1346" spans="1:2" x14ac:dyDescent="0.25">
      <c r="A1346" s="1">
        <v>0</v>
      </c>
      <c r="B1346">
        <v>0.79</v>
      </c>
    </row>
    <row r="1347" spans="1:2" x14ac:dyDescent="0.25">
      <c r="A1347" s="1">
        <v>1</v>
      </c>
      <c r="B1347">
        <v>0.69299999999999995</v>
      </c>
    </row>
    <row r="1348" spans="1:2" x14ac:dyDescent="0.25">
      <c r="A1348" s="1">
        <v>1</v>
      </c>
      <c r="B1348">
        <v>0.80600000000000005</v>
      </c>
    </row>
    <row r="1349" spans="1:2" x14ac:dyDescent="0.25">
      <c r="A1349" s="1">
        <v>1</v>
      </c>
      <c r="B1349">
        <v>0.878</v>
      </c>
    </row>
    <row r="1350" spans="1:2" x14ac:dyDescent="0.25">
      <c r="A1350" s="1">
        <v>1</v>
      </c>
      <c r="B1350">
        <v>0.80600000000000005</v>
      </c>
    </row>
    <row r="1351" spans="1:2" x14ac:dyDescent="0.25">
      <c r="A1351" s="1">
        <v>0</v>
      </c>
      <c r="B1351">
        <v>0.71699999999999997</v>
      </c>
    </row>
    <row r="1352" spans="1:2" x14ac:dyDescent="0.25">
      <c r="A1352" s="1">
        <v>1</v>
      </c>
      <c r="B1352">
        <v>0.85499999999999998</v>
      </c>
    </row>
    <row r="1353" spans="1:2" x14ac:dyDescent="0.25">
      <c r="A1353" s="1">
        <v>1</v>
      </c>
      <c r="B1353">
        <v>0.85499999999999998</v>
      </c>
    </row>
    <row r="1354" spans="1:2" x14ac:dyDescent="0.25">
      <c r="A1354" s="1">
        <v>1</v>
      </c>
      <c r="B1354">
        <v>0.80600000000000005</v>
      </c>
    </row>
    <row r="1355" spans="1:2" x14ac:dyDescent="0.25">
      <c r="A1355" s="1">
        <v>1</v>
      </c>
      <c r="B1355">
        <v>0.80600000000000005</v>
      </c>
    </row>
    <row r="1356" spans="1:2" x14ac:dyDescent="0.25">
      <c r="A1356" s="1">
        <v>1</v>
      </c>
      <c r="B1356">
        <v>0.92</v>
      </c>
    </row>
    <row r="1357" spans="1:2" x14ac:dyDescent="0.25">
      <c r="A1357" s="1">
        <v>1</v>
      </c>
      <c r="B1357">
        <v>0.82099999999999995</v>
      </c>
    </row>
    <row r="1358" spans="1:2" x14ac:dyDescent="0.25">
      <c r="A1358" s="1">
        <v>1</v>
      </c>
      <c r="B1358">
        <v>0.79</v>
      </c>
    </row>
    <row r="1359" spans="1:2" x14ac:dyDescent="0.25">
      <c r="A1359" s="1">
        <v>1</v>
      </c>
      <c r="B1359">
        <v>0.82099999999999995</v>
      </c>
    </row>
    <row r="1360" spans="1:2" x14ac:dyDescent="0.25">
      <c r="A1360" s="1">
        <v>1</v>
      </c>
      <c r="B1360">
        <v>0.69299999999999995</v>
      </c>
    </row>
    <row r="1361" spans="1:2" x14ac:dyDescent="0.25">
      <c r="A1361" s="1">
        <v>1</v>
      </c>
      <c r="B1361">
        <v>0.72899999999999998</v>
      </c>
    </row>
    <row r="1362" spans="1:2" x14ac:dyDescent="0.25">
      <c r="A1362" s="1">
        <v>1</v>
      </c>
      <c r="B1362">
        <v>0.92</v>
      </c>
    </row>
    <row r="1363" spans="1:2" x14ac:dyDescent="0.25">
      <c r="A1363" s="1">
        <v>1</v>
      </c>
      <c r="B1363">
        <v>0.80600000000000005</v>
      </c>
    </row>
    <row r="1364" spans="1:2" x14ac:dyDescent="0.25">
      <c r="A1364" s="1">
        <v>1</v>
      </c>
      <c r="B1364">
        <v>0.92</v>
      </c>
    </row>
    <row r="1365" spans="1:2" x14ac:dyDescent="0.25">
      <c r="A1365" s="1">
        <v>1</v>
      </c>
      <c r="B1365">
        <v>0.92</v>
      </c>
    </row>
    <row r="1366" spans="1:2" x14ac:dyDescent="0.25">
      <c r="A1366" s="1">
        <v>0</v>
      </c>
      <c r="B1366">
        <v>0.54600000000000004</v>
      </c>
    </row>
    <row r="1367" spans="1:2" x14ac:dyDescent="0.25">
      <c r="A1367" s="1">
        <v>1</v>
      </c>
      <c r="B1367">
        <v>0.878</v>
      </c>
    </row>
    <row r="1368" spans="1:2" x14ac:dyDescent="0.25">
      <c r="A1368" s="1">
        <v>1</v>
      </c>
      <c r="B1368">
        <v>0.82099999999999995</v>
      </c>
    </row>
    <row r="1369" spans="1:2" x14ac:dyDescent="0.25">
      <c r="A1369" s="1">
        <v>1</v>
      </c>
      <c r="B1369">
        <v>0.80600000000000005</v>
      </c>
    </row>
    <row r="1370" spans="1:2" x14ac:dyDescent="0.25">
      <c r="A1370" s="1">
        <v>1</v>
      </c>
      <c r="B1370">
        <v>0.878</v>
      </c>
    </row>
    <row r="1371" spans="1:2" x14ac:dyDescent="0.25">
      <c r="A1371" s="1">
        <v>1</v>
      </c>
      <c r="B1371">
        <v>0.878</v>
      </c>
    </row>
    <row r="1372" spans="1:2" x14ac:dyDescent="0.25">
      <c r="A1372" s="1">
        <v>0</v>
      </c>
      <c r="B1372">
        <v>0.80600000000000005</v>
      </c>
    </row>
    <row r="1373" spans="1:2" x14ac:dyDescent="0.25">
      <c r="A1373" s="1">
        <v>1</v>
      </c>
      <c r="B1373">
        <v>0.80600000000000005</v>
      </c>
    </row>
    <row r="1374" spans="1:2" x14ac:dyDescent="0.25">
      <c r="A1374" s="1">
        <v>0</v>
      </c>
      <c r="B1374">
        <v>0.54600000000000004</v>
      </c>
    </row>
    <row r="1375" spans="1:2" x14ac:dyDescent="0.25">
      <c r="A1375" s="1">
        <v>0</v>
      </c>
      <c r="B1375">
        <v>0.69299999999999995</v>
      </c>
    </row>
    <row r="1376" spans="1:2" x14ac:dyDescent="0.25">
      <c r="A1376" s="1">
        <v>0</v>
      </c>
      <c r="B1376">
        <v>0.878</v>
      </c>
    </row>
    <row r="1377" spans="1:2" x14ac:dyDescent="0.25">
      <c r="A1377" s="1">
        <v>1</v>
      </c>
      <c r="B1377">
        <v>0.71699999999999997</v>
      </c>
    </row>
    <row r="1378" spans="1:2" x14ac:dyDescent="0.25">
      <c r="A1378" s="1">
        <v>1</v>
      </c>
      <c r="B1378">
        <v>0.72899999999999998</v>
      </c>
    </row>
    <row r="1379" spans="1:2" x14ac:dyDescent="0.25">
      <c r="A1379" s="1">
        <v>1</v>
      </c>
      <c r="B1379">
        <v>0.66100000000000003</v>
      </c>
    </row>
    <row r="1380" spans="1:2" x14ac:dyDescent="0.25">
      <c r="A1380" s="1">
        <v>1</v>
      </c>
      <c r="B1380">
        <v>0.878</v>
      </c>
    </row>
    <row r="1381" spans="1:2" x14ac:dyDescent="0.25">
      <c r="A1381" s="1">
        <v>0</v>
      </c>
      <c r="B1381">
        <v>0.80600000000000005</v>
      </c>
    </row>
    <row r="1382" spans="1:2" x14ac:dyDescent="0.25">
      <c r="A1382" s="1">
        <v>1</v>
      </c>
      <c r="B1382">
        <v>0.71699999999999997</v>
      </c>
    </row>
    <row r="1383" spans="1:2" x14ac:dyDescent="0.25">
      <c r="A1383" s="1">
        <v>0</v>
      </c>
      <c r="B1383">
        <v>0.71699999999999997</v>
      </c>
    </row>
    <row r="1384" spans="1:2" x14ac:dyDescent="0.25">
      <c r="A1384" s="1">
        <v>1</v>
      </c>
      <c r="B1384">
        <v>0.82099999999999995</v>
      </c>
    </row>
    <row r="1385" spans="1:2" x14ac:dyDescent="0.25">
      <c r="A1385" s="1">
        <v>0</v>
      </c>
      <c r="B1385">
        <v>0.82099999999999995</v>
      </c>
    </row>
    <row r="1386" spans="1:2" x14ac:dyDescent="0.25">
      <c r="A1386" s="1">
        <v>1</v>
      </c>
      <c r="B1386">
        <v>0.66100000000000003</v>
      </c>
    </row>
    <row r="1387" spans="1:2" x14ac:dyDescent="0.25">
      <c r="A1387" s="1">
        <v>1</v>
      </c>
      <c r="B1387">
        <v>0.80600000000000005</v>
      </c>
    </row>
    <row r="1388" spans="1:2" x14ac:dyDescent="0.25">
      <c r="A1388" s="1">
        <v>1</v>
      </c>
      <c r="B1388">
        <v>0.85499999999999998</v>
      </c>
    </row>
    <row r="1389" spans="1:2" x14ac:dyDescent="0.25">
      <c r="A1389" s="1">
        <v>1</v>
      </c>
      <c r="B1389">
        <v>0.878</v>
      </c>
    </row>
    <row r="1390" spans="1:2" x14ac:dyDescent="0.25">
      <c r="A1390" s="1">
        <v>1</v>
      </c>
      <c r="B1390">
        <v>0.72899999999999998</v>
      </c>
    </row>
    <row r="1391" spans="1:2" x14ac:dyDescent="0.25">
      <c r="A1391" s="1">
        <v>1</v>
      </c>
      <c r="B1391">
        <v>0.92</v>
      </c>
    </row>
    <row r="1392" spans="1:2" x14ac:dyDescent="0.25">
      <c r="A1392" s="1">
        <v>1</v>
      </c>
      <c r="B1392">
        <v>0.79</v>
      </c>
    </row>
    <row r="1393" spans="1:2" x14ac:dyDescent="0.25">
      <c r="A1393" s="1">
        <v>1</v>
      </c>
      <c r="B1393">
        <v>0.69299999999999995</v>
      </c>
    </row>
    <row r="1394" spans="1:2" x14ac:dyDescent="0.25">
      <c r="A1394" s="1">
        <v>1</v>
      </c>
      <c r="B1394">
        <v>0.71699999999999997</v>
      </c>
    </row>
    <row r="1395" spans="1:2" x14ac:dyDescent="0.25">
      <c r="A1395" s="1">
        <v>1</v>
      </c>
      <c r="B1395">
        <v>0.92</v>
      </c>
    </row>
    <row r="1396" spans="1:2" x14ac:dyDescent="0.25">
      <c r="A1396" s="1">
        <v>1</v>
      </c>
      <c r="B1396">
        <v>0.92</v>
      </c>
    </row>
    <row r="1397" spans="1:2" x14ac:dyDescent="0.25">
      <c r="A1397" s="1">
        <v>1</v>
      </c>
      <c r="B1397">
        <v>0.82099999999999995</v>
      </c>
    </row>
    <row r="1398" spans="1:2" x14ac:dyDescent="0.25">
      <c r="A1398" s="1">
        <v>1</v>
      </c>
      <c r="B1398">
        <v>0.79</v>
      </c>
    </row>
    <row r="1399" spans="1:2" x14ac:dyDescent="0.25">
      <c r="A1399" s="1">
        <v>0</v>
      </c>
      <c r="B1399">
        <v>0.92</v>
      </c>
    </row>
    <row r="1400" spans="1:2" x14ac:dyDescent="0.25">
      <c r="A1400" s="1">
        <v>1</v>
      </c>
      <c r="B1400">
        <v>0.82099999999999995</v>
      </c>
    </row>
    <row r="1401" spans="1:2" x14ac:dyDescent="0.25">
      <c r="A1401" s="1">
        <v>1</v>
      </c>
      <c r="B1401">
        <v>0.878</v>
      </c>
    </row>
    <row r="1402" spans="1:2" x14ac:dyDescent="0.25">
      <c r="A1402" s="1">
        <v>1</v>
      </c>
      <c r="B1402">
        <v>0.82099999999999995</v>
      </c>
    </row>
    <row r="1403" spans="1:2" x14ac:dyDescent="0.25">
      <c r="A1403" s="1">
        <v>1</v>
      </c>
      <c r="B1403">
        <v>0.72899999999999998</v>
      </c>
    </row>
    <row r="1404" spans="1:2" x14ac:dyDescent="0.25">
      <c r="A1404" s="1">
        <v>1</v>
      </c>
      <c r="B1404">
        <v>0.79</v>
      </c>
    </row>
    <row r="1405" spans="1:2" x14ac:dyDescent="0.25">
      <c r="A1405" s="1">
        <v>1</v>
      </c>
      <c r="B1405">
        <v>0.878</v>
      </c>
    </row>
    <row r="1406" spans="1:2" x14ac:dyDescent="0.25">
      <c r="A1406" s="1">
        <v>1</v>
      </c>
      <c r="B1406">
        <v>0.82099999999999995</v>
      </c>
    </row>
    <row r="1407" spans="1:2" x14ac:dyDescent="0.25">
      <c r="A1407" s="1">
        <v>1</v>
      </c>
      <c r="B1407">
        <v>0.82099999999999995</v>
      </c>
    </row>
    <row r="1408" spans="1:2" x14ac:dyDescent="0.25">
      <c r="A1408" s="1">
        <v>1</v>
      </c>
      <c r="B1408">
        <v>0.80600000000000005</v>
      </c>
    </row>
    <row r="1409" spans="1:2" x14ac:dyDescent="0.25">
      <c r="A1409" s="1">
        <v>1</v>
      </c>
      <c r="B1409">
        <v>0.878</v>
      </c>
    </row>
    <row r="1410" spans="1:2" x14ac:dyDescent="0.25">
      <c r="A1410" s="1">
        <v>1</v>
      </c>
      <c r="B1410">
        <v>0.85499999999999998</v>
      </c>
    </row>
    <row r="1411" spans="1:2" x14ac:dyDescent="0.25">
      <c r="A1411" s="1">
        <v>1</v>
      </c>
      <c r="B1411">
        <v>0.92</v>
      </c>
    </row>
    <row r="1412" spans="1:2" x14ac:dyDescent="0.25">
      <c r="A1412" s="1">
        <v>1</v>
      </c>
      <c r="B1412">
        <v>0.72899999999999998</v>
      </c>
    </row>
    <row r="1413" spans="1:2" x14ac:dyDescent="0.25">
      <c r="A1413" s="1">
        <v>1</v>
      </c>
      <c r="B1413">
        <v>0.54600000000000004</v>
      </c>
    </row>
    <row r="1414" spans="1:2" x14ac:dyDescent="0.25">
      <c r="A1414" s="1">
        <v>1</v>
      </c>
      <c r="B1414">
        <v>0.82099999999999995</v>
      </c>
    </row>
    <row r="1415" spans="1:2" x14ac:dyDescent="0.25">
      <c r="A1415" s="1">
        <v>1</v>
      </c>
      <c r="B1415">
        <v>0.72899999999999998</v>
      </c>
    </row>
    <row r="1416" spans="1:2" x14ac:dyDescent="0.25">
      <c r="A1416" s="1">
        <v>1</v>
      </c>
      <c r="B1416">
        <v>0.79</v>
      </c>
    </row>
    <row r="1417" spans="1:2" x14ac:dyDescent="0.25">
      <c r="A1417" s="1">
        <v>0</v>
      </c>
      <c r="B1417">
        <v>0.79</v>
      </c>
    </row>
    <row r="1418" spans="1:2" x14ac:dyDescent="0.25">
      <c r="A1418" s="1">
        <v>1</v>
      </c>
      <c r="B1418">
        <v>0.82099999999999995</v>
      </c>
    </row>
    <row r="1419" spans="1:2" x14ac:dyDescent="0.25">
      <c r="A1419" s="1">
        <v>1</v>
      </c>
      <c r="B1419">
        <v>0.82099999999999995</v>
      </c>
    </row>
    <row r="1420" spans="1:2" x14ac:dyDescent="0.25">
      <c r="A1420" s="1">
        <v>1</v>
      </c>
      <c r="B1420">
        <v>0.82099999999999995</v>
      </c>
    </row>
    <row r="1421" spans="1:2" x14ac:dyDescent="0.25">
      <c r="A1421" s="1">
        <v>1</v>
      </c>
      <c r="B1421">
        <v>0.92</v>
      </c>
    </row>
    <row r="1422" spans="1:2" x14ac:dyDescent="0.25">
      <c r="A1422" s="1">
        <v>1</v>
      </c>
      <c r="B1422">
        <v>0.79</v>
      </c>
    </row>
    <row r="1423" spans="1:2" x14ac:dyDescent="0.25">
      <c r="A1423" s="1">
        <v>1</v>
      </c>
      <c r="B1423">
        <v>0.92</v>
      </c>
    </row>
    <row r="1424" spans="1:2" x14ac:dyDescent="0.25">
      <c r="A1424" s="1">
        <v>0</v>
      </c>
      <c r="B1424">
        <v>0.85499999999999998</v>
      </c>
    </row>
    <row r="1425" spans="1:2" x14ac:dyDescent="0.25">
      <c r="A1425" s="1">
        <v>1</v>
      </c>
      <c r="B1425">
        <v>0.82099999999999995</v>
      </c>
    </row>
    <row r="1426" spans="1:2" x14ac:dyDescent="0.25">
      <c r="A1426" s="1">
        <v>1</v>
      </c>
      <c r="B1426">
        <v>0.79</v>
      </c>
    </row>
    <row r="1427" spans="1:2" x14ac:dyDescent="0.25">
      <c r="A1427" s="1">
        <v>1</v>
      </c>
      <c r="B1427">
        <v>0.878</v>
      </c>
    </row>
    <row r="1428" spans="1:2" x14ac:dyDescent="0.25">
      <c r="A1428" s="1">
        <v>1</v>
      </c>
      <c r="B1428">
        <v>0.80600000000000005</v>
      </c>
    </row>
    <row r="1429" spans="1:2" x14ac:dyDescent="0.25">
      <c r="A1429" s="1">
        <v>1</v>
      </c>
      <c r="B1429">
        <v>0.878</v>
      </c>
    </row>
    <row r="1430" spans="1:2" x14ac:dyDescent="0.25">
      <c r="A1430" s="1">
        <v>1</v>
      </c>
      <c r="B1430">
        <v>0.71699999999999997</v>
      </c>
    </row>
    <row r="1431" spans="1:2" x14ac:dyDescent="0.25">
      <c r="A1431" s="1">
        <v>1</v>
      </c>
      <c r="B1431">
        <v>0.71699999999999997</v>
      </c>
    </row>
    <row r="1432" spans="1:2" x14ac:dyDescent="0.25">
      <c r="A1432" s="1">
        <v>1</v>
      </c>
      <c r="B1432">
        <v>0.92</v>
      </c>
    </row>
    <row r="1433" spans="1:2" x14ac:dyDescent="0.25">
      <c r="A1433" s="1">
        <v>1</v>
      </c>
      <c r="B1433">
        <v>0.72899999999999998</v>
      </c>
    </row>
    <row r="1434" spans="1:2" x14ac:dyDescent="0.25">
      <c r="A1434" s="1">
        <v>0</v>
      </c>
      <c r="B1434">
        <v>0.92</v>
      </c>
    </row>
    <row r="1435" spans="1:2" x14ac:dyDescent="0.25">
      <c r="A1435" s="1">
        <v>1</v>
      </c>
      <c r="B1435">
        <v>0.92</v>
      </c>
    </row>
    <row r="1436" spans="1:2" x14ac:dyDescent="0.25">
      <c r="A1436" s="1">
        <v>1</v>
      </c>
      <c r="B1436">
        <v>0.71699999999999997</v>
      </c>
    </row>
    <row r="1437" spans="1:2" x14ac:dyDescent="0.25">
      <c r="A1437" s="1">
        <v>1</v>
      </c>
      <c r="B1437">
        <v>0.79</v>
      </c>
    </row>
    <row r="1438" spans="1:2" x14ac:dyDescent="0.25">
      <c r="A1438" s="1">
        <v>1</v>
      </c>
      <c r="B1438">
        <v>0.79</v>
      </c>
    </row>
    <row r="1439" spans="1:2" x14ac:dyDescent="0.25">
      <c r="A1439" s="1">
        <v>1</v>
      </c>
      <c r="B1439">
        <v>0.72899999999999998</v>
      </c>
    </row>
    <row r="1440" spans="1:2" x14ac:dyDescent="0.25">
      <c r="A1440" s="1">
        <v>0</v>
      </c>
      <c r="B1440">
        <v>0.79</v>
      </c>
    </row>
    <row r="1441" spans="1:2" x14ac:dyDescent="0.25">
      <c r="A1441" s="1">
        <v>0</v>
      </c>
      <c r="B1441">
        <v>0.80600000000000005</v>
      </c>
    </row>
    <row r="1442" spans="1:2" x14ac:dyDescent="0.25">
      <c r="A1442" s="1">
        <v>0</v>
      </c>
      <c r="B1442">
        <v>0.85499999999999998</v>
      </c>
    </row>
    <row r="1443" spans="1:2" x14ac:dyDescent="0.25">
      <c r="A1443" s="1">
        <v>1</v>
      </c>
      <c r="B1443">
        <v>0.80600000000000005</v>
      </c>
    </row>
    <row r="1444" spans="1:2" x14ac:dyDescent="0.25">
      <c r="A1444" s="1">
        <v>1</v>
      </c>
      <c r="B1444">
        <v>0.85499999999999998</v>
      </c>
    </row>
    <row r="1445" spans="1:2" x14ac:dyDescent="0.25">
      <c r="A1445" s="1">
        <v>1</v>
      </c>
      <c r="B1445">
        <v>0.82099999999999995</v>
      </c>
    </row>
    <row r="1446" spans="1:2" x14ac:dyDescent="0.25">
      <c r="A1446" s="1">
        <v>1</v>
      </c>
      <c r="B1446">
        <v>0.80600000000000005</v>
      </c>
    </row>
    <row r="1447" spans="1:2" x14ac:dyDescent="0.25">
      <c r="A1447" s="1">
        <v>1</v>
      </c>
      <c r="B1447">
        <v>0.878</v>
      </c>
    </row>
    <row r="1448" spans="1:2" x14ac:dyDescent="0.25">
      <c r="A1448" s="1">
        <v>1</v>
      </c>
      <c r="B1448">
        <v>0.82099999999999995</v>
      </c>
    </row>
    <row r="1449" spans="1:2" x14ac:dyDescent="0.25">
      <c r="A1449" s="1">
        <v>1</v>
      </c>
      <c r="B1449">
        <v>0.82099999999999995</v>
      </c>
    </row>
    <row r="1450" spans="1:2" x14ac:dyDescent="0.25">
      <c r="A1450" s="1">
        <v>1</v>
      </c>
      <c r="B1450">
        <v>0.82099999999999995</v>
      </c>
    </row>
    <row r="1451" spans="1:2" x14ac:dyDescent="0.25">
      <c r="A1451" s="1">
        <v>1</v>
      </c>
      <c r="B1451">
        <v>0.92</v>
      </c>
    </row>
    <row r="1452" spans="1:2" x14ac:dyDescent="0.25">
      <c r="A1452" s="1">
        <v>1</v>
      </c>
      <c r="B1452">
        <v>0.82099999999999995</v>
      </c>
    </row>
    <row r="1453" spans="1:2" x14ac:dyDescent="0.25">
      <c r="A1453" s="1">
        <v>1</v>
      </c>
      <c r="B1453">
        <v>0.80600000000000005</v>
      </c>
    </row>
    <row r="1454" spans="1:2" x14ac:dyDescent="0.25">
      <c r="A1454" s="1">
        <v>1</v>
      </c>
      <c r="B1454">
        <v>0.92</v>
      </c>
    </row>
    <row r="1455" spans="1:2" x14ac:dyDescent="0.25">
      <c r="A1455" s="1">
        <v>1</v>
      </c>
      <c r="B1455">
        <v>0.92</v>
      </c>
    </row>
    <row r="1456" spans="1:2" x14ac:dyDescent="0.25">
      <c r="A1456" s="1">
        <v>0</v>
      </c>
      <c r="B1456">
        <v>0.54600000000000004</v>
      </c>
    </row>
    <row r="1457" spans="1:2" x14ac:dyDescent="0.25">
      <c r="A1457" s="1">
        <v>1</v>
      </c>
      <c r="B1457">
        <v>0.72899999999999998</v>
      </c>
    </row>
    <row r="1458" spans="1:2" x14ac:dyDescent="0.25">
      <c r="A1458" s="1">
        <v>1</v>
      </c>
      <c r="B1458">
        <v>0.82099999999999995</v>
      </c>
    </row>
    <row r="1459" spans="1:2" x14ac:dyDescent="0.25">
      <c r="A1459" s="1">
        <v>1</v>
      </c>
      <c r="B1459">
        <v>0.80600000000000005</v>
      </c>
    </row>
    <row r="1460" spans="1:2" x14ac:dyDescent="0.25">
      <c r="A1460" s="1">
        <v>1</v>
      </c>
      <c r="B1460">
        <v>0.80600000000000005</v>
      </c>
    </row>
    <row r="1461" spans="1:2" x14ac:dyDescent="0.25">
      <c r="A1461" s="1">
        <v>1</v>
      </c>
      <c r="B1461">
        <v>0.80600000000000005</v>
      </c>
    </row>
    <row r="1462" spans="1:2" x14ac:dyDescent="0.25">
      <c r="A1462" s="1">
        <v>1</v>
      </c>
      <c r="B1462">
        <v>0.80600000000000005</v>
      </c>
    </row>
    <row r="1463" spans="1:2" x14ac:dyDescent="0.25">
      <c r="A1463" s="1">
        <v>1</v>
      </c>
      <c r="B1463">
        <v>0.80600000000000005</v>
      </c>
    </row>
    <row r="1464" spans="1:2" x14ac:dyDescent="0.25">
      <c r="A1464" s="1">
        <v>0</v>
      </c>
      <c r="B1464">
        <v>0.878</v>
      </c>
    </row>
    <row r="1465" spans="1:2" x14ac:dyDescent="0.25">
      <c r="A1465" s="1">
        <v>1</v>
      </c>
      <c r="B1465">
        <v>0.82099999999999995</v>
      </c>
    </row>
    <row r="1466" spans="1:2" x14ac:dyDescent="0.25">
      <c r="A1466" s="1">
        <v>1</v>
      </c>
      <c r="B1466">
        <v>0.92</v>
      </c>
    </row>
    <row r="1467" spans="1:2" x14ac:dyDescent="0.25">
      <c r="A1467" s="1">
        <v>1</v>
      </c>
      <c r="B1467">
        <v>0.82099999999999995</v>
      </c>
    </row>
    <row r="1468" spans="1:2" x14ac:dyDescent="0.25">
      <c r="A1468" s="1">
        <v>1</v>
      </c>
      <c r="B1468">
        <v>0.92</v>
      </c>
    </row>
    <row r="1469" spans="1:2" x14ac:dyDescent="0.25">
      <c r="A1469" s="1">
        <v>1</v>
      </c>
      <c r="B1469">
        <v>0.80600000000000005</v>
      </c>
    </row>
    <row r="1470" spans="1:2" x14ac:dyDescent="0.25">
      <c r="A1470" s="1">
        <v>0</v>
      </c>
      <c r="B1470">
        <v>0.71699999999999997</v>
      </c>
    </row>
    <row r="1471" spans="1:2" x14ac:dyDescent="0.25">
      <c r="A1471" s="1">
        <v>1</v>
      </c>
      <c r="B1471">
        <v>0.66100000000000003</v>
      </c>
    </row>
    <row r="1472" spans="1:2" x14ac:dyDescent="0.25">
      <c r="A1472" s="1">
        <v>1</v>
      </c>
      <c r="B1472">
        <v>0.71699999999999997</v>
      </c>
    </row>
    <row r="1473" spans="1:2" x14ac:dyDescent="0.25">
      <c r="A1473" s="1">
        <v>1</v>
      </c>
      <c r="B1473">
        <v>0.82099999999999995</v>
      </c>
    </row>
    <row r="1474" spans="1:2" x14ac:dyDescent="0.25">
      <c r="A1474" s="1">
        <v>1</v>
      </c>
      <c r="B1474">
        <v>0.92</v>
      </c>
    </row>
    <row r="1475" spans="1:2" x14ac:dyDescent="0.25">
      <c r="A1475" s="1">
        <v>1</v>
      </c>
      <c r="B1475">
        <v>0.92</v>
      </c>
    </row>
    <row r="1476" spans="1:2" x14ac:dyDescent="0.25">
      <c r="A1476" s="1">
        <v>1</v>
      </c>
      <c r="B1476">
        <v>0.66100000000000003</v>
      </c>
    </row>
    <row r="1477" spans="1:2" x14ac:dyDescent="0.25">
      <c r="A1477" s="1">
        <v>1</v>
      </c>
      <c r="B1477">
        <v>0.80600000000000005</v>
      </c>
    </row>
    <row r="1478" spans="1:2" x14ac:dyDescent="0.25">
      <c r="A1478" s="1">
        <v>1</v>
      </c>
      <c r="B1478">
        <v>0.878</v>
      </c>
    </row>
    <row r="1479" spans="1:2" x14ac:dyDescent="0.25">
      <c r="A1479" s="1">
        <v>1</v>
      </c>
      <c r="B1479">
        <v>0.82099999999999995</v>
      </c>
    </row>
    <row r="1480" spans="1:2" x14ac:dyDescent="0.25">
      <c r="A1480" s="1">
        <v>1</v>
      </c>
      <c r="B1480">
        <v>0.71699999999999997</v>
      </c>
    </row>
    <row r="1481" spans="1:2" x14ac:dyDescent="0.25">
      <c r="A1481" s="1">
        <v>1</v>
      </c>
      <c r="B1481">
        <v>0.82099999999999995</v>
      </c>
    </row>
    <row r="1482" spans="1:2" x14ac:dyDescent="0.25">
      <c r="A1482" s="1">
        <v>1</v>
      </c>
      <c r="B1482">
        <v>0.79</v>
      </c>
    </row>
    <row r="1483" spans="1:2" x14ac:dyDescent="0.25">
      <c r="A1483" s="1">
        <v>1</v>
      </c>
      <c r="B1483">
        <v>0.71699999999999997</v>
      </c>
    </row>
    <row r="1484" spans="1:2" x14ac:dyDescent="0.25">
      <c r="A1484" s="1">
        <v>1</v>
      </c>
      <c r="B1484">
        <v>0.878</v>
      </c>
    </row>
    <row r="1485" spans="1:2" x14ac:dyDescent="0.25">
      <c r="A1485" s="1">
        <v>1</v>
      </c>
      <c r="B1485">
        <v>0.79</v>
      </c>
    </row>
    <row r="1486" spans="1:2" x14ac:dyDescent="0.25">
      <c r="A1486" s="1">
        <v>1</v>
      </c>
      <c r="B1486">
        <v>0.72899999999999998</v>
      </c>
    </row>
    <row r="1487" spans="1:2" x14ac:dyDescent="0.25">
      <c r="A1487" s="1">
        <v>1</v>
      </c>
      <c r="B1487">
        <v>0.85499999999999998</v>
      </c>
    </row>
    <row r="1488" spans="1:2" x14ac:dyDescent="0.25">
      <c r="A1488" s="1">
        <v>0</v>
      </c>
      <c r="B1488">
        <v>0.80600000000000005</v>
      </c>
    </row>
    <row r="1489" spans="1:2" x14ac:dyDescent="0.25">
      <c r="A1489" s="1">
        <v>1</v>
      </c>
      <c r="B1489">
        <v>0.79</v>
      </c>
    </row>
    <row r="1490" spans="1:2" x14ac:dyDescent="0.25">
      <c r="A1490" s="1">
        <v>1</v>
      </c>
      <c r="B1490">
        <v>0.80600000000000005</v>
      </c>
    </row>
    <row r="1491" spans="1:2" x14ac:dyDescent="0.25">
      <c r="A1491" s="1">
        <v>1</v>
      </c>
      <c r="B1491">
        <v>0.80600000000000005</v>
      </c>
    </row>
    <row r="1492" spans="1:2" x14ac:dyDescent="0.25">
      <c r="A1492" s="1">
        <v>1</v>
      </c>
      <c r="B1492">
        <v>0.82099999999999995</v>
      </c>
    </row>
    <row r="1493" spans="1:2" x14ac:dyDescent="0.25">
      <c r="A1493" s="1">
        <v>1</v>
      </c>
      <c r="B1493">
        <v>0.80600000000000005</v>
      </c>
    </row>
    <row r="1494" spans="1:2" x14ac:dyDescent="0.25">
      <c r="A1494" s="1">
        <v>1</v>
      </c>
      <c r="B1494">
        <v>0.79</v>
      </c>
    </row>
    <row r="1495" spans="1:2" x14ac:dyDescent="0.25">
      <c r="A1495" s="1">
        <v>1</v>
      </c>
      <c r="B1495">
        <v>0.878</v>
      </c>
    </row>
    <row r="1496" spans="1:2" x14ac:dyDescent="0.25">
      <c r="A1496" s="1">
        <v>0</v>
      </c>
      <c r="B1496">
        <v>0.71699999999999997</v>
      </c>
    </row>
    <row r="1497" spans="1:2" x14ac:dyDescent="0.25">
      <c r="A1497" s="1">
        <v>1</v>
      </c>
      <c r="B1497">
        <v>0.82099999999999995</v>
      </c>
    </row>
    <row r="1498" spans="1:2" x14ac:dyDescent="0.25">
      <c r="A1498" s="1">
        <v>1</v>
      </c>
      <c r="B1498">
        <v>0.82099999999999995</v>
      </c>
    </row>
    <row r="1499" spans="1:2" x14ac:dyDescent="0.25">
      <c r="A1499" s="1">
        <v>1</v>
      </c>
      <c r="B1499">
        <v>0.82099999999999995</v>
      </c>
    </row>
    <row r="1500" spans="1:2" x14ac:dyDescent="0.25">
      <c r="A1500" s="1">
        <v>1</v>
      </c>
      <c r="B1500">
        <v>0.82099999999999995</v>
      </c>
    </row>
    <row r="1501" spans="1:2" x14ac:dyDescent="0.25">
      <c r="A1501" s="1">
        <v>1</v>
      </c>
      <c r="B1501">
        <v>0.82099999999999995</v>
      </c>
    </row>
    <row r="1502" spans="1:2" x14ac:dyDescent="0.25">
      <c r="A1502" s="1">
        <v>1</v>
      </c>
      <c r="B1502">
        <v>0.85499999999999998</v>
      </c>
    </row>
    <row r="1503" spans="1:2" x14ac:dyDescent="0.25">
      <c r="A1503" s="1">
        <v>0</v>
      </c>
      <c r="B1503">
        <v>0.92</v>
      </c>
    </row>
    <row r="1504" spans="1:2" x14ac:dyDescent="0.25">
      <c r="A1504" s="1">
        <v>1</v>
      </c>
      <c r="B1504">
        <v>0.80600000000000005</v>
      </c>
    </row>
    <row r="1505" spans="1:2" x14ac:dyDescent="0.25">
      <c r="A1505" s="1">
        <v>0</v>
      </c>
      <c r="B1505">
        <v>0.82099999999999995</v>
      </c>
    </row>
    <row r="1506" spans="1:2" x14ac:dyDescent="0.25">
      <c r="A1506" s="1">
        <v>0</v>
      </c>
      <c r="B1506">
        <v>0.80600000000000005</v>
      </c>
    </row>
    <row r="1507" spans="1:2" x14ac:dyDescent="0.25">
      <c r="A1507" s="1">
        <v>1</v>
      </c>
      <c r="B1507">
        <v>0.66100000000000003</v>
      </c>
    </row>
    <row r="1508" spans="1:2" x14ac:dyDescent="0.25">
      <c r="A1508" s="1">
        <v>1</v>
      </c>
      <c r="B1508">
        <v>0.82099999999999995</v>
      </c>
    </row>
    <row r="1509" spans="1:2" x14ac:dyDescent="0.25">
      <c r="A1509" s="1">
        <v>1</v>
      </c>
      <c r="B1509">
        <v>0.80600000000000005</v>
      </c>
    </row>
    <row r="1510" spans="1:2" x14ac:dyDescent="0.25">
      <c r="A1510" s="1">
        <v>1</v>
      </c>
      <c r="B1510">
        <v>0.82099999999999995</v>
      </c>
    </row>
    <row r="1511" spans="1:2" x14ac:dyDescent="0.25">
      <c r="A1511" s="1">
        <v>1</v>
      </c>
      <c r="B1511">
        <v>0.71699999999999997</v>
      </c>
    </row>
    <row r="1512" spans="1:2" x14ac:dyDescent="0.25">
      <c r="A1512" s="1">
        <v>0</v>
      </c>
      <c r="B1512">
        <v>0.80600000000000005</v>
      </c>
    </row>
    <row r="1513" spans="1:2" x14ac:dyDescent="0.25">
      <c r="A1513" s="1">
        <v>1</v>
      </c>
      <c r="B1513">
        <v>0.79</v>
      </c>
    </row>
    <row r="1514" spans="1:2" x14ac:dyDescent="0.25">
      <c r="A1514" s="1">
        <v>0</v>
      </c>
      <c r="B1514">
        <v>0.71699999999999997</v>
      </c>
    </row>
    <row r="1515" spans="1:2" x14ac:dyDescent="0.25">
      <c r="A1515" s="1">
        <v>1</v>
      </c>
      <c r="B1515">
        <v>0.79</v>
      </c>
    </row>
    <row r="1516" spans="1:2" x14ac:dyDescent="0.25">
      <c r="A1516" s="1">
        <v>1</v>
      </c>
      <c r="B1516">
        <v>0.71699999999999997</v>
      </c>
    </row>
    <row r="1517" spans="1:2" x14ac:dyDescent="0.25">
      <c r="A1517" s="1">
        <v>1</v>
      </c>
      <c r="B1517">
        <v>0.66100000000000003</v>
      </c>
    </row>
    <row r="1518" spans="1:2" x14ac:dyDescent="0.25">
      <c r="A1518" s="1">
        <v>1</v>
      </c>
      <c r="B1518">
        <v>0.82099999999999995</v>
      </c>
    </row>
    <row r="1519" spans="1:2" x14ac:dyDescent="0.25">
      <c r="A1519" s="1">
        <v>0</v>
      </c>
      <c r="B1519">
        <v>0.82099999999999995</v>
      </c>
    </row>
    <row r="1520" spans="1:2" x14ac:dyDescent="0.25">
      <c r="A1520" s="1">
        <v>0</v>
      </c>
      <c r="B1520">
        <v>0.69299999999999995</v>
      </c>
    </row>
    <row r="1521" spans="1:2" x14ac:dyDescent="0.25">
      <c r="A1521" s="1">
        <v>0</v>
      </c>
      <c r="B1521">
        <v>0.85499999999999998</v>
      </c>
    </row>
    <row r="1522" spans="1:2" x14ac:dyDescent="0.25">
      <c r="A1522" s="1">
        <v>1</v>
      </c>
      <c r="B1522">
        <v>0.71699999999999997</v>
      </c>
    </row>
    <row r="1523" spans="1:2" x14ac:dyDescent="0.25">
      <c r="A1523" s="1">
        <v>0</v>
      </c>
      <c r="B1523">
        <v>0.69299999999999995</v>
      </c>
    </row>
    <row r="1524" spans="1:2" x14ac:dyDescent="0.25">
      <c r="A1524" s="1">
        <v>1</v>
      </c>
      <c r="B1524">
        <v>0.92</v>
      </c>
    </row>
    <row r="1525" spans="1:2" x14ac:dyDescent="0.25">
      <c r="A1525" s="1">
        <v>1</v>
      </c>
      <c r="B1525">
        <v>0.80600000000000005</v>
      </c>
    </row>
    <row r="1526" spans="1:2" x14ac:dyDescent="0.25">
      <c r="A1526" s="1">
        <v>1</v>
      </c>
      <c r="B1526">
        <v>0.82099999999999995</v>
      </c>
    </row>
    <row r="1527" spans="1:2" x14ac:dyDescent="0.25">
      <c r="A1527" s="1">
        <v>1</v>
      </c>
      <c r="B1527">
        <v>0.82099999999999995</v>
      </c>
    </row>
    <row r="1528" spans="1:2" x14ac:dyDescent="0.25">
      <c r="A1528" s="1">
        <v>0</v>
      </c>
      <c r="B1528">
        <v>0.71699999999999997</v>
      </c>
    </row>
    <row r="1529" spans="1:2" x14ac:dyDescent="0.25">
      <c r="A1529" s="1">
        <v>0</v>
      </c>
      <c r="B1529">
        <v>0.80600000000000005</v>
      </c>
    </row>
    <row r="1530" spans="1:2" x14ac:dyDescent="0.25">
      <c r="A1530" s="1">
        <v>1</v>
      </c>
      <c r="B1530">
        <v>0.878</v>
      </c>
    </row>
    <row r="1531" spans="1:2" x14ac:dyDescent="0.25">
      <c r="A1531" s="1">
        <v>1</v>
      </c>
      <c r="B1531">
        <v>0.92</v>
      </c>
    </row>
    <row r="1532" spans="1:2" x14ac:dyDescent="0.25">
      <c r="A1532" s="1">
        <v>0</v>
      </c>
      <c r="B1532">
        <v>0.85499999999999998</v>
      </c>
    </row>
    <row r="1533" spans="1:2" x14ac:dyDescent="0.25">
      <c r="A1533" s="1">
        <v>1</v>
      </c>
      <c r="B1533">
        <v>0.71699999999999997</v>
      </c>
    </row>
    <row r="1534" spans="1:2" x14ac:dyDescent="0.25">
      <c r="A1534" s="1">
        <v>1</v>
      </c>
      <c r="B1534">
        <v>0.82099999999999995</v>
      </c>
    </row>
    <row r="1535" spans="1:2" x14ac:dyDescent="0.25">
      <c r="A1535" s="1">
        <v>1</v>
      </c>
      <c r="B1535">
        <v>0.82099999999999995</v>
      </c>
    </row>
    <row r="1536" spans="1:2" x14ac:dyDescent="0.25">
      <c r="A1536" s="1">
        <v>0</v>
      </c>
      <c r="B1536">
        <v>0.82099999999999995</v>
      </c>
    </row>
    <row r="1537" spans="1:2" x14ac:dyDescent="0.25">
      <c r="A1537" s="1">
        <v>1</v>
      </c>
      <c r="B1537">
        <v>0.71699999999999997</v>
      </c>
    </row>
    <row r="1538" spans="1:2" x14ac:dyDescent="0.25">
      <c r="A1538" s="1">
        <v>1</v>
      </c>
      <c r="B1538">
        <v>0.878</v>
      </c>
    </row>
    <row r="1539" spans="1:2" x14ac:dyDescent="0.25">
      <c r="A1539" s="1">
        <v>0</v>
      </c>
      <c r="B1539">
        <v>0.79</v>
      </c>
    </row>
    <row r="1540" spans="1:2" x14ac:dyDescent="0.25">
      <c r="A1540" s="1">
        <v>0</v>
      </c>
      <c r="B1540">
        <v>0.80600000000000005</v>
      </c>
    </row>
    <row r="1541" spans="1:2" x14ac:dyDescent="0.25">
      <c r="A1541" s="1">
        <v>1</v>
      </c>
      <c r="B1541">
        <v>0.79</v>
      </c>
    </row>
    <row r="1542" spans="1:2" x14ac:dyDescent="0.25">
      <c r="A1542" s="1">
        <v>1</v>
      </c>
      <c r="B1542">
        <v>0.71699999999999997</v>
      </c>
    </row>
    <row r="1543" spans="1:2" x14ac:dyDescent="0.25">
      <c r="A1543" s="1">
        <v>1</v>
      </c>
      <c r="B1543">
        <v>0.878</v>
      </c>
    </row>
    <row r="1544" spans="1:2" x14ac:dyDescent="0.25">
      <c r="A1544" s="1">
        <v>0</v>
      </c>
      <c r="B1544">
        <v>0.80600000000000005</v>
      </c>
    </row>
    <row r="1545" spans="1:2" x14ac:dyDescent="0.25">
      <c r="A1545" s="1">
        <v>1</v>
      </c>
      <c r="B1545">
        <v>0.79</v>
      </c>
    </row>
    <row r="1546" spans="1:2" x14ac:dyDescent="0.25">
      <c r="A1546" s="1">
        <v>1</v>
      </c>
      <c r="B1546">
        <v>0.69299999999999995</v>
      </c>
    </row>
    <row r="1547" spans="1:2" x14ac:dyDescent="0.25">
      <c r="A1547" s="1">
        <v>1</v>
      </c>
      <c r="B1547">
        <v>0.71699999999999997</v>
      </c>
    </row>
    <row r="1548" spans="1:2" x14ac:dyDescent="0.25">
      <c r="A1548" s="1">
        <v>0</v>
      </c>
      <c r="B1548">
        <v>0.69299999999999995</v>
      </c>
    </row>
    <row r="1549" spans="1:2" x14ac:dyDescent="0.25">
      <c r="A1549" s="1">
        <v>1</v>
      </c>
      <c r="B1549">
        <v>0.71699999999999997</v>
      </c>
    </row>
    <row r="1550" spans="1:2" x14ac:dyDescent="0.25">
      <c r="A1550" s="1">
        <v>0</v>
      </c>
      <c r="B1550">
        <v>0.54600000000000004</v>
      </c>
    </row>
    <row r="1551" spans="1:2" x14ac:dyDescent="0.25">
      <c r="A1551" s="1">
        <v>1</v>
      </c>
      <c r="B1551">
        <v>0.82099999999999995</v>
      </c>
    </row>
    <row r="1552" spans="1:2" x14ac:dyDescent="0.25">
      <c r="A1552" s="1">
        <v>1</v>
      </c>
      <c r="B1552">
        <v>0.80600000000000005</v>
      </c>
    </row>
    <row r="1553" spans="1:2" x14ac:dyDescent="0.25">
      <c r="A1553" s="1">
        <v>1</v>
      </c>
      <c r="B1553">
        <v>0.92</v>
      </c>
    </row>
    <row r="1554" spans="1:2" x14ac:dyDescent="0.25">
      <c r="A1554" s="1">
        <v>1</v>
      </c>
      <c r="B1554">
        <v>0.80600000000000005</v>
      </c>
    </row>
    <row r="1555" spans="1:2" x14ac:dyDescent="0.25">
      <c r="A1555" s="1">
        <v>1</v>
      </c>
      <c r="B1555">
        <v>0.82099999999999995</v>
      </c>
    </row>
    <row r="1556" spans="1:2" x14ac:dyDescent="0.25">
      <c r="A1556" s="1">
        <v>1</v>
      </c>
      <c r="B1556">
        <v>0.66100000000000003</v>
      </c>
    </row>
    <row r="1557" spans="1:2" x14ac:dyDescent="0.25">
      <c r="A1557" s="1">
        <v>0</v>
      </c>
      <c r="B1557">
        <v>0.80600000000000005</v>
      </c>
    </row>
    <row r="1558" spans="1:2" x14ac:dyDescent="0.25">
      <c r="A1558" s="1">
        <v>1</v>
      </c>
      <c r="B1558">
        <v>0.80600000000000005</v>
      </c>
    </row>
    <row r="1559" spans="1:2" x14ac:dyDescent="0.25">
      <c r="A1559" s="1">
        <v>0</v>
      </c>
      <c r="B1559">
        <v>0.82099999999999995</v>
      </c>
    </row>
    <row r="1560" spans="1:2" x14ac:dyDescent="0.25">
      <c r="A1560" s="1">
        <v>0</v>
      </c>
      <c r="B1560">
        <v>0.79</v>
      </c>
    </row>
    <row r="1561" spans="1:2" x14ac:dyDescent="0.25">
      <c r="A1561" s="1">
        <v>1</v>
      </c>
      <c r="B1561">
        <v>0.92</v>
      </c>
    </row>
    <row r="1562" spans="1:2" x14ac:dyDescent="0.25">
      <c r="A1562" s="1">
        <v>0</v>
      </c>
      <c r="B1562">
        <v>0.80600000000000005</v>
      </c>
    </row>
    <row r="1563" spans="1:2" x14ac:dyDescent="0.25">
      <c r="A1563" s="1">
        <v>1</v>
      </c>
      <c r="B1563">
        <v>0.82099999999999995</v>
      </c>
    </row>
    <row r="1564" spans="1:2" x14ac:dyDescent="0.25">
      <c r="A1564" s="1">
        <v>0</v>
      </c>
      <c r="B1564">
        <v>0.79</v>
      </c>
    </row>
    <row r="1565" spans="1:2" x14ac:dyDescent="0.25">
      <c r="A1565" s="1">
        <v>1</v>
      </c>
      <c r="B1565">
        <v>0.54600000000000004</v>
      </c>
    </row>
    <row r="1566" spans="1:2" x14ac:dyDescent="0.25">
      <c r="A1566" s="1">
        <v>1</v>
      </c>
      <c r="B1566">
        <v>0.80600000000000005</v>
      </c>
    </row>
    <row r="1567" spans="1:2" x14ac:dyDescent="0.25">
      <c r="A1567" s="1">
        <v>1</v>
      </c>
      <c r="B1567">
        <v>0.80600000000000005</v>
      </c>
    </row>
    <row r="1568" spans="1:2" x14ac:dyDescent="0.25">
      <c r="A1568" s="1">
        <v>1</v>
      </c>
      <c r="B1568">
        <v>0.79</v>
      </c>
    </row>
    <row r="1569" spans="1:2" x14ac:dyDescent="0.25">
      <c r="A1569" s="1">
        <v>1</v>
      </c>
      <c r="B1569">
        <v>0.878</v>
      </c>
    </row>
    <row r="1570" spans="1:2" x14ac:dyDescent="0.25">
      <c r="A1570" s="1">
        <v>1</v>
      </c>
      <c r="B1570">
        <v>0.82099999999999995</v>
      </c>
    </row>
    <row r="1571" spans="1:2" x14ac:dyDescent="0.25">
      <c r="A1571" s="1">
        <v>1</v>
      </c>
      <c r="B1571">
        <v>0.878</v>
      </c>
    </row>
    <row r="1572" spans="1:2" x14ac:dyDescent="0.25">
      <c r="A1572" s="1">
        <v>1</v>
      </c>
      <c r="B1572">
        <v>0.80600000000000005</v>
      </c>
    </row>
    <row r="1573" spans="1:2" x14ac:dyDescent="0.25">
      <c r="A1573" s="1">
        <v>1</v>
      </c>
      <c r="B1573">
        <v>0.92</v>
      </c>
    </row>
    <row r="1574" spans="1:2" x14ac:dyDescent="0.25">
      <c r="A1574" s="1">
        <v>1</v>
      </c>
      <c r="B1574">
        <v>0.92</v>
      </c>
    </row>
    <row r="1575" spans="1:2" x14ac:dyDescent="0.25">
      <c r="A1575" s="1">
        <v>1</v>
      </c>
      <c r="B1575">
        <v>0.79</v>
      </c>
    </row>
    <row r="1576" spans="1:2" x14ac:dyDescent="0.25">
      <c r="A1576" s="1">
        <v>1</v>
      </c>
      <c r="B1576">
        <v>0.82099999999999995</v>
      </c>
    </row>
    <row r="1577" spans="1:2" x14ac:dyDescent="0.25">
      <c r="A1577" s="1">
        <v>1</v>
      </c>
      <c r="B1577">
        <v>0.72899999999999998</v>
      </c>
    </row>
    <row r="1578" spans="1:2" x14ac:dyDescent="0.25">
      <c r="A1578" s="1">
        <v>1</v>
      </c>
      <c r="B1578">
        <v>0.878</v>
      </c>
    </row>
    <row r="1579" spans="1:2" x14ac:dyDescent="0.25">
      <c r="A1579" s="1">
        <v>1</v>
      </c>
      <c r="B1579">
        <v>0.82099999999999995</v>
      </c>
    </row>
    <row r="1580" spans="1:2" x14ac:dyDescent="0.25">
      <c r="A1580" s="1">
        <v>0</v>
      </c>
      <c r="B1580">
        <v>0.82099999999999995</v>
      </c>
    </row>
    <row r="1581" spans="1:2" x14ac:dyDescent="0.25">
      <c r="A1581" s="1">
        <v>0</v>
      </c>
      <c r="B1581">
        <v>0.82099999999999995</v>
      </c>
    </row>
    <row r="1582" spans="1:2" x14ac:dyDescent="0.25">
      <c r="A1582" s="1">
        <v>0</v>
      </c>
      <c r="B1582">
        <v>0.79</v>
      </c>
    </row>
    <row r="1583" spans="1:2" x14ac:dyDescent="0.25">
      <c r="A1583" s="1">
        <v>1</v>
      </c>
      <c r="B1583">
        <v>0.66100000000000003</v>
      </c>
    </row>
    <row r="1584" spans="1:2" x14ac:dyDescent="0.25">
      <c r="A1584" s="1">
        <v>1</v>
      </c>
      <c r="B1584">
        <v>0.82099999999999995</v>
      </c>
    </row>
    <row r="1585" spans="1:2" x14ac:dyDescent="0.25">
      <c r="A1585" s="1">
        <v>1</v>
      </c>
      <c r="B1585">
        <v>0.72899999999999998</v>
      </c>
    </row>
    <row r="1586" spans="1:2" x14ac:dyDescent="0.25">
      <c r="A1586" s="1">
        <v>1</v>
      </c>
      <c r="B1586">
        <v>0.92</v>
      </c>
    </row>
    <row r="1587" spans="1:2" x14ac:dyDescent="0.25">
      <c r="A1587" s="1">
        <v>0</v>
      </c>
      <c r="B1587">
        <v>0.82099999999999995</v>
      </c>
    </row>
    <row r="1588" spans="1:2" x14ac:dyDescent="0.25">
      <c r="A1588" s="1">
        <v>0</v>
      </c>
      <c r="B1588">
        <v>0.82099999999999995</v>
      </c>
    </row>
    <row r="1589" spans="1:2" x14ac:dyDescent="0.25">
      <c r="A1589" s="1">
        <v>1</v>
      </c>
      <c r="B1589">
        <v>0.66100000000000003</v>
      </c>
    </row>
    <row r="1590" spans="1:2" x14ac:dyDescent="0.25">
      <c r="A1590" s="1">
        <v>1</v>
      </c>
      <c r="B1590">
        <v>0.82099999999999995</v>
      </c>
    </row>
    <row r="1591" spans="1:2" x14ac:dyDescent="0.25">
      <c r="A1591" s="1">
        <v>1</v>
      </c>
      <c r="B1591">
        <v>0.878</v>
      </c>
    </row>
    <row r="1592" spans="1:2" x14ac:dyDescent="0.25">
      <c r="A1592" s="1">
        <v>1</v>
      </c>
      <c r="B1592">
        <v>0.79</v>
      </c>
    </row>
    <row r="1593" spans="1:2" x14ac:dyDescent="0.25">
      <c r="A1593" s="1">
        <v>1</v>
      </c>
      <c r="B1593">
        <v>0.71699999999999997</v>
      </c>
    </row>
    <row r="1594" spans="1:2" x14ac:dyDescent="0.25">
      <c r="A1594" s="1">
        <v>1</v>
      </c>
      <c r="B1594">
        <v>0.878</v>
      </c>
    </row>
    <row r="1595" spans="1:2" x14ac:dyDescent="0.25">
      <c r="A1595" s="1">
        <v>1</v>
      </c>
      <c r="B1595">
        <v>0.82099999999999995</v>
      </c>
    </row>
    <row r="1596" spans="1:2" x14ac:dyDescent="0.25">
      <c r="A1596" s="1">
        <v>1</v>
      </c>
      <c r="B1596">
        <v>0.79</v>
      </c>
    </row>
    <row r="1597" spans="1:2" x14ac:dyDescent="0.25">
      <c r="A1597" s="1">
        <v>1</v>
      </c>
      <c r="B1597">
        <v>0.92</v>
      </c>
    </row>
    <row r="1598" spans="1:2" x14ac:dyDescent="0.25">
      <c r="A1598" s="1">
        <v>0</v>
      </c>
      <c r="B1598">
        <v>0.54600000000000004</v>
      </c>
    </row>
    <row r="1599" spans="1:2" x14ac:dyDescent="0.25">
      <c r="A1599" s="1">
        <v>1</v>
      </c>
      <c r="B1599">
        <v>0.92</v>
      </c>
    </row>
    <row r="1600" spans="1:2" x14ac:dyDescent="0.25">
      <c r="A1600" s="1">
        <v>1</v>
      </c>
      <c r="B1600">
        <v>0.66100000000000003</v>
      </c>
    </row>
    <row r="1601" spans="1:2" x14ac:dyDescent="0.25">
      <c r="A1601" s="1">
        <v>1</v>
      </c>
      <c r="B1601">
        <v>0.80600000000000005</v>
      </c>
    </row>
    <row r="1602" spans="1:2" x14ac:dyDescent="0.25">
      <c r="A1602" s="1">
        <v>1</v>
      </c>
      <c r="B1602">
        <v>0.82099999999999995</v>
      </c>
    </row>
    <row r="1603" spans="1:2" x14ac:dyDescent="0.25">
      <c r="A1603" s="1">
        <v>1</v>
      </c>
      <c r="B1603">
        <v>0.80600000000000005</v>
      </c>
    </row>
    <row r="1604" spans="1:2" x14ac:dyDescent="0.25">
      <c r="A1604" s="1">
        <v>1</v>
      </c>
      <c r="B1604">
        <v>0.79</v>
      </c>
    </row>
    <row r="1605" spans="1:2" x14ac:dyDescent="0.25">
      <c r="A1605" s="1">
        <v>1</v>
      </c>
      <c r="B1605">
        <v>0.80600000000000005</v>
      </c>
    </row>
    <row r="1606" spans="1:2" x14ac:dyDescent="0.25">
      <c r="A1606" s="1">
        <v>1</v>
      </c>
      <c r="B1606">
        <v>0.72899999999999998</v>
      </c>
    </row>
    <row r="1607" spans="1:2" x14ac:dyDescent="0.25">
      <c r="A1607" s="1">
        <v>1</v>
      </c>
      <c r="B1607">
        <v>0.92</v>
      </c>
    </row>
    <row r="1608" spans="1:2" x14ac:dyDescent="0.25">
      <c r="A1608" s="1">
        <v>1</v>
      </c>
      <c r="B1608">
        <v>0.878</v>
      </c>
    </row>
    <row r="1609" spans="1:2" x14ac:dyDescent="0.25">
      <c r="A1609" s="1">
        <v>1</v>
      </c>
      <c r="B1609">
        <v>0.878</v>
      </c>
    </row>
    <row r="1610" spans="1:2" x14ac:dyDescent="0.25">
      <c r="A1610" s="1">
        <v>1</v>
      </c>
      <c r="B1610">
        <v>0.79</v>
      </c>
    </row>
    <row r="1611" spans="1:2" x14ac:dyDescent="0.25">
      <c r="A1611" s="1">
        <v>1</v>
      </c>
      <c r="B1611">
        <v>0.80600000000000005</v>
      </c>
    </row>
    <row r="1612" spans="1:2" x14ac:dyDescent="0.25">
      <c r="A1612" s="1">
        <v>1</v>
      </c>
      <c r="B1612">
        <v>0.71699999999999997</v>
      </c>
    </row>
    <row r="1613" spans="1:2" x14ac:dyDescent="0.25">
      <c r="A1613" s="1">
        <v>1</v>
      </c>
      <c r="B1613">
        <v>0.85499999999999998</v>
      </c>
    </row>
    <row r="1614" spans="1:2" x14ac:dyDescent="0.25">
      <c r="A1614" s="1">
        <v>1</v>
      </c>
      <c r="B1614">
        <v>0.878</v>
      </c>
    </row>
    <row r="1615" spans="1:2" x14ac:dyDescent="0.25">
      <c r="A1615" s="1">
        <v>0</v>
      </c>
      <c r="B1615">
        <v>0.80600000000000005</v>
      </c>
    </row>
    <row r="1616" spans="1:2" x14ac:dyDescent="0.25">
      <c r="A1616" s="1">
        <v>0</v>
      </c>
      <c r="B1616">
        <v>0.82099999999999995</v>
      </c>
    </row>
    <row r="1617" spans="1:2" x14ac:dyDescent="0.25">
      <c r="A1617" s="1">
        <v>1</v>
      </c>
      <c r="B1617">
        <v>0.92</v>
      </c>
    </row>
    <row r="1618" spans="1:2" x14ac:dyDescent="0.25">
      <c r="A1618" s="1">
        <v>0</v>
      </c>
      <c r="B1618">
        <v>0.878</v>
      </c>
    </row>
    <row r="1619" spans="1:2" x14ac:dyDescent="0.25">
      <c r="A1619" s="1">
        <v>1</v>
      </c>
      <c r="B1619">
        <v>0.82099999999999995</v>
      </c>
    </row>
    <row r="1620" spans="1:2" x14ac:dyDescent="0.25">
      <c r="A1620" s="1">
        <v>1</v>
      </c>
      <c r="B1620">
        <v>0.80600000000000005</v>
      </c>
    </row>
    <row r="1621" spans="1:2" x14ac:dyDescent="0.25">
      <c r="A1621" s="1">
        <v>1</v>
      </c>
      <c r="B1621">
        <v>0.82099999999999995</v>
      </c>
    </row>
    <row r="1622" spans="1:2" x14ac:dyDescent="0.25">
      <c r="A1622" s="1">
        <v>0</v>
      </c>
      <c r="B1622">
        <v>0.80600000000000005</v>
      </c>
    </row>
    <row r="1623" spans="1:2" x14ac:dyDescent="0.25">
      <c r="A1623" s="1">
        <v>1</v>
      </c>
      <c r="B1623">
        <v>0.80600000000000005</v>
      </c>
    </row>
    <row r="1624" spans="1:2" x14ac:dyDescent="0.25">
      <c r="A1624" s="1">
        <v>1</v>
      </c>
      <c r="B1624">
        <v>0.82099999999999995</v>
      </c>
    </row>
    <row r="1625" spans="1:2" x14ac:dyDescent="0.25">
      <c r="A1625" s="1">
        <v>1</v>
      </c>
      <c r="B1625">
        <v>0.92</v>
      </c>
    </row>
    <row r="1626" spans="1:2" x14ac:dyDescent="0.25">
      <c r="A1626" s="1">
        <v>1</v>
      </c>
      <c r="B1626">
        <v>0.79</v>
      </c>
    </row>
    <row r="1627" spans="1:2" x14ac:dyDescent="0.25">
      <c r="A1627" s="1">
        <v>1</v>
      </c>
      <c r="B1627">
        <v>0.80600000000000005</v>
      </c>
    </row>
    <row r="1628" spans="1:2" x14ac:dyDescent="0.25">
      <c r="A1628" s="1">
        <v>1</v>
      </c>
      <c r="B1628">
        <v>0.82099999999999995</v>
      </c>
    </row>
    <row r="1629" spans="1:2" x14ac:dyDescent="0.25">
      <c r="A1629" s="1">
        <v>0</v>
      </c>
      <c r="B1629">
        <v>0.80600000000000005</v>
      </c>
    </row>
    <row r="1630" spans="1:2" x14ac:dyDescent="0.25">
      <c r="A1630" s="1">
        <v>0</v>
      </c>
      <c r="B1630">
        <v>0.66100000000000003</v>
      </c>
    </row>
    <row r="1631" spans="1:2" x14ac:dyDescent="0.25">
      <c r="A1631" s="1">
        <v>0</v>
      </c>
      <c r="B1631">
        <v>0.79</v>
      </c>
    </row>
    <row r="1632" spans="1:2" x14ac:dyDescent="0.25">
      <c r="A1632" s="1">
        <v>1</v>
      </c>
      <c r="B1632">
        <v>0.71699999999999997</v>
      </c>
    </row>
    <row r="1633" spans="1:2" x14ac:dyDescent="0.25">
      <c r="A1633" s="1">
        <v>1</v>
      </c>
      <c r="B1633">
        <v>0.92</v>
      </c>
    </row>
    <row r="1634" spans="1:2" x14ac:dyDescent="0.25">
      <c r="A1634" s="1">
        <v>1</v>
      </c>
      <c r="B1634">
        <v>0.71699999999999997</v>
      </c>
    </row>
    <row r="1635" spans="1:2" x14ac:dyDescent="0.25">
      <c r="A1635" s="1">
        <v>1</v>
      </c>
      <c r="B1635">
        <v>0.82099999999999995</v>
      </c>
    </row>
    <row r="1636" spans="1:2" x14ac:dyDescent="0.25">
      <c r="A1636" s="1">
        <v>1</v>
      </c>
      <c r="B1636">
        <v>0.92</v>
      </c>
    </row>
    <row r="1637" spans="1:2" x14ac:dyDescent="0.25">
      <c r="A1637" s="1">
        <v>1</v>
      </c>
      <c r="B1637">
        <v>0.79</v>
      </c>
    </row>
    <row r="1638" spans="1:2" x14ac:dyDescent="0.25">
      <c r="A1638" s="1">
        <v>1</v>
      </c>
      <c r="B1638">
        <v>0.92</v>
      </c>
    </row>
    <row r="1639" spans="1:2" x14ac:dyDescent="0.25">
      <c r="A1639" s="1">
        <v>1</v>
      </c>
      <c r="B1639">
        <v>0.66100000000000003</v>
      </c>
    </row>
    <row r="1640" spans="1:2" x14ac:dyDescent="0.25">
      <c r="A1640" s="1">
        <v>1</v>
      </c>
      <c r="B1640">
        <v>0.72899999999999998</v>
      </c>
    </row>
    <row r="1641" spans="1:2" x14ac:dyDescent="0.25">
      <c r="A1641" s="1">
        <v>1</v>
      </c>
      <c r="B1641">
        <v>0.80600000000000005</v>
      </c>
    </row>
    <row r="1642" spans="1:2" x14ac:dyDescent="0.25">
      <c r="A1642" s="1">
        <v>1</v>
      </c>
      <c r="B1642">
        <v>0.71699999999999997</v>
      </c>
    </row>
    <row r="1643" spans="1:2" x14ac:dyDescent="0.25">
      <c r="A1643" s="1">
        <v>1</v>
      </c>
      <c r="B1643">
        <v>0.66100000000000003</v>
      </c>
    </row>
    <row r="1644" spans="1:2" x14ac:dyDescent="0.25">
      <c r="A1644" s="1">
        <v>1</v>
      </c>
      <c r="B1644">
        <v>0.82099999999999995</v>
      </c>
    </row>
    <row r="1645" spans="1:2" x14ac:dyDescent="0.25">
      <c r="A1645" s="1">
        <v>1</v>
      </c>
      <c r="B1645">
        <v>0.79</v>
      </c>
    </row>
    <row r="1646" spans="1:2" x14ac:dyDescent="0.25">
      <c r="A1646" s="1">
        <v>1</v>
      </c>
      <c r="B1646">
        <v>0.80600000000000005</v>
      </c>
    </row>
    <row r="1647" spans="1:2" x14ac:dyDescent="0.25">
      <c r="A1647" s="1">
        <v>0</v>
      </c>
      <c r="B1647">
        <v>0.82099999999999995</v>
      </c>
    </row>
    <row r="1648" spans="1:2" x14ac:dyDescent="0.25">
      <c r="A1648" s="1">
        <v>0</v>
      </c>
      <c r="B1648">
        <v>0.54600000000000004</v>
      </c>
    </row>
    <row r="1649" spans="1:2" x14ac:dyDescent="0.25">
      <c r="A1649" s="1">
        <v>1</v>
      </c>
      <c r="B1649">
        <v>0.92</v>
      </c>
    </row>
    <row r="1650" spans="1:2" x14ac:dyDescent="0.25">
      <c r="A1650" s="1">
        <v>1</v>
      </c>
      <c r="B1650">
        <v>0.54600000000000004</v>
      </c>
    </row>
    <row r="1651" spans="1:2" x14ac:dyDescent="0.25">
      <c r="A1651" s="1">
        <v>1</v>
      </c>
      <c r="B1651">
        <v>0.71699999999999997</v>
      </c>
    </row>
    <row r="1652" spans="1:2" x14ac:dyDescent="0.25">
      <c r="A1652" s="1">
        <v>1</v>
      </c>
      <c r="B1652">
        <v>0.82099999999999995</v>
      </c>
    </row>
    <row r="1653" spans="1:2" x14ac:dyDescent="0.25">
      <c r="A1653" s="1">
        <v>1</v>
      </c>
      <c r="B1653">
        <v>0.92</v>
      </c>
    </row>
    <row r="1654" spans="1:2" x14ac:dyDescent="0.25">
      <c r="A1654" s="1">
        <v>0</v>
      </c>
      <c r="B1654">
        <v>0.82099999999999995</v>
      </c>
    </row>
    <row r="1655" spans="1:2" x14ac:dyDescent="0.25">
      <c r="A1655" s="1">
        <v>0</v>
      </c>
      <c r="B1655">
        <v>0.66100000000000003</v>
      </c>
    </row>
    <row r="1656" spans="1:2" x14ac:dyDescent="0.25">
      <c r="A1656" s="1">
        <v>1</v>
      </c>
      <c r="B1656">
        <v>0.82099999999999995</v>
      </c>
    </row>
    <row r="1657" spans="1:2" x14ac:dyDescent="0.25">
      <c r="A1657" s="1">
        <v>0</v>
      </c>
      <c r="B1657">
        <v>0.80600000000000005</v>
      </c>
    </row>
    <row r="1658" spans="1:2" x14ac:dyDescent="0.25">
      <c r="A1658" s="1">
        <v>1</v>
      </c>
      <c r="B1658">
        <v>0.92</v>
      </c>
    </row>
    <row r="1659" spans="1:2" x14ac:dyDescent="0.25">
      <c r="A1659" s="1">
        <v>1</v>
      </c>
      <c r="B1659">
        <v>0.71699999999999997</v>
      </c>
    </row>
    <row r="1660" spans="1:2" x14ac:dyDescent="0.25">
      <c r="A1660" s="1">
        <v>0</v>
      </c>
      <c r="B1660">
        <v>0.82099999999999995</v>
      </c>
    </row>
    <row r="1661" spans="1:2" x14ac:dyDescent="0.25">
      <c r="A1661" s="1">
        <v>0</v>
      </c>
      <c r="B1661">
        <v>0.54600000000000004</v>
      </c>
    </row>
    <row r="1662" spans="1:2" x14ac:dyDescent="0.25">
      <c r="A1662" s="1">
        <v>1</v>
      </c>
      <c r="B1662">
        <v>0.79</v>
      </c>
    </row>
    <row r="1663" spans="1:2" x14ac:dyDescent="0.25">
      <c r="A1663" s="1">
        <v>1</v>
      </c>
      <c r="B1663">
        <v>0.85499999999999998</v>
      </c>
    </row>
    <row r="1664" spans="1:2" x14ac:dyDescent="0.25">
      <c r="A1664" s="1">
        <v>1</v>
      </c>
      <c r="B1664">
        <v>0.71699999999999997</v>
      </c>
    </row>
    <row r="1665" spans="1:2" x14ac:dyDescent="0.25">
      <c r="A1665" s="1">
        <v>1</v>
      </c>
      <c r="B1665">
        <v>0.79</v>
      </c>
    </row>
    <row r="1666" spans="1:2" x14ac:dyDescent="0.25">
      <c r="A1666" s="1">
        <v>1</v>
      </c>
      <c r="B1666">
        <v>0.72899999999999998</v>
      </c>
    </row>
    <row r="1667" spans="1:2" x14ac:dyDescent="0.25">
      <c r="A1667" s="1">
        <v>1</v>
      </c>
      <c r="B1667">
        <v>0.92</v>
      </c>
    </row>
    <row r="1668" spans="1:2" x14ac:dyDescent="0.25">
      <c r="A1668" s="1">
        <v>1</v>
      </c>
      <c r="B1668">
        <v>0.72899999999999998</v>
      </c>
    </row>
    <row r="1669" spans="1:2" x14ac:dyDescent="0.25">
      <c r="A1669" s="1">
        <v>1</v>
      </c>
      <c r="B1669">
        <v>0.54600000000000004</v>
      </c>
    </row>
    <row r="1670" spans="1:2" x14ac:dyDescent="0.25">
      <c r="A1670" s="1">
        <v>1</v>
      </c>
      <c r="B1670">
        <v>0.82099999999999995</v>
      </c>
    </row>
    <row r="1671" spans="1:2" x14ac:dyDescent="0.25">
      <c r="A1671" s="1">
        <v>1</v>
      </c>
      <c r="B1671">
        <v>0.80600000000000005</v>
      </c>
    </row>
    <row r="1672" spans="1:2" x14ac:dyDescent="0.25">
      <c r="A1672" s="1">
        <v>1</v>
      </c>
      <c r="B1672">
        <v>0.80600000000000005</v>
      </c>
    </row>
    <row r="1673" spans="1:2" x14ac:dyDescent="0.25">
      <c r="A1673" s="1">
        <v>1</v>
      </c>
      <c r="B1673">
        <v>0.85499999999999998</v>
      </c>
    </row>
    <row r="1674" spans="1:2" x14ac:dyDescent="0.25">
      <c r="A1674" s="1">
        <v>1</v>
      </c>
      <c r="B1674">
        <v>0.79</v>
      </c>
    </row>
    <row r="1675" spans="1:2" x14ac:dyDescent="0.25">
      <c r="A1675" s="1">
        <v>1</v>
      </c>
      <c r="B1675">
        <v>0.85499999999999998</v>
      </c>
    </row>
    <row r="1676" spans="1:2" x14ac:dyDescent="0.25">
      <c r="A1676" s="1">
        <v>1</v>
      </c>
      <c r="B1676">
        <v>0.82099999999999995</v>
      </c>
    </row>
    <row r="1677" spans="1:2" x14ac:dyDescent="0.25">
      <c r="A1677" s="1">
        <v>1</v>
      </c>
      <c r="B1677">
        <v>0.71699999999999997</v>
      </c>
    </row>
    <row r="1678" spans="1:2" x14ac:dyDescent="0.25">
      <c r="A1678" s="1">
        <v>1</v>
      </c>
      <c r="B1678">
        <v>0.71699999999999997</v>
      </c>
    </row>
    <row r="1679" spans="1:2" x14ac:dyDescent="0.25">
      <c r="A1679" s="1">
        <v>1</v>
      </c>
      <c r="B1679">
        <v>0.80600000000000005</v>
      </c>
    </row>
    <row r="1680" spans="1:2" x14ac:dyDescent="0.25">
      <c r="A1680" s="1">
        <v>1</v>
      </c>
      <c r="B1680">
        <v>0.85499999999999998</v>
      </c>
    </row>
    <row r="1681" spans="1:2" x14ac:dyDescent="0.25">
      <c r="A1681" s="1">
        <v>1</v>
      </c>
      <c r="B1681">
        <v>0.79</v>
      </c>
    </row>
    <row r="1682" spans="1:2" x14ac:dyDescent="0.25">
      <c r="A1682" s="1">
        <v>1</v>
      </c>
      <c r="B1682">
        <v>0.878</v>
      </c>
    </row>
    <row r="1683" spans="1:2" x14ac:dyDescent="0.25">
      <c r="A1683" s="1">
        <v>1</v>
      </c>
      <c r="B1683">
        <v>0.85499999999999998</v>
      </c>
    </row>
    <row r="1684" spans="1:2" x14ac:dyDescent="0.25">
      <c r="A1684" s="1">
        <v>0</v>
      </c>
      <c r="B1684">
        <v>0.79</v>
      </c>
    </row>
    <row r="1685" spans="1:2" x14ac:dyDescent="0.25">
      <c r="A1685" s="1">
        <v>0</v>
      </c>
      <c r="B1685">
        <v>0.82099999999999995</v>
      </c>
    </row>
    <row r="1686" spans="1:2" x14ac:dyDescent="0.25">
      <c r="A1686" s="1">
        <v>1</v>
      </c>
      <c r="B1686">
        <v>0.72899999999999998</v>
      </c>
    </row>
    <row r="1687" spans="1:2" x14ac:dyDescent="0.25">
      <c r="A1687" s="1">
        <v>1</v>
      </c>
      <c r="B1687">
        <v>0.92</v>
      </c>
    </row>
    <row r="1688" spans="1:2" x14ac:dyDescent="0.25">
      <c r="A1688" s="1">
        <v>1</v>
      </c>
      <c r="B1688">
        <v>0.66100000000000003</v>
      </c>
    </row>
    <row r="1689" spans="1:2" x14ac:dyDescent="0.25">
      <c r="A1689" s="1">
        <v>1</v>
      </c>
      <c r="B1689">
        <v>0.66100000000000003</v>
      </c>
    </row>
    <row r="1690" spans="1:2" x14ac:dyDescent="0.25">
      <c r="A1690" s="1">
        <v>1</v>
      </c>
      <c r="B1690">
        <v>0.79</v>
      </c>
    </row>
    <row r="1691" spans="1:2" x14ac:dyDescent="0.25">
      <c r="A1691" s="1">
        <v>0</v>
      </c>
      <c r="B1691">
        <v>0.79</v>
      </c>
    </row>
    <row r="1692" spans="1:2" x14ac:dyDescent="0.25">
      <c r="A1692" s="1">
        <v>1</v>
      </c>
      <c r="B1692">
        <v>0.82099999999999995</v>
      </c>
    </row>
    <row r="1693" spans="1:2" x14ac:dyDescent="0.25">
      <c r="A1693" s="1">
        <v>1</v>
      </c>
      <c r="B1693">
        <v>0.79</v>
      </c>
    </row>
    <row r="1694" spans="1:2" x14ac:dyDescent="0.25">
      <c r="A1694" s="1">
        <v>1</v>
      </c>
      <c r="B1694">
        <v>0.80600000000000005</v>
      </c>
    </row>
    <row r="1695" spans="1:2" x14ac:dyDescent="0.25">
      <c r="A1695" s="1">
        <v>0</v>
      </c>
      <c r="B1695">
        <v>0.82099999999999995</v>
      </c>
    </row>
    <row r="1696" spans="1:2" x14ac:dyDescent="0.25">
      <c r="A1696" s="1">
        <v>1</v>
      </c>
      <c r="B1696">
        <v>0.878</v>
      </c>
    </row>
    <row r="1697" spans="1:2" x14ac:dyDescent="0.25">
      <c r="A1697" s="1">
        <v>1</v>
      </c>
      <c r="B1697">
        <v>0.92</v>
      </c>
    </row>
    <row r="1698" spans="1:2" x14ac:dyDescent="0.25">
      <c r="A1698" s="1">
        <v>1</v>
      </c>
      <c r="B1698">
        <v>0.82099999999999995</v>
      </c>
    </row>
    <row r="1699" spans="1:2" x14ac:dyDescent="0.25">
      <c r="A1699" s="1">
        <v>1</v>
      </c>
      <c r="B1699">
        <v>0.71699999999999997</v>
      </c>
    </row>
    <row r="1700" spans="1:2" x14ac:dyDescent="0.25">
      <c r="A1700" s="1">
        <v>1</v>
      </c>
      <c r="B1700">
        <v>0.80600000000000005</v>
      </c>
    </row>
    <row r="1701" spans="1:2" x14ac:dyDescent="0.25">
      <c r="A1701" s="1">
        <v>1</v>
      </c>
      <c r="B1701">
        <v>0.92</v>
      </c>
    </row>
    <row r="1702" spans="1:2" x14ac:dyDescent="0.25">
      <c r="A1702" s="1">
        <v>1</v>
      </c>
      <c r="B1702">
        <v>0.92</v>
      </c>
    </row>
    <row r="1703" spans="1:2" x14ac:dyDescent="0.25">
      <c r="A1703" s="1">
        <v>0</v>
      </c>
      <c r="B1703">
        <v>0.878</v>
      </c>
    </row>
    <row r="1704" spans="1:2" x14ac:dyDescent="0.25">
      <c r="A1704" s="1">
        <v>1</v>
      </c>
      <c r="B1704">
        <v>0.85499999999999998</v>
      </c>
    </row>
    <row r="1705" spans="1:2" x14ac:dyDescent="0.25">
      <c r="A1705" s="1">
        <v>1</v>
      </c>
      <c r="B1705">
        <v>0.71699999999999997</v>
      </c>
    </row>
    <row r="1706" spans="1:2" x14ac:dyDescent="0.25">
      <c r="A1706" s="1">
        <v>0</v>
      </c>
      <c r="B1706">
        <v>0.80600000000000005</v>
      </c>
    </row>
    <row r="1707" spans="1:2" x14ac:dyDescent="0.25">
      <c r="A1707" s="1">
        <v>1</v>
      </c>
      <c r="B1707">
        <v>0.72899999999999998</v>
      </c>
    </row>
    <row r="1708" spans="1:2" x14ac:dyDescent="0.25">
      <c r="A1708" s="1">
        <v>1</v>
      </c>
      <c r="B1708">
        <v>0.82099999999999995</v>
      </c>
    </row>
    <row r="1709" spans="1:2" x14ac:dyDescent="0.25">
      <c r="A1709" s="1">
        <v>0</v>
      </c>
      <c r="B1709">
        <v>0.71699999999999997</v>
      </c>
    </row>
    <row r="1710" spans="1:2" x14ac:dyDescent="0.25">
      <c r="A1710" s="1">
        <v>1</v>
      </c>
      <c r="B1710">
        <v>0.82099999999999995</v>
      </c>
    </row>
    <row r="1711" spans="1:2" x14ac:dyDescent="0.25">
      <c r="A1711" s="1">
        <v>1</v>
      </c>
      <c r="B1711">
        <v>0.71699999999999997</v>
      </c>
    </row>
    <row r="1712" spans="1:2" x14ac:dyDescent="0.25">
      <c r="A1712" s="1">
        <v>1</v>
      </c>
      <c r="B1712">
        <v>0.72899999999999998</v>
      </c>
    </row>
    <row r="1713" spans="1:2" x14ac:dyDescent="0.25">
      <c r="A1713" s="1">
        <v>1</v>
      </c>
      <c r="B1713">
        <v>0.80600000000000005</v>
      </c>
    </row>
    <row r="1714" spans="1:2" x14ac:dyDescent="0.25">
      <c r="A1714" s="1">
        <v>1</v>
      </c>
      <c r="B1714">
        <v>0.92</v>
      </c>
    </row>
    <row r="1715" spans="1:2" x14ac:dyDescent="0.25">
      <c r="A1715" s="1">
        <v>1</v>
      </c>
      <c r="B1715">
        <v>0.79</v>
      </c>
    </row>
    <row r="1716" spans="1:2" x14ac:dyDescent="0.25">
      <c r="A1716" s="1">
        <v>1</v>
      </c>
      <c r="B1716">
        <v>0.80600000000000005</v>
      </c>
    </row>
    <row r="1717" spans="1:2" x14ac:dyDescent="0.25">
      <c r="A1717" s="1">
        <v>1</v>
      </c>
      <c r="B1717">
        <v>0.66100000000000003</v>
      </c>
    </row>
    <row r="1718" spans="1:2" x14ac:dyDescent="0.25">
      <c r="A1718" s="1">
        <v>1</v>
      </c>
      <c r="B1718">
        <v>0.82099999999999995</v>
      </c>
    </row>
    <row r="1719" spans="1:2" x14ac:dyDescent="0.25">
      <c r="A1719" s="1">
        <v>1</v>
      </c>
      <c r="B1719">
        <v>0.878</v>
      </c>
    </row>
    <row r="1720" spans="1:2" x14ac:dyDescent="0.25">
      <c r="A1720" s="1">
        <v>1</v>
      </c>
      <c r="B1720">
        <v>0.66100000000000003</v>
      </c>
    </row>
    <row r="1721" spans="1:2" x14ac:dyDescent="0.25">
      <c r="A1721" s="1">
        <v>1</v>
      </c>
      <c r="B1721">
        <v>0.69299999999999995</v>
      </c>
    </row>
    <row r="1722" spans="1:2" x14ac:dyDescent="0.25">
      <c r="A1722" s="1">
        <v>1</v>
      </c>
      <c r="B1722">
        <v>0.82099999999999995</v>
      </c>
    </row>
    <row r="1723" spans="1:2" x14ac:dyDescent="0.25">
      <c r="A1723" s="1">
        <v>1</v>
      </c>
      <c r="B1723">
        <v>0.92</v>
      </c>
    </row>
    <row r="1724" spans="1:2" x14ac:dyDescent="0.25">
      <c r="A1724" s="1">
        <v>1</v>
      </c>
      <c r="B1724">
        <v>0.82099999999999995</v>
      </c>
    </row>
    <row r="1725" spans="1:2" x14ac:dyDescent="0.25">
      <c r="A1725" s="1">
        <v>1</v>
      </c>
      <c r="B1725">
        <v>0.92</v>
      </c>
    </row>
    <row r="1726" spans="1:2" x14ac:dyDescent="0.25">
      <c r="A1726" s="1">
        <v>1</v>
      </c>
      <c r="B1726">
        <v>0.82099999999999995</v>
      </c>
    </row>
    <row r="1727" spans="1:2" x14ac:dyDescent="0.25">
      <c r="A1727" s="1">
        <v>0</v>
      </c>
      <c r="B1727">
        <v>0.72899999999999998</v>
      </c>
    </row>
    <row r="1728" spans="1:2" x14ac:dyDescent="0.25">
      <c r="A1728" s="1">
        <v>1</v>
      </c>
      <c r="B1728">
        <v>0.878</v>
      </c>
    </row>
    <row r="1729" spans="1:2" x14ac:dyDescent="0.25">
      <c r="A1729" s="1">
        <v>1</v>
      </c>
      <c r="B1729">
        <v>0.878</v>
      </c>
    </row>
    <row r="1730" spans="1:2" x14ac:dyDescent="0.25">
      <c r="A1730" s="1">
        <v>1</v>
      </c>
      <c r="B1730">
        <v>0.878</v>
      </c>
    </row>
    <row r="1731" spans="1:2" x14ac:dyDescent="0.25">
      <c r="A1731" s="1">
        <v>1</v>
      </c>
      <c r="B1731">
        <v>0.79</v>
      </c>
    </row>
    <row r="1732" spans="1:2" x14ac:dyDescent="0.25">
      <c r="A1732" s="1">
        <v>1</v>
      </c>
      <c r="B1732">
        <v>0.79</v>
      </c>
    </row>
    <row r="1733" spans="1:2" x14ac:dyDescent="0.25">
      <c r="A1733" s="1">
        <v>1</v>
      </c>
      <c r="B1733">
        <v>0.80600000000000005</v>
      </c>
    </row>
    <row r="1734" spans="1:2" x14ac:dyDescent="0.25">
      <c r="A1734" s="1">
        <v>0</v>
      </c>
      <c r="B1734">
        <v>0.66100000000000003</v>
      </c>
    </row>
    <row r="1735" spans="1:2" x14ac:dyDescent="0.25">
      <c r="A1735" s="1">
        <v>1</v>
      </c>
      <c r="B1735">
        <v>0.54600000000000004</v>
      </c>
    </row>
    <row r="1736" spans="1:2" x14ac:dyDescent="0.25">
      <c r="A1736" s="1">
        <v>1</v>
      </c>
      <c r="B1736">
        <v>0.92</v>
      </c>
    </row>
    <row r="1737" spans="1:2" x14ac:dyDescent="0.25">
      <c r="A1737" s="1">
        <v>0</v>
      </c>
      <c r="B1737">
        <v>0.79</v>
      </c>
    </row>
    <row r="1738" spans="1:2" x14ac:dyDescent="0.25">
      <c r="A1738" s="1">
        <v>0</v>
      </c>
      <c r="B1738">
        <v>0.66100000000000003</v>
      </c>
    </row>
    <row r="1739" spans="1:2" x14ac:dyDescent="0.25">
      <c r="A1739" s="1">
        <v>1</v>
      </c>
      <c r="B1739">
        <v>0.80600000000000005</v>
      </c>
    </row>
    <row r="1740" spans="1:2" x14ac:dyDescent="0.25">
      <c r="A1740" s="1">
        <v>1</v>
      </c>
      <c r="B1740">
        <v>0.878</v>
      </c>
    </row>
    <row r="1741" spans="1:2" x14ac:dyDescent="0.25">
      <c r="A1741" s="1">
        <v>1</v>
      </c>
      <c r="B1741">
        <v>0.85499999999999998</v>
      </c>
    </row>
    <row r="1742" spans="1:2" x14ac:dyDescent="0.25">
      <c r="A1742" s="1">
        <v>1</v>
      </c>
      <c r="B1742">
        <v>0.82099999999999995</v>
      </c>
    </row>
    <row r="1743" spans="1:2" x14ac:dyDescent="0.25">
      <c r="A1743" s="1">
        <v>1</v>
      </c>
      <c r="B1743">
        <v>0.82099999999999995</v>
      </c>
    </row>
    <row r="1744" spans="1:2" x14ac:dyDescent="0.25">
      <c r="A1744" s="1">
        <v>1</v>
      </c>
      <c r="B1744">
        <v>0.80600000000000005</v>
      </c>
    </row>
    <row r="1745" spans="1:2" x14ac:dyDescent="0.25">
      <c r="A1745" s="1">
        <v>1</v>
      </c>
      <c r="B1745">
        <v>0.92</v>
      </c>
    </row>
    <row r="1746" spans="1:2" x14ac:dyDescent="0.25">
      <c r="A1746" s="1">
        <v>1</v>
      </c>
      <c r="B1746">
        <v>0.82099999999999995</v>
      </c>
    </row>
    <row r="1747" spans="1:2" x14ac:dyDescent="0.25">
      <c r="A1747" s="1">
        <v>1</v>
      </c>
      <c r="B1747">
        <v>0.80600000000000005</v>
      </c>
    </row>
    <row r="1748" spans="1:2" x14ac:dyDescent="0.25">
      <c r="A1748" s="1">
        <v>1</v>
      </c>
      <c r="B1748">
        <v>0.878</v>
      </c>
    </row>
    <row r="1749" spans="1:2" x14ac:dyDescent="0.25">
      <c r="A1749" s="1">
        <v>1</v>
      </c>
      <c r="B1749">
        <v>0.878</v>
      </c>
    </row>
    <row r="1750" spans="1:2" x14ac:dyDescent="0.25">
      <c r="A1750" s="1">
        <v>1</v>
      </c>
      <c r="B1750">
        <v>0.85499999999999998</v>
      </c>
    </row>
    <row r="1751" spans="1:2" x14ac:dyDescent="0.25">
      <c r="A1751" s="1">
        <v>1</v>
      </c>
      <c r="B1751">
        <v>0.80600000000000005</v>
      </c>
    </row>
    <row r="1752" spans="1:2" x14ac:dyDescent="0.25">
      <c r="A1752" s="1">
        <v>0</v>
      </c>
      <c r="B1752">
        <v>0.82099999999999995</v>
      </c>
    </row>
    <row r="1753" spans="1:2" x14ac:dyDescent="0.25">
      <c r="A1753" s="1">
        <v>0</v>
      </c>
      <c r="B1753">
        <v>0.878</v>
      </c>
    </row>
    <row r="1754" spans="1:2" x14ac:dyDescent="0.25">
      <c r="A1754" s="1">
        <v>1</v>
      </c>
      <c r="B1754">
        <v>0.72899999999999998</v>
      </c>
    </row>
    <row r="1755" spans="1:2" x14ac:dyDescent="0.25">
      <c r="A1755" s="1">
        <v>1</v>
      </c>
      <c r="B1755">
        <v>0.66100000000000003</v>
      </c>
    </row>
    <row r="1756" spans="1:2" x14ac:dyDescent="0.25">
      <c r="A1756" s="1">
        <v>1</v>
      </c>
      <c r="B1756">
        <v>0.92</v>
      </c>
    </row>
    <row r="1757" spans="1:2" x14ac:dyDescent="0.25">
      <c r="A1757" s="1">
        <v>1</v>
      </c>
      <c r="B1757">
        <v>0.66100000000000003</v>
      </c>
    </row>
    <row r="1758" spans="1:2" x14ac:dyDescent="0.25">
      <c r="A1758" s="1">
        <v>1</v>
      </c>
      <c r="B1758">
        <v>0.80600000000000005</v>
      </c>
    </row>
    <row r="1759" spans="1:2" x14ac:dyDescent="0.25">
      <c r="A1759" s="1">
        <v>1</v>
      </c>
      <c r="B1759">
        <v>0.72899999999999998</v>
      </c>
    </row>
    <row r="1760" spans="1:2" x14ac:dyDescent="0.25">
      <c r="A1760" s="1">
        <v>1</v>
      </c>
      <c r="B1760">
        <v>0.82099999999999995</v>
      </c>
    </row>
    <row r="1761" spans="1:2" x14ac:dyDescent="0.25">
      <c r="A1761" s="1">
        <v>1</v>
      </c>
      <c r="B1761">
        <v>0.80600000000000005</v>
      </c>
    </row>
    <row r="1762" spans="1:2" x14ac:dyDescent="0.25">
      <c r="A1762" s="1">
        <v>1</v>
      </c>
      <c r="B1762">
        <v>0.878</v>
      </c>
    </row>
    <row r="1763" spans="1:2" x14ac:dyDescent="0.25">
      <c r="A1763" s="1">
        <v>1</v>
      </c>
      <c r="B1763">
        <v>0.82099999999999995</v>
      </c>
    </row>
    <row r="1764" spans="1:2" x14ac:dyDescent="0.25">
      <c r="A1764" s="1">
        <v>0</v>
      </c>
      <c r="B1764">
        <v>0.71699999999999997</v>
      </c>
    </row>
    <row r="1765" spans="1:2" x14ac:dyDescent="0.25">
      <c r="A1765" s="1">
        <v>1</v>
      </c>
      <c r="B1765">
        <v>0.71699999999999997</v>
      </c>
    </row>
    <row r="1766" spans="1:2" x14ac:dyDescent="0.25">
      <c r="A1766" s="1">
        <v>0</v>
      </c>
      <c r="B1766">
        <v>0.92</v>
      </c>
    </row>
    <row r="1767" spans="1:2" x14ac:dyDescent="0.25">
      <c r="A1767" s="1">
        <v>1</v>
      </c>
      <c r="B1767">
        <v>0.71699999999999997</v>
      </c>
    </row>
    <row r="1768" spans="1:2" x14ac:dyDescent="0.25">
      <c r="A1768" s="1">
        <v>1</v>
      </c>
      <c r="B1768">
        <v>0.82099999999999995</v>
      </c>
    </row>
    <row r="1769" spans="1:2" x14ac:dyDescent="0.25">
      <c r="A1769" s="1">
        <v>0</v>
      </c>
      <c r="B1769">
        <v>0.82099999999999995</v>
      </c>
    </row>
    <row r="1770" spans="1:2" x14ac:dyDescent="0.25">
      <c r="A1770" s="1">
        <v>0</v>
      </c>
      <c r="B1770">
        <v>0.66100000000000003</v>
      </c>
    </row>
    <row r="1771" spans="1:2" x14ac:dyDescent="0.25">
      <c r="A1771" s="1">
        <v>1</v>
      </c>
      <c r="B1771">
        <v>0.69299999999999995</v>
      </c>
    </row>
    <row r="1772" spans="1:2" x14ac:dyDescent="0.25">
      <c r="A1772" s="1">
        <v>0</v>
      </c>
      <c r="B1772">
        <v>0.82099999999999995</v>
      </c>
    </row>
    <row r="1773" spans="1:2" x14ac:dyDescent="0.25">
      <c r="A1773" s="1">
        <v>1</v>
      </c>
      <c r="B1773">
        <v>0.71699999999999997</v>
      </c>
    </row>
    <row r="1774" spans="1:2" x14ac:dyDescent="0.25">
      <c r="A1774" s="1">
        <v>1</v>
      </c>
      <c r="B1774">
        <v>0.82099999999999995</v>
      </c>
    </row>
    <row r="1775" spans="1:2" x14ac:dyDescent="0.25">
      <c r="A1775" s="1">
        <v>1</v>
      </c>
      <c r="B1775">
        <v>0.878</v>
      </c>
    </row>
    <row r="1776" spans="1:2" x14ac:dyDescent="0.25">
      <c r="A1776" s="1">
        <v>1</v>
      </c>
      <c r="B1776">
        <v>0.80600000000000005</v>
      </c>
    </row>
    <row r="1777" spans="1:2" x14ac:dyDescent="0.25">
      <c r="A1777" s="1">
        <v>1</v>
      </c>
      <c r="B1777">
        <v>0.66100000000000003</v>
      </c>
    </row>
    <row r="1778" spans="1:2" x14ac:dyDescent="0.25">
      <c r="A1778" s="1">
        <v>1</v>
      </c>
      <c r="B1778">
        <v>0.82099999999999995</v>
      </c>
    </row>
    <row r="1779" spans="1:2" x14ac:dyDescent="0.25">
      <c r="A1779" s="1">
        <v>1</v>
      </c>
      <c r="B1779">
        <v>0.71699999999999997</v>
      </c>
    </row>
    <row r="1780" spans="1:2" x14ac:dyDescent="0.25">
      <c r="A1780" s="1">
        <v>0</v>
      </c>
      <c r="B1780">
        <v>0.80600000000000005</v>
      </c>
    </row>
    <row r="1781" spans="1:2" x14ac:dyDescent="0.25">
      <c r="A1781" s="1">
        <v>1</v>
      </c>
      <c r="B1781">
        <v>0.79</v>
      </c>
    </row>
    <row r="1782" spans="1:2" x14ac:dyDescent="0.25">
      <c r="A1782" s="1">
        <v>1</v>
      </c>
      <c r="B1782">
        <v>0.92</v>
      </c>
    </row>
    <row r="1783" spans="1:2" x14ac:dyDescent="0.25">
      <c r="A1783" s="1">
        <v>1</v>
      </c>
      <c r="B1783">
        <v>0.69299999999999995</v>
      </c>
    </row>
    <row r="1784" spans="1:2" x14ac:dyDescent="0.25">
      <c r="A1784" s="1">
        <v>1</v>
      </c>
      <c r="B1784">
        <v>0.878</v>
      </c>
    </row>
    <row r="1785" spans="1:2" x14ac:dyDescent="0.25">
      <c r="A1785" s="1">
        <v>1</v>
      </c>
      <c r="B1785">
        <v>0.878</v>
      </c>
    </row>
    <row r="1786" spans="1:2" x14ac:dyDescent="0.25">
      <c r="A1786" s="1">
        <v>1</v>
      </c>
      <c r="B1786">
        <v>0.80600000000000005</v>
      </c>
    </row>
    <row r="1787" spans="1:2" x14ac:dyDescent="0.25">
      <c r="A1787" s="1">
        <v>1</v>
      </c>
      <c r="B1787">
        <v>0.71699999999999997</v>
      </c>
    </row>
    <row r="1788" spans="1:2" x14ac:dyDescent="0.25">
      <c r="A1788" s="1">
        <v>0</v>
      </c>
      <c r="B1788">
        <v>0.79</v>
      </c>
    </row>
    <row r="1789" spans="1:2" x14ac:dyDescent="0.25">
      <c r="A1789" s="1">
        <v>1</v>
      </c>
      <c r="B1789">
        <v>0.92</v>
      </c>
    </row>
    <row r="1790" spans="1:2" x14ac:dyDescent="0.25">
      <c r="A1790" s="1">
        <v>1</v>
      </c>
      <c r="B1790">
        <v>0.82099999999999995</v>
      </c>
    </row>
    <row r="1791" spans="1:2" x14ac:dyDescent="0.25">
      <c r="A1791" s="1">
        <v>0</v>
      </c>
      <c r="B1791">
        <v>0.80600000000000005</v>
      </c>
    </row>
    <row r="1792" spans="1:2" x14ac:dyDescent="0.25">
      <c r="A1792" s="1">
        <v>1</v>
      </c>
      <c r="B1792">
        <v>0.79</v>
      </c>
    </row>
    <row r="1793" spans="1:2" x14ac:dyDescent="0.25">
      <c r="A1793" s="1">
        <v>1</v>
      </c>
      <c r="B1793">
        <v>0.82099999999999995</v>
      </c>
    </row>
    <row r="1794" spans="1:2" x14ac:dyDescent="0.25">
      <c r="A1794" s="1">
        <v>1</v>
      </c>
      <c r="B1794">
        <v>0.72899999999999998</v>
      </c>
    </row>
    <row r="1795" spans="1:2" x14ac:dyDescent="0.25">
      <c r="A1795" s="1">
        <v>1</v>
      </c>
      <c r="B1795">
        <v>0.82099999999999995</v>
      </c>
    </row>
    <row r="1796" spans="1:2" x14ac:dyDescent="0.25">
      <c r="A1796" s="1">
        <v>1</v>
      </c>
      <c r="B1796">
        <v>0.79</v>
      </c>
    </row>
    <row r="1797" spans="1:2" x14ac:dyDescent="0.25">
      <c r="A1797" s="1">
        <v>1</v>
      </c>
      <c r="B1797">
        <v>0.79</v>
      </c>
    </row>
    <row r="1798" spans="1:2" x14ac:dyDescent="0.25">
      <c r="A1798" s="1">
        <v>1</v>
      </c>
      <c r="B1798">
        <v>0.71699999999999997</v>
      </c>
    </row>
    <row r="1799" spans="1:2" x14ac:dyDescent="0.25">
      <c r="A1799" s="1">
        <v>0</v>
      </c>
      <c r="B1799">
        <v>0.80600000000000005</v>
      </c>
    </row>
    <row r="1800" spans="1:2" x14ac:dyDescent="0.25">
      <c r="A1800" s="1">
        <v>0</v>
      </c>
      <c r="B1800">
        <v>0.66100000000000003</v>
      </c>
    </row>
    <row r="1801" spans="1:2" x14ac:dyDescent="0.25">
      <c r="A1801" s="1">
        <v>1</v>
      </c>
      <c r="B1801">
        <v>0.82099999999999995</v>
      </c>
    </row>
    <row r="1802" spans="1:2" x14ac:dyDescent="0.25">
      <c r="A1802" s="1">
        <v>1</v>
      </c>
      <c r="B1802">
        <v>0.878</v>
      </c>
    </row>
    <row r="1803" spans="1:2" x14ac:dyDescent="0.25">
      <c r="A1803" s="1">
        <v>1</v>
      </c>
      <c r="B1803">
        <v>0.82099999999999995</v>
      </c>
    </row>
    <row r="1804" spans="1:2" x14ac:dyDescent="0.25">
      <c r="A1804" s="1">
        <v>0</v>
      </c>
      <c r="B1804">
        <v>0.82099999999999995</v>
      </c>
    </row>
    <row r="1805" spans="1:2" x14ac:dyDescent="0.25">
      <c r="A1805" s="1">
        <v>0</v>
      </c>
      <c r="B1805">
        <v>0.66100000000000003</v>
      </c>
    </row>
    <row r="1806" spans="1:2" x14ac:dyDescent="0.25">
      <c r="A1806" s="1">
        <v>1</v>
      </c>
      <c r="B1806">
        <v>0.82099999999999995</v>
      </c>
    </row>
    <row r="1807" spans="1:2" x14ac:dyDescent="0.25">
      <c r="A1807" s="1">
        <v>1</v>
      </c>
      <c r="B1807">
        <v>0.92</v>
      </c>
    </row>
    <row r="1808" spans="1:2" x14ac:dyDescent="0.25">
      <c r="A1808" s="1">
        <v>1</v>
      </c>
      <c r="B1808">
        <v>0.72899999999999998</v>
      </c>
    </row>
    <row r="1809" spans="1:2" x14ac:dyDescent="0.25">
      <c r="A1809" s="1">
        <v>1</v>
      </c>
      <c r="B1809">
        <v>0.82099999999999995</v>
      </c>
    </row>
    <row r="1810" spans="1:2" x14ac:dyDescent="0.25">
      <c r="A1810" s="1">
        <v>1</v>
      </c>
      <c r="B1810">
        <v>0.878</v>
      </c>
    </row>
    <row r="1811" spans="1:2" x14ac:dyDescent="0.25">
      <c r="A1811" s="1">
        <v>1</v>
      </c>
      <c r="B1811">
        <v>0.82099999999999995</v>
      </c>
    </row>
    <row r="1812" spans="1:2" x14ac:dyDescent="0.25">
      <c r="A1812" s="1">
        <v>1</v>
      </c>
      <c r="B1812">
        <v>0.79</v>
      </c>
    </row>
    <row r="1813" spans="1:2" x14ac:dyDescent="0.25">
      <c r="A1813" s="1">
        <v>1</v>
      </c>
      <c r="B1813">
        <v>0.878</v>
      </c>
    </row>
    <row r="1814" spans="1:2" x14ac:dyDescent="0.25">
      <c r="A1814" s="1">
        <v>0</v>
      </c>
      <c r="B1814">
        <v>0.71699999999999997</v>
      </c>
    </row>
    <row r="1815" spans="1:2" x14ac:dyDescent="0.25">
      <c r="A1815" s="1">
        <v>1</v>
      </c>
      <c r="B1815">
        <v>0.80600000000000005</v>
      </c>
    </row>
    <row r="1816" spans="1:2" x14ac:dyDescent="0.25">
      <c r="A1816" s="1">
        <v>1</v>
      </c>
      <c r="B1816">
        <v>0.79</v>
      </c>
    </row>
    <row r="1817" spans="1:2" x14ac:dyDescent="0.25">
      <c r="A1817" s="1">
        <v>1</v>
      </c>
      <c r="B1817">
        <v>0.82099999999999995</v>
      </c>
    </row>
    <row r="1818" spans="1:2" x14ac:dyDescent="0.25">
      <c r="A1818" s="1">
        <v>0</v>
      </c>
      <c r="B1818">
        <v>0.54600000000000004</v>
      </c>
    </row>
    <row r="1819" spans="1:2" x14ac:dyDescent="0.25">
      <c r="A1819" s="1">
        <v>1</v>
      </c>
      <c r="B1819">
        <v>0.92</v>
      </c>
    </row>
    <row r="1820" spans="1:2" x14ac:dyDescent="0.25">
      <c r="A1820" s="1">
        <v>1</v>
      </c>
      <c r="B1820">
        <v>0.878</v>
      </c>
    </row>
    <row r="1821" spans="1:2" x14ac:dyDescent="0.25">
      <c r="A1821" s="1">
        <v>1</v>
      </c>
      <c r="B1821">
        <v>0.54600000000000004</v>
      </c>
    </row>
    <row r="1822" spans="1:2" x14ac:dyDescent="0.25">
      <c r="A1822" s="1">
        <v>1</v>
      </c>
      <c r="B1822">
        <v>0.92</v>
      </c>
    </row>
    <row r="1823" spans="1:2" x14ac:dyDescent="0.25">
      <c r="A1823" s="1">
        <v>1</v>
      </c>
      <c r="B1823">
        <v>0.82099999999999995</v>
      </c>
    </row>
    <row r="1824" spans="1:2" x14ac:dyDescent="0.25">
      <c r="A1824" s="1">
        <v>1</v>
      </c>
      <c r="B1824">
        <v>0.85499999999999998</v>
      </c>
    </row>
    <row r="1825" spans="1:2" x14ac:dyDescent="0.25">
      <c r="A1825" s="1">
        <v>0</v>
      </c>
      <c r="B1825">
        <v>0.66100000000000003</v>
      </c>
    </row>
    <row r="1826" spans="1:2" x14ac:dyDescent="0.25">
      <c r="A1826" s="1">
        <v>1</v>
      </c>
      <c r="B1826">
        <v>0.82099999999999995</v>
      </c>
    </row>
    <row r="1827" spans="1:2" x14ac:dyDescent="0.25">
      <c r="A1827" s="1">
        <v>1</v>
      </c>
      <c r="B1827">
        <v>0.878</v>
      </c>
    </row>
    <row r="1828" spans="1:2" x14ac:dyDescent="0.25">
      <c r="A1828" s="1">
        <v>1</v>
      </c>
      <c r="B1828">
        <v>0.82099999999999995</v>
      </c>
    </row>
    <row r="1829" spans="1:2" x14ac:dyDescent="0.25">
      <c r="A1829" s="1">
        <v>0</v>
      </c>
      <c r="B1829">
        <v>0.71699999999999997</v>
      </c>
    </row>
    <row r="1830" spans="1:2" x14ac:dyDescent="0.25">
      <c r="A1830" s="1">
        <v>1</v>
      </c>
      <c r="B1830">
        <v>0.69299999999999995</v>
      </c>
    </row>
    <row r="1831" spans="1:2" x14ac:dyDescent="0.25">
      <c r="A1831" s="1">
        <v>1</v>
      </c>
      <c r="B1831">
        <v>0.878</v>
      </c>
    </row>
    <row r="1832" spans="1:2" x14ac:dyDescent="0.25">
      <c r="A1832" s="1">
        <v>0</v>
      </c>
      <c r="B1832">
        <v>0.79</v>
      </c>
    </row>
    <row r="1833" spans="1:2" x14ac:dyDescent="0.25">
      <c r="A1833" s="1">
        <v>1</v>
      </c>
      <c r="B1833">
        <v>0.69299999999999995</v>
      </c>
    </row>
    <row r="1834" spans="1:2" x14ac:dyDescent="0.25">
      <c r="A1834" s="1">
        <v>1</v>
      </c>
      <c r="B1834">
        <v>0.92</v>
      </c>
    </row>
    <row r="1835" spans="1:2" x14ac:dyDescent="0.25">
      <c r="A1835" s="1">
        <v>1</v>
      </c>
      <c r="B1835">
        <v>0.54600000000000004</v>
      </c>
    </row>
    <row r="1836" spans="1:2" x14ac:dyDescent="0.25">
      <c r="A1836" s="1">
        <v>1</v>
      </c>
      <c r="B1836">
        <v>0.80600000000000005</v>
      </c>
    </row>
    <row r="1837" spans="1:2" x14ac:dyDescent="0.25">
      <c r="A1837" s="1">
        <v>0</v>
      </c>
      <c r="B1837">
        <v>0.54600000000000004</v>
      </c>
    </row>
    <row r="1838" spans="1:2" x14ac:dyDescent="0.25">
      <c r="A1838" s="1">
        <v>0</v>
      </c>
      <c r="B1838">
        <v>0.54600000000000004</v>
      </c>
    </row>
    <row r="1839" spans="1:2" x14ac:dyDescent="0.25">
      <c r="A1839" s="1">
        <v>0</v>
      </c>
      <c r="B1839">
        <v>0.54600000000000004</v>
      </c>
    </row>
    <row r="1840" spans="1:2" x14ac:dyDescent="0.25">
      <c r="A1840" s="1">
        <v>1</v>
      </c>
      <c r="B1840">
        <v>0.79</v>
      </c>
    </row>
    <row r="1841" spans="1:2" x14ac:dyDescent="0.25">
      <c r="A1841" s="1">
        <v>1</v>
      </c>
      <c r="B1841">
        <v>0.71699999999999997</v>
      </c>
    </row>
    <row r="1842" spans="1:2" x14ac:dyDescent="0.25">
      <c r="A1842" s="1">
        <v>0</v>
      </c>
      <c r="B1842">
        <v>0.80600000000000005</v>
      </c>
    </row>
    <row r="1843" spans="1:2" x14ac:dyDescent="0.25">
      <c r="A1843" s="1">
        <v>0</v>
      </c>
      <c r="B1843">
        <v>0.82099999999999995</v>
      </c>
    </row>
    <row r="1844" spans="1:2" x14ac:dyDescent="0.25">
      <c r="A1844" s="1">
        <v>1</v>
      </c>
      <c r="B1844">
        <v>0.80600000000000005</v>
      </c>
    </row>
    <row r="1845" spans="1:2" x14ac:dyDescent="0.25">
      <c r="A1845" s="1">
        <v>1</v>
      </c>
      <c r="B1845">
        <v>0.82099999999999995</v>
      </c>
    </row>
    <row r="1846" spans="1:2" x14ac:dyDescent="0.25">
      <c r="A1846" s="1">
        <v>0</v>
      </c>
      <c r="B1846">
        <v>0.72899999999999998</v>
      </c>
    </row>
    <row r="1847" spans="1:2" x14ac:dyDescent="0.25">
      <c r="A1847" s="1">
        <v>1</v>
      </c>
      <c r="B1847">
        <v>0.80600000000000005</v>
      </c>
    </row>
    <row r="1848" spans="1:2" x14ac:dyDescent="0.25">
      <c r="A1848" s="1">
        <v>1</v>
      </c>
      <c r="B1848">
        <v>0.72899999999999998</v>
      </c>
    </row>
    <row r="1849" spans="1:2" x14ac:dyDescent="0.25">
      <c r="A1849" s="1">
        <v>1</v>
      </c>
      <c r="B1849">
        <v>0.82099999999999995</v>
      </c>
    </row>
    <row r="1850" spans="1:2" x14ac:dyDescent="0.25">
      <c r="A1850" s="1">
        <v>1</v>
      </c>
      <c r="B1850">
        <v>0.82099999999999995</v>
      </c>
    </row>
    <row r="1851" spans="1:2" x14ac:dyDescent="0.25">
      <c r="A1851" s="1">
        <v>1</v>
      </c>
      <c r="B1851">
        <v>0.54600000000000004</v>
      </c>
    </row>
    <row r="1852" spans="1:2" x14ac:dyDescent="0.25">
      <c r="A1852" s="1">
        <v>1</v>
      </c>
      <c r="B1852">
        <v>0.79</v>
      </c>
    </row>
    <row r="1853" spans="1:2" x14ac:dyDescent="0.25">
      <c r="A1853" s="1">
        <v>1</v>
      </c>
      <c r="B1853">
        <v>0.54600000000000004</v>
      </c>
    </row>
    <row r="1854" spans="1:2" x14ac:dyDescent="0.25">
      <c r="A1854" s="1">
        <v>0</v>
      </c>
      <c r="B1854">
        <v>0.82099999999999995</v>
      </c>
    </row>
    <row r="1855" spans="1:2" x14ac:dyDescent="0.25">
      <c r="A1855" s="1">
        <v>1</v>
      </c>
      <c r="B1855">
        <v>0.82099999999999995</v>
      </c>
    </row>
    <row r="1856" spans="1:2" x14ac:dyDescent="0.25">
      <c r="A1856" s="1">
        <v>0</v>
      </c>
      <c r="B1856">
        <v>0.80600000000000005</v>
      </c>
    </row>
    <row r="1857" spans="1:2" x14ac:dyDescent="0.25">
      <c r="A1857" s="1">
        <v>1</v>
      </c>
      <c r="B1857">
        <v>0.71699999999999997</v>
      </c>
    </row>
    <row r="1858" spans="1:2" x14ac:dyDescent="0.25">
      <c r="A1858" s="1">
        <v>1</v>
      </c>
      <c r="B1858">
        <v>0.82099999999999995</v>
      </c>
    </row>
    <row r="1859" spans="1:2" x14ac:dyDescent="0.25">
      <c r="A1859" s="1">
        <v>0</v>
      </c>
      <c r="B1859">
        <v>0.82099999999999995</v>
      </c>
    </row>
    <row r="1860" spans="1:2" x14ac:dyDescent="0.25">
      <c r="A1860" s="1">
        <v>1</v>
      </c>
      <c r="B1860">
        <v>0.79</v>
      </c>
    </row>
    <row r="1861" spans="1:2" x14ac:dyDescent="0.25">
      <c r="A1861" s="1">
        <v>0</v>
      </c>
      <c r="B1861">
        <v>0.71699999999999997</v>
      </c>
    </row>
    <row r="1862" spans="1:2" x14ac:dyDescent="0.25">
      <c r="A1862" s="1">
        <v>1</v>
      </c>
      <c r="B1862">
        <v>0.80600000000000005</v>
      </c>
    </row>
    <row r="1863" spans="1:2" x14ac:dyDescent="0.25">
      <c r="A1863" s="1">
        <v>0</v>
      </c>
      <c r="B1863">
        <v>0.92</v>
      </c>
    </row>
    <row r="1864" spans="1:2" x14ac:dyDescent="0.25">
      <c r="A1864" s="1">
        <v>1</v>
      </c>
      <c r="B1864">
        <v>0.878</v>
      </c>
    </row>
    <row r="1865" spans="1:2" x14ac:dyDescent="0.25">
      <c r="A1865" s="1">
        <v>1</v>
      </c>
      <c r="B1865">
        <v>0.71699999999999997</v>
      </c>
    </row>
    <row r="1866" spans="1:2" x14ac:dyDescent="0.25">
      <c r="A1866" s="1">
        <v>1</v>
      </c>
      <c r="B1866">
        <v>0.80600000000000005</v>
      </c>
    </row>
    <row r="1867" spans="1:2" x14ac:dyDescent="0.25">
      <c r="A1867" s="1">
        <v>1</v>
      </c>
      <c r="B1867">
        <v>0.82099999999999995</v>
      </c>
    </row>
    <row r="1868" spans="1:2" x14ac:dyDescent="0.25">
      <c r="A1868" s="1">
        <v>1</v>
      </c>
      <c r="B1868">
        <v>0.79</v>
      </c>
    </row>
    <row r="1869" spans="1:2" x14ac:dyDescent="0.25">
      <c r="A1869" s="1">
        <v>1</v>
      </c>
      <c r="B1869">
        <v>0.80600000000000005</v>
      </c>
    </row>
    <row r="1870" spans="1:2" x14ac:dyDescent="0.25">
      <c r="A1870" s="1">
        <v>1</v>
      </c>
      <c r="B1870">
        <v>0.82099999999999995</v>
      </c>
    </row>
    <row r="1871" spans="1:2" x14ac:dyDescent="0.25">
      <c r="A1871" s="1">
        <v>1</v>
      </c>
      <c r="B1871">
        <v>0.71699999999999997</v>
      </c>
    </row>
    <row r="1872" spans="1:2" x14ac:dyDescent="0.25">
      <c r="A1872" s="1">
        <v>0</v>
      </c>
      <c r="B1872">
        <v>0.82099999999999995</v>
      </c>
    </row>
    <row r="1873" spans="1:2" x14ac:dyDescent="0.25">
      <c r="A1873" s="1">
        <v>1</v>
      </c>
      <c r="B1873">
        <v>0.85499999999999998</v>
      </c>
    </row>
    <row r="1874" spans="1:2" x14ac:dyDescent="0.25">
      <c r="A1874" s="1">
        <v>1</v>
      </c>
      <c r="B1874">
        <v>0.82099999999999995</v>
      </c>
    </row>
    <row r="1875" spans="1:2" x14ac:dyDescent="0.25">
      <c r="A1875" s="1">
        <v>0</v>
      </c>
      <c r="B1875">
        <v>0.71699999999999997</v>
      </c>
    </row>
    <row r="1876" spans="1:2" x14ac:dyDescent="0.25">
      <c r="A1876" s="1">
        <v>0</v>
      </c>
      <c r="B1876">
        <v>0.66100000000000003</v>
      </c>
    </row>
    <row r="1877" spans="1:2" x14ac:dyDescent="0.25">
      <c r="A1877" s="1">
        <v>0</v>
      </c>
      <c r="B1877">
        <v>0.80600000000000005</v>
      </c>
    </row>
    <row r="1878" spans="1:2" x14ac:dyDescent="0.25">
      <c r="A1878" s="1">
        <v>1</v>
      </c>
      <c r="B1878">
        <v>0.71699999999999997</v>
      </c>
    </row>
    <row r="1879" spans="1:2" x14ac:dyDescent="0.25">
      <c r="A1879" s="1">
        <v>1</v>
      </c>
      <c r="B1879">
        <v>0.72899999999999998</v>
      </c>
    </row>
    <row r="1880" spans="1:2" x14ac:dyDescent="0.25">
      <c r="A1880" s="1">
        <v>1</v>
      </c>
      <c r="B1880">
        <v>0.72899999999999998</v>
      </c>
    </row>
    <row r="1881" spans="1:2" x14ac:dyDescent="0.25">
      <c r="A1881" s="1">
        <v>1</v>
      </c>
      <c r="B1881">
        <v>0.80600000000000005</v>
      </c>
    </row>
    <row r="1882" spans="1:2" x14ac:dyDescent="0.25">
      <c r="A1882" s="1">
        <v>1</v>
      </c>
      <c r="B1882">
        <v>0.878</v>
      </c>
    </row>
    <row r="1883" spans="1:2" x14ac:dyDescent="0.25">
      <c r="A1883" s="1">
        <v>1</v>
      </c>
      <c r="B1883">
        <v>0.71699999999999997</v>
      </c>
    </row>
    <row r="1884" spans="1:2" x14ac:dyDescent="0.25">
      <c r="A1884" s="1">
        <v>0</v>
      </c>
      <c r="B1884">
        <v>0.80600000000000005</v>
      </c>
    </row>
    <row r="1885" spans="1:2" x14ac:dyDescent="0.25">
      <c r="A1885" s="1">
        <v>1</v>
      </c>
      <c r="B1885">
        <v>0.85499999999999998</v>
      </c>
    </row>
    <row r="1886" spans="1:2" x14ac:dyDescent="0.25">
      <c r="A1886" s="1">
        <v>1</v>
      </c>
      <c r="B1886">
        <v>0.82099999999999995</v>
      </c>
    </row>
    <row r="1887" spans="1:2" x14ac:dyDescent="0.25">
      <c r="A1887" s="1">
        <v>0</v>
      </c>
      <c r="B1887">
        <v>0.80600000000000005</v>
      </c>
    </row>
    <row r="1888" spans="1:2" x14ac:dyDescent="0.25">
      <c r="A1888" s="1">
        <v>1</v>
      </c>
      <c r="B1888">
        <v>0.80600000000000005</v>
      </c>
    </row>
    <row r="1889" spans="1:2" x14ac:dyDescent="0.25">
      <c r="A1889" s="1">
        <v>1</v>
      </c>
      <c r="B1889">
        <v>0.82099999999999995</v>
      </c>
    </row>
    <row r="1890" spans="1:2" x14ac:dyDescent="0.25">
      <c r="A1890" s="1">
        <v>1</v>
      </c>
      <c r="B1890">
        <v>0.92</v>
      </c>
    </row>
    <row r="1891" spans="1:2" x14ac:dyDescent="0.25">
      <c r="A1891" s="1">
        <v>1</v>
      </c>
      <c r="B1891">
        <v>0.79</v>
      </c>
    </row>
    <row r="1892" spans="1:2" x14ac:dyDescent="0.25">
      <c r="A1892" s="1">
        <v>1</v>
      </c>
      <c r="B1892">
        <v>0.92</v>
      </c>
    </row>
    <row r="1893" spans="1:2" x14ac:dyDescent="0.25">
      <c r="A1893" s="1">
        <v>0</v>
      </c>
      <c r="B1893">
        <v>0.82099999999999995</v>
      </c>
    </row>
    <row r="1894" spans="1:2" x14ac:dyDescent="0.25">
      <c r="A1894" s="1">
        <v>1</v>
      </c>
      <c r="B1894">
        <v>0.54600000000000004</v>
      </c>
    </row>
    <row r="1895" spans="1:2" x14ac:dyDescent="0.25">
      <c r="A1895" s="1">
        <v>0</v>
      </c>
      <c r="B1895">
        <v>0.79</v>
      </c>
    </row>
    <row r="1896" spans="1:2" x14ac:dyDescent="0.25">
      <c r="A1896" s="1">
        <v>1</v>
      </c>
      <c r="B1896">
        <v>0.92</v>
      </c>
    </row>
    <row r="1897" spans="1:2" x14ac:dyDescent="0.25">
      <c r="A1897" s="1">
        <v>1</v>
      </c>
      <c r="B1897">
        <v>0.80600000000000005</v>
      </c>
    </row>
    <row r="1898" spans="1:2" x14ac:dyDescent="0.25">
      <c r="A1898" s="1">
        <v>1</v>
      </c>
      <c r="B1898">
        <v>0.80600000000000005</v>
      </c>
    </row>
    <row r="1899" spans="1:2" x14ac:dyDescent="0.25">
      <c r="A1899" s="1">
        <v>1</v>
      </c>
      <c r="B1899">
        <v>0.878</v>
      </c>
    </row>
    <row r="1900" spans="1:2" x14ac:dyDescent="0.25">
      <c r="A1900" s="1">
        <v>1</v>
      </c>
      <c r="B1900">
        <v>0.80600000000000005</v>
      </c>
    </row>
    <row r="1901" spans="1:2" x14ac:dyDescent="0.25">
      <c r="A1901" s="1">
        <v>1</v>
      </c>
      <c r="B1901">
        <v>0.82099999999999995</v>
      </c>
    </row>
    <row r="1902" spans="1:2" x14ac:dyDescent="0.25">
      <c r="A1902" s="1">
        <v>1</v>
      </c>
      <c r="B1902">
        <v>0.66100000000000003</v>
      </c>
    </row>
    <row r="1903" spans="1:2" x14ac:dyDescent="0.25">
      <c r="A1903" s="1">
        <v>1</v>
      </c>
      <c r="B1903">
        <v>0.71699999999999997</v>
      </c>
    </row>
    <row r="1904" spans="1:2" x14ac:dyDescent="0.25">
      <c r="A1904" s="1">
        <v>1</v>
      </c>
      <c r="B1904">
        <v>0.82099999999999995</v>
      </c>
    </row>
    <row r="1905" spans="1:2" x14ac:dyDescent="0.25">
      <c r="A1905" s="1">
        <v>1</v>
      </c>
      <c r="B1905">
        <v>0.71699999999999997</v>
      </c>
    </row>
    <row r="1906" spans="1:2" x14ac:dyDescent="0.25">
      <c r="A1906" s="1">
        <v>1</v>
      </c>
      <c r="B1906">
        <v>0.69299999999999995</v>
      </c>
    </row>
    <row r="1907" spans="1:2" x14ac:dyDescent="0.25">
      <c r="A1907" s="1">
        <v>1</v>
      </c>
      <c r="B1907">
        <v>0.79</v>
      </c>
    </row>
    <row r="1908" spans="1:2" x14ac:dyDescent="0.25">
      <c r="A1908" s="1">
        <v>0</v>
      </c>
      <c r="B1908">
        <v>0.54600000000000004</v>
      </c>
    </row>
    <row r="1909" spans="1:2" x14ac:dyDescent="0.25">
      <c r="A1909" s="1">
        <v>1</v>
      </c>
      <c r="B1909">
        <v>0.80600000000000005</v>
      </c>
    </row>
    <row r="1910" spans="1:2" x14ac:dyDescent="0.25">
      <c r="A1910" s="1">
        <v>1</v>
      </c>
      <c r="B1910">
        <v>0.92</v>
      </c>
    </row>
    <row r="1911" spans="1:2" x14ac:dyDescent="0.25">
      <c r="A1911" s="1">
        <v>1</v>
      </c>
      <c r="B1911">
        <v>0.80600000000000005</v>
      </c>
    </row>
    <row r="1912" spans="1:2" x14ac:dyDescent="0.25">
      <c r="A1912" s="1">
        <v>1</v>
      </c>
      <c r="B1912">
        <v>0.80600000000000005</v>
      </c>
    </row>
    <row r="1913" spans="1:2" x14ac:dyDescent="0.25">
      <c r="A1913" s="1">
        <v>0</v>
      </c>
      <c r="B1913">
        <v>0.82099999999999995</v>
      </c>
    </row>
    <row r="1914" spans="1:2" x14ac:dyDescent="0.25">
      <c r="A1914" s="1">
        <v>1</v>
      </c>
      <c r="B1914">
        <v>0.92</v>
      </c>
    </row>
    <row r="1915" spans="1:2" x14ac:dyDescent="0.25">
      <c r="A1915" s="1">
        <v>1</v>
      </c>
      <c r="B1915">
        <v>0.92</v>
      </c>
    </row>
    <row r="1916" spans="1:2" x14ac:dyDescent="0.25">
      <c r="A1916" s="1">
        <v>0</v>
      </c>
      <c r="B1916">
        <v>0.878</v>
      </c>
    </row>
    <row r="1917" spans="1:2" x14ac:dyDescent="0.25">
      <c r="A1917" s="1">
        <v>1</v>
      </c>
      <c r="B1917">
        <v>0.878</v>
      </c>
    </row>
    <row r="1918" spans="1:2" x14ac:dyDescent="0.25">
      <c r="A1918" s="1">
        <v>0</v>
      </c>
      <c r="B1918">
        <v>0.82099999999999995</v>
      </c>
    </row>
    <row r="1919" spans="1:2" x14ac:dyDescent="0.25">
      <c r="A1919" s="1">
        <v>1</v>
      </c>
      <c r="B1919">
        <v>0.80600000000000005</v>
      </c>
    </row>
    <row r="1920" spans="1:2" x14ac:dyDescent="0.25">
      <c r="A1920" s="1">
        <v>0</v>
      </c>
      <c r="B1920">
        <v>0.66100000000000003</v>
      </c>
    </row>
    <row r="1921" spans="1:2" x14ac:dyDescent="0.25">
      <c r="A1921" s="1">
        <v>0</v>
      </c>
      <c r="B1921">
        <v>0.54600000000000004</v>
      </c>
    </row>
    <row r="1922" spans="1:2" x14ac:dyDescent="0.25">
      <c r="A1922" s="1">
        <v>1</v>
      </c>
      <c r="B1922">
        <v>0.878</v>
      </c>
    </row>
    <row r="1923" spans="1:2" x14ac:dyDescent="0.25">
      <c r="A1923" s="1">
        <v>1</v>
      </c>
      <c r="B1923">
        <v>0.71699999999999997</v>
      </c>
    </row>
    <row r="1924" spans="1:2" x14ac:dyDescent="0.25">
      <c r="A1924" s="1">
        <v>1</v>
      </c>
      <c r="B1924">
        <v>0.80600000000000005</v>
      </c>
    </row>
    <row r="1925" spans="1:2" x14ac:dyDescent="0.25">
      <c r="A1925" s="1">
        <v>1</v>
      </c>
      <c r="B1925">
        <v>0.80600000000000005</v>
      </c>
    </row>
    <row r="1926" spans="1:2" x14ac:dyDescent="0.25">
      <c r="A1926" s="1">
        <v>1</v>
      </c>
      <c r="B1926">
        <v>0.878</v>
      </c>
    </row>
    <row r="1927" spans="1:2" x14ac:dyDescent="0.25">
      <c r="A1927" s="1">
        <v>1</v>
      </c>
      <c r="B1927">
        <v>0.80600000000000005</v>
      </c>
    </row>
    <row r="1928" spans="1:2" x14ac:dyDescent="0.25">
      <c r="A1928" s="1">
        <v>1</v>
      </c>
      <c r="B1928">
        <v>0.80600000000000005</v>
      </c>
    </row>
    <row r="1929" spans="1:2" x14ac:dyDescent="0.25">
      <c r="A1929" s="1">
        <v>1</v>
      </c>
      <c r="B1929">
        <v>0.72899999999999998</v>
      </c>
    </row>
    <row r="1930" spans="1:2" x14ac:dyDescent="0.25">
      <c r="A1930" s="1">
        <v>1</v>
      </c>
      <c r="B1930">
        <v>0.66100000000000003</v>
      </c>
    </row>
    <row r="1931" spans="1:2" x14ac:dyDescent="0.25">
      <c r="A1931" s="1">
        <v>1</v>
      </c>
      <c r="B1931">
        <v>0.82099999999999995</v>
      </c>
    </row>
    <row r="1932" spans="1:2" x14ac:dyDescent="0.25">
      <c r="A1932" s="1">
        <v>1</v>
      </c>
      <c r="B1932">
        <v>0.82099999999999995</v>
      </c>
    </row>
    <row r="1933" spans="1:2" x14ac:dyDescent="0.25">
      <c r="A1933" s="1">
        <v>1</v>
      </c>
      <c r="B1933">
        <v>0.72899999999999998</v>
      </c>
    </row>
    <row r="1934" spans="1:2" x14ac:dyDescent="0.25">
      <c r="A1934" s="1">
        <v>0</v>
      </c>
      <c r="B1934">
        <v>0.92</v>
      </c>
    </row>
    <row r="1935" spans="1:2" x14ac:dyDescent="0.25">
      <c r="A1935" s="1">
        <v>1</v>
      </c>
      <c r="B1935">
        <v>0.79</v>
      </c>
    </row>
    <row r="1936" spans="1:2" x14ac:dyDescent="0.25">
      <c r="A1936" s="1">
        <v>0</v>
      </c>
      <c r="B1936">
        <v>0.878</v>
      </c>
    </row>
    <row r="1937" spans="1:2" x14ac:dyDescent="0.25">
      <c r="A1937" s="1">
        <v>1</v>
      </c>
      <c r="B1937">
        <v>0.82099999999999995</v>
      </c>
    </row>
    <row r="1938" spans="1:2" x14ac:dyDescent="0.25">
      <c r="A1938" s="1">
        <v>1</v>
      </c>
      <c r="B1938">
        <v>0.66100000000000003</v>
      </c>
    </row>
    <row r="1939" spans="1:2" x14ac:dyDescent="0.25">
      <c r="A1939" s="1">
        <v>1</v>
      </c>
      <c r="B1939">
        <v>0.66100000000000003</v>
      </c>
    </row>
    <row r="1940" spans="1:2" x14ac:dyDescent="0.25">
      <c r="A1940" s="1">
        <v>1</v>
      </c>
      <c r="B1940">
        <v>0.85499999999999998</v>
      </c>
    </row>
    <row r="1941" spans="1:2" x14ac:dyDescent="0.25">
      <c r="A1941" s="1">
        <v>1</v>
      </c>
      <c r="B1941">
        <v>0.80600000000000005</v>
      </c>
    </row>
    <row r="1942" spans="1:2" x14ac:dyDescent="0.25">
      <c r="A1942" s="1">
        <v>1</v>
      </c>
      <c r="B1942">
        <v>0.92</v>
      </c>
    </row>
    <row r="1943" spans="1:2" x14ac:dyDescent="0.25">
      <c r="A1943" s="1">
        <v>1</v>
      </c>
      <c r="B1943">
        <v>0.80600000000000005</v>
      </c>
    </row>
    <row r="1944" spans="1:2" x14ac:dyDescent="0.25">
      <c r="A1944" s="1">
        <v>1</v>
      </c>
      <c r="B1944">
        <v>0.79</v>
      </c>
    </row>
    <row r="1945" spans="1:2" x14ac:dyDescent="0.25">
      <c r="A1945" s="1">
        <v>1</v>
      </c>
      <c r="B1945">
        <v>0.71699999999999997</v>
      </c>
    </row>
    <row r="1946" spans="1:2" x14ac:dyDescent="0.25">
      <c r="A1946" s="1">
        <v>1</v>
      </c>
      <c r="B1946">
        <v>0.72899999999999998</v>
      </c>
    </row>
    <row r="1947" spans="1:2" x14ac:dyDescent="0.25">
      <c r="A1947" s="1">
        <v>1</v>
      </c>
      <c r="B1947">
        <v>0.79</v>
      </c>
    </row>
    <row r="1948" spans="1:2" x14ac:dyDescent="0.25">
      <c r="A1948" s="1">
        <v>0</v>
      </c>
      <c r="B1948">
        <v>0.72899999999999998</v>
      </c>
    </row>
    <row r="1949" spans="1:2" x14ac:dyDescent="0.25">
      <c r="A1949" s="1">
        <v>1</v>
      </c>
      <c r="B1949">
        <v>0.82099999999999995</v>
      </c>
    </row>
    <row r="1950" spans="1:2" x14ac:dyDescent="0.25">
      <c r="A1950" s="1">
        <v>0</v>
      </c>
      <c r="B1950">
        <v>0.72899999999999998</v>
      </c>
    </row>
    <row r="1951" spans="1:2" x14ac:dyDescent="0.25">
      <c r="A1951" s="1">
        <v>1</v>
      </c>
      <c r="B1951">
        <v>0.80600000000000005</v>
      </c>
    </row>
    <row r="1952" spans="1:2" x14ac:dyDescent="0.25">
      <c r="A1952" s="1">
        <v>0</v>
      </c>
      <c r="B1952">
        <v>0.82099999999999995</v>
      </c>
    </row>
    <row r="1953" spans="1:2" x14ac:dyDescent="0.25">
      <c r="A1953" s="1">
        <v>1</v>
      </c>
      <c r="B1953">
        <v>0.82099999999999995</v>
      </c>
    </row>
    <row r="1954" spans="1:2" x14ac:dyDescent="0.25">
      <c r="A1954" s="1">
        <v>0</v>
      </c>
      <c r="B1954">
        <v>0.66100000000000003</v>
      </c>
    </row>
    <row r="1955" spans="1:2" x14ac:dyDescent="0.25">
      <c r="A1955" s="1">
        <v>0</v>
      </c>
      <c r="B1955">
        <v>0.66100000000000003</v>
      </c>
    </row>
    <row r="1956" spans="1:2" x14ac:dyDescent="0.25">
      <c r="A1956" s="1">
        <v>1</v>
      </c>
      <c r="B1956">
        <v>0.79</v>
      </c>
    </row>
    <row r="1957" spans="1:2" x14ac:dyDescent="0.25">
      <c r="A1957" s="1">
        <v>1</v>
      </c>
      <c r="B1957">
        <v>0.82099999999999995</v>
      </c>
    </row>
    <row r="1958" spans="1:2" x14ac:dyDescent="0.25">
      <c r="A1958" s="1">
        <v>1</v>
      </c>
      <c r="B1958">
        <v>0.80600000000000005</v>
      </c>
    </row>
    <row r="1959" spans="1:2" x14ac:dyDescent="0.25">
      <c r="A1959" s="1">
        <v>1</v>
      </c>
      <c r="B1959">
        <v>0.71699999999999997</v>
      </c>
    </row>
    <row r="1960" spans="1:2" x14ac:dyDescent="0.25">
      <c r="A1960" s="1">
        <v>1</v>
      </c>
      <c r="B1960">
        <v>0.82099999999999995</v>
      </c>
    </row>
    <row r="1961" spans="1:2" x14ac:dyDescent="0.25">
      <c r="A1961" s="1">
        <v>1</v>
      </c>
      <c r="B1961">
        <v>0.878</v>
      </c>
    </row>
    <row r="1962" spans="1:2" x14ac:dyDescent="0.25">
      <c r="A1962" s="1">
        <v>1</v>
      </c>
      <c r="B1962">
        <v>0.54600000000000004</v>
      </c>
    </row>
    <row r="1963" spans="1:2" x14ac:dyDescent="0.25">
      <c r="A1963" s="1">
        <v>1</v>
      </c>
      <c r="B1963">
        <v>0.80600000000000005</v>
      </c>
    </row>
    <row r="1964" spans="1:2" x14ac:dyDescent="0.25">
      <c r="A1964" s="1">
        <v>0</v>
      </c>
      <c r="B1964">
        <v>0.69299999999999995</v>
      </c>
    </row>
    <row r="1965" spans="1:2" x14ac:dyDescent="0.25">
      <c r="A1965" s="1">
        <v>1</v>
      </c>
      <c r="B1965">
        <v>0.80600000000000005</v>
      </c>
    </row>
    <row r="1966" spans="1:2" x14ac:dyDescent="0.25">
      <c r="A1966" s="1">
        <v>1</v>
      </c>
      <c r="B1966">
        <v>0.72899999999999998</v>
      </c>
    </row>
    <row r="1967" spans="1:2" x14ac:dyDescent="0.25">
      <c r="A1967" s="1">
        <v>1</v>
      </c>
      <c r="B1967">
        <v>0.66100000000000003</v>
      </c>
    </row>
    <row r="1968" spans="1:2" x14ac:dyDescent="0.25">
      <c r="A1968" s="1">
        <v>1</v>
      </c>
      <c r="B1968">
        <v>0.71699999999999997</v>
      </c>
    </row>
    <row r="1969" spans="1:2" x14ac:dyDescent="0.25">
      <c r="A1969" s="1">
        <v>0</v>
      </c>
      <c r="B1969">
        <v>0.82099999999999995</v>
      </c>
    </row>
    <row r="1970" spans="1:2" x14ac:dyDescent="0.25">
      <c r="A1970" s="1">
        <v>0</v>
      </c>
      <c r="B1970">
        <v>0.69299999999999995</v>
      </c>
    </row>
    <row r="1971" spans="1:2" x14ac:dyDescent="0.25">
      <c r="A1971" s="1">
        <v>0</v>
      </c>
      <c r="B1971">
        <v>0.54600000000000004</v>
      </c>
    </row>
    <row r="1972" spans="1:2" x14ac:dyDescent="0.25">
      <c r="A1972" s="1">
        <v>0</v>
      </c>
      <c r="B1972">
        <v>0.54600000000000004</v>
      </c>
    </row>
    <row r="1973" spans="1:2" x14ac:dyDescent="0.25">
      <c r="A1973" s="1">
        <v>0</v>
      </c>
      <c r="B1973">
        <v>0.71699999999999997</v>
      </c>
    </row>
    <row r="1974" spans="1:2" x14ac:dyDescent="0.25">
      <c r="A1974" s="1">
        <v>1</v>
      </c>
      <c r="B1974">
        <v>0.85499999999999998</v>
      </c>
    </row>
    <row r="1975" spans="1:2" x14ac:dyDescent="0.25">
      <c r="A1975" s="1">
        <v>1</v>
      </c>
      <c r="B1975">
        <v>0.82099999999999995</v>
      </c>
    </row>
    <row r="1976" spans="1:2" x14ac:dyDescent="0.25">
      <c r="A1976" s="1">
        <v>1</v>
      </c>
      <c r="B1976">
        <v>0.80600000000000005</v>
      </c>
    </row>
    <row r="1977" spans="1:2" x14ac:dyDescent="0.25">
      <c r="A1977" s="1">
        <v>1</v>
      </c>
      <c r="B1977">
        <v>0.72899999999999998</v>
      </c>
    </row>
    <row r="1978" spans="1:2" x14ac:dyDescent="0.25">
      <c r="A1978" s="1">
        <v>0</v>
      </c>
      <c r="B1978">
        <v>0.80600000000000005</v>
      </c>
    </row>
    <row r="1979" spans="1:2" x14ac:dyDescent="0.25">
      <c r="A1979" s="1">
        <v>1</v>
      </c>
      <c r="B1979">
        <v>0.82099999999999995</v>
      </c>
    </row>
    <row r="1980" spans="1:2" x14ac:dyDescent="0.25">
      <c r="A1980" s="1">
        <v>1</v>
      </c>
      <c r="B1980">
        <v>0.72899999999999998</v>
      </c>
    </row>
    <row r="1981" spans="1:2" x14ac:dyDescent="0.25">
      <c r="A1981" s="1">
        <v>0</v>
      </c>
      <c r="B1981">
        <v>0.79</v>
      </c>
    </row>
    <row r="1982" spans="1:2" x14ac:dyDescent="0.25">
      <c r="A1982" s="1">
        <v>1</v>
      </c>
      <c r="B1982">
        <v>0.82099999999999995</v>
      </c>
    </row>
    <row r="1983" spans="1:2" x14ac:dyDescent="0.25">
      <c r="A1983" s="1">
        <v>1</v>
      </c>
      <c r="B1983">
        <v>0.69299999999999995</v>
      </c>
    </row>
    <row r="1984" spans="1:2" x14ac:dyDescent="0.25">
      <c r="A1984" s="1">
        <v>1</v>
      </c>
      <c r="B1984">
        <v>0.92</v>
      </c>
    </row>
    <row r="1985" spans="1:2" x14ac:dyDescent="0.25">
      <c r="A1985" s="1">
        <v>1</v>
      </c>
      <c r="B1985">
        <v>0.72899999999999998</v>
      </c>
    </row>
    <row r="1986" spans="1:2" x14ac:dyDescent="0.25">
      <c r="A1986" s="1">
        <v>1</v>
      </c>
      <c r="B1986">
        <v>0.92</v>
      </c>
    </row>
    <row r="1987" spans="1:2" x14ac:dyDescent="0.25">
      <c r="A1987" s="1">
        <v>0</v>
      </c>
      <c r="B1987">
        <v>0.80600000000000005</v>
      </c>
    </row>
    <row r="1988" spans="1:2" x14ac:dyDescent="0.25">
      <c r="A1988" s="1">
        <v>1</v>
      </c>
      <c r="B1988">
        <v>0.878</v>
      </c>
    </row>
    <row r="1989" spans="1:2" x14ac:dyDescent="0.25">
      <c r="A1989" s="1">
        <v>1</v>
      </c>
      <c r="B1989">
        <v>0.92</v>
      </c>
    </row>
    <row r="1990" spans="1:2" x14ac:dyDescent="0.25">
      <c r="A1990" s="1">
        <v>1</v>
      </c>
      <c r="B1990">
        <v>0.878</v>
      </c>
    </row>
    <row r="1991" spans="1:2" x14ac:dyDescent="0.25">
      <c r="A1991" s="1">
        <v>1</v>
      </c>
      <c r="B1991">
        <v>0.66100000000000003</v>
      </c>
    </row>
    <row r="1992" spans="1:2" x14ac:dyDescent="0.25">
      <c r="A1992" s="1">
        <v>1</v>
      </c>
      <c r="B1992">
        <v>0.82099999999999995</v>
      </c>
    </row>
    <row r="1993" spans="1:2" x14ac:dyDescent="0.25">
      <c r="A1993" s="1">
        <v>1</v>
      </c>
      <c r="B1993">
        <v>0.79</v>
      </c>
    </row>
    <row r="1994" spans="1:2" x14ac:dyDescent="0.25">
      <c r="A1994" s="1">
        <v>1</v>
      </c>
      <c r="B1994">
        <v>0.71699999999999997</v>
      </c>
    </row>
    <row r="1995" spans="1:2" x14ac:dyDescent="0.25">
      <c r="A1995" s="1">
        <v>1</v>
      </c>
      <c r="B1995">
        <v>0.80600000000000005</v>
      </c>
    </row>
    <row r="1996" spans="1:2" x14ac:dyDescent="0.25">
      <c r="A1996" s="1">
        <v>1</v>
      </c>
      <c r="B1996">
        <v>0.71699999999999997</v>
      </c>
    </row>
    <row r="1997" spans="1:2" x14ac:dyDescent="0.25">
      <c r="A1997" s="1">
        <v>1</v>
      </c>
      <c r="B1997">
        <v>0.82099999999999995</v>
      </c>
    </row>
    <row r="1998" spans="1:2" x14ac:dyDescent="0.25">
      <c r="A1998" s="1">
        <v>0</v>
      </c>
      <c r="B1998">
        <v>0.82099999999999995</v>
      </c>
    </row>
    <row r="1999" spans="1:2" x14ac:dyDescent="0.25">
      <c r="A1999" s="1">
        <v>1</v>
      </c>
      <c r="B1999">
        <v>0.82099999999999995</v>
      </c>
    </row>
    <row r="2000" spans="1:2" x14ac:dyDescent="0.25">
      <c r="A2000" s="1">
        <v>1</v>
      </c>
      <c r="B2000">
        <v>0.85499999999999998</v>
      </c>
    </row>
    <row r="2001" spans="1:2" x14ac:dyDescent="0.25">
      <c r="A2001" s="1">
        <v>1</v>
      </c>
      <c r="B2001">
        <v>0.82099999999999995</v>
      </c>
    </row>
    <row r="2002" spans="1:2" x14ac:dyDescent="0.25">
      <c r="A2002" s="1">
        <v>1</v>
      </c>
      <c r="B2002">
        <v>0.79</v>
      </c>
    </row>
    <row r="2003" spans="1:2" x14ac:dyDescent="0.25">
      <c r="A2003" s="1">
        <v>1</v>
      </c>
      <c r="B2003">
        <v>0.92</v>
      </c>
    </row>
    <row r="2004" spans="1:2" x14ac:dyDescent="0.25">
      <c r="A2004" s="1">
        <v>1</v>
      </c>
      <c r="B2004">
        <v>0.92</v>
      </c>
    </row>
    <row r="2005" spans="1:2" x14ac:dyDescent="0.25">
      <c r="A2005" s="1">
        <v>1</v>
      </c>
      <c r="B2005">
        <v>0.82099999999999995</v>
      </c>
    </row>
    <row r="2006" spans="1:2" x14ac:dyDescent="0.25">
      <c r="A2006" s="1">
        <v>1</v>
      </c>
      <c r="B2006">
        <v>0.80600000000000005</v>
      </c>
    </row>
    <row r="2007" spans="1:2" x14ac:dyDescent="0.25">
      <c r="A2007" s="1">
        <v>1</v>
      </c>
      <c r="B2007">
        <v>0.80600000000000005</v>
      </c>
    </row>
    <row r="2008" spans="1:2" x14ac:dyDescent="0.25">
      <c r="A2008" s="1">
        <v>1</v>
      </c>
      <c r="B2008">
        <v>0.878</v>
      </c>
    </row>
    <row r="2009" spans="1:2" x14ac:dyDescent="0.25">
      <c r="A2009" s="1">
        <v>1</v>
      </c>
      <c r="B2009">
        <v>0.66100000000000003</v>
      </c>
    </row>
    <row r="2010" spans="1:2" x14ac:dyDescent="0.25">
      <c r="A2010" s="1">
        <v>0</v>
      </c>
      <c r="B2010">
        <v>0.71699999999999997</v>
      </c>
    </row>
    <row r="2011" spans="1:2" x14ac:dyDescent="0.25">
      <c r="A2011" s="1">
        <v>1</v>
      </c>
      <c r="B2011">
        <v>0.69299999999999995</v>
      </c>
    </row>
    <row r="2012" spans="1:2" x14ac:dyDescent="0.25">
      <c r="A2012" s="1">
        <v>1</v>
      </c>
      <c r="B2012">
        <v>0.80600000000000005</v>
      </c>
    </row>
    <row r="2013" spans="1:2" x14ac:dyDescent="0.25">
      <c r="A2013" s="1">
        <v>1</v>
      </c>
      <c r="B2013">
        <v>0.82099999999999995</v>
      </c>
    </row>
    <row r="2014" spans="1:2" x14ac:dyDescent="0.25">
      <c r="A2014" s="1">
        <v>0</v>
      </c>
      <c r="B2014">
        <v>0.79</v>
      </c>
    </row>
    <row r="2015" spans="1:2" x14ac:dyDescent="0.25">
      <c r="A2015" s="1">
        <v>1</v>
      </c>
      <c r="B2015">
        <v>0.878</v>
      </c>
    </row>
    <row r="2016" spans="1:2" x14ac:dyDescent="0.25">
      <c r="A2016" s="1">
        <v>1</v>
      </c>
      <c r="B2016">
        <v>0.82099999999999995</v>
      </c>
    </row>
    <row r="2017" spans="1:2" x14ac:dyDescent="0.25">
      <c r="A2017" s="1">
        <v>1</v>
      </c>
      <c r="B2017">
        <v>0.92</v>
      </c>
    </row>
    <row r="2018" spans="1:2" x14ac:dyDescent="0.25">
      <c r="A2018" s="1">
        <v>1</v>
      </c>
      <c r="B2018">
        <v>0.82099999999999995</v>
      </c>
    </row>
    <row r="2019" spans="1:2" x14ac:dyDescent="0.25">
      <c r="A2019" s="1">
        <v>1</v>
      </c>
      <c r="B2019">
        <v>0.80600000000000005</v>
      </c>
    </row>
    <row r="2020" spans="1:2" x14ac:dyDescent="0.25">
      <c r="A2020" s="1">
        <v>1</v>
      </c>
      <c r="B2020">
        <v>0.92</v>
      </c>
    </row>
    <row r="2021" spans="1:2" x14ac:dyDescent="0.25">
      <c r="A2021" s="1">
        <v>1</v>
      </c>
      <c r="B2021">
        <v>0.79</v>
      </c>
    </row>
    <row r="2022" spans="1:2" x14ac:dyDescent="0.25">
      <c r="A2022" s="1">
        <v>1</v>
      </c>
      <c r="B2022">
        <v>0.66100000000000003</v>
      </c>
    </row>
    <row r="2023" spans="1:2" x14ac:dyDescent="0.25">
      <c r="A2023" s="1">
        <v>0</v>
      </c>
      <c r="B2023">
        <v>0.92</v>
      </c>
    </row>
    <row r="2024" spans="1:2" x14ac:dyDescent="0.25">
      <c r="A2024" s="1">
        <v>1</v>
      </c>
      <c r="B2024">
        <v>0.82099999999999995</v>
      </c>
    </row>
    <row r="2025" spans="1:2" x14ac:dyDescent="0.25">
      <c r="A2025" s="1">
        <v>1</v>
      </c>
      <c r="B2025">
        <v>0.878</v>
      </c>
    </row>
    <row r="2026" spans="1:2" x14ac:dyDescent="0.25">
      <c r="A2026" s="1">
        <v>1</v>
      </c>
      <c r="B2026">
        <v>0.69299999999999995</v>
      </c>
    </row>
    <row r="2027" spans="1:2" x14ac:dyDescent="0.25">
      <c r="A2027" s="1">
        <v>1</v>
      </c>
      <c r="B2027">
        <v>0.82099999999999995</v>
      </c>
    </row>
    <row r="2028" spans="1:2" x14ac:dyDescent="0.25">
      <c r="A2028" s="1">
        <v>0</v>
      </c>
      <c r="B2028">
        <v>0.79</v>
      </c>
    </row>
    <row r="2029" spans="1:2" x14ac:dyDescent="0.25">
      <c r="A2029" s="1">
        <v>1</v>
      </c>
      <c r="B2029">
        <v>0.80600000000000005</v>
      </c>
    </row>
    <row r="2030" spans="1:2" x14ac:dyDescent="0.25">
      <c r="A2030" s="1">
        <v>1</v>
      </c>
      <c r="B2030">
        <v>0.82099999999999995</v>
      </c>
    </row>
    <row r="2031" spans="1:2" x14ac:dyDescent="0.25">
      <c r="A2031" s="1">
        <v>1</v>
      </c>
      <c r="B2031">
        <v>0.82099999999999995</v>
      </c>
    </row>
    <row r="2032" spans="1:2" x14ac:dyDescent="0.25">
      <c r="A2032" s="1">
        <v>1</v>
      </c>
      <c r="B2032">
        <v>0.82099999999999995</v>
      </c>
    </row>
    <row r="2033" spans="1:2" x14ac:dyDescent="0.25">
      <c r="A2033" s="1">
        <v>1</v>
      </c>
      <c r="B2033">
        <v>0.82099999999999995</v>
      </c>
    </row>
    <row r="2034" spans="1:2" x14ac:dyDescent="0.25">
      <c r="A2034" s="1">
        <v>1</v>
      </c>
      <c r="B2034">
        <v>0.79</v>
      </c>
    </row>
    <row r="2035" spans="1:2" x14ac:dyDescent="0.25">
      <c r="A2035" s="1">
        <v>1</v>
      </c>
      <c r="B2035">
        <v>0.85499999999999998</v>
      </c>
    </row>
    <row r="2036" spans="1:2" x14ac:dyDescent="0.25">
      <c r="A2036" s="1">
        <v>1</v>
      </c>
      <c r="B2036">
        <v>0.85499999999999998</v>
      </c>
    </row>
    <row r="2037" spans="1:2" x14ac:dyDescent="0.25">
      <c r="A2037" s="1">
        <v>1</v>
      </c>
      <c r="B2037">
        <v>0.82099999999999995</v>
      </c>
    </row>
    <row r="2038" spans="1:2" x14ac:dyDescent="0.25">
      <c r="A2038" s="1">
        <v>1</v>
      </c>
      <c r="B2038">
        <v>0.82099999999999995</v>
      </c>
    </row>
    <row r="2039" spans="1:2" x14ac:dyDescent="0.25">
      <c r="A2039" s="1">
        <v>1</v>
      </c>
      <c r="B2039">
        <v>0.72899999999999998</v>
      </c>
    </row>
    <row r="2040" spans="1:2" x14ac:dyDescent="0.25">
      <c r="A2040" s="1">
        <v>1</v>
      </c>
      <c r="B2040">
        <v>0.82099999999999995</v>
      </c>
    </row>
    <row r="2041" spans="1:2" x14ac:dyDescent="0.25">
      <c r="A2041" s="1">
        <v>1</v>
      </c>
      <c r="B2041">
        <v>0.66100000000000003</v>
      </c>
    </row>
    <row r="2042" spans="1:2" x14ac:dyDescent="0.25">
      <c r="A2042" s="1">
        <v>1</v>
      </c>
      <c r="B2042">
        <v>0.80600000000000005</v>
      </c>
    </row>
    <row r="2043" spans="1:2" x14ac:dyDescent="0.25">
      <c r="A2043" s="1">
        <v>1</v>
      </c>
      <c r="B2043">
        <v>0.80600000000000005</v>
      </c>
    </row>
    <row r="2044" spans="1:2" x14ac:dyDescent="0.25">
      <c r="A2044" s="1">
        <v>0</v>
      </c>
      <c r="B2044">
        <v>0.80600000000000005</v>
      </c>
    </row>
    <row r="2045" spans="1:2" x14ac:dyDescent="0.25">
      <c r="A2045" s="1">
        <v>1</v>
      </c>
      <c r="B2045">
        <v>0.82099999999999995</v>
      </c>
    </row>
    <row r="2046" spans="1:2" x14ac:dyDescent="0.25">
      <c r="A2046" s="1">
        <v>0</v>
      </c>
      <c r="B2046">
        <v>0.92</v>
      </c>
    </row>
    <row r="2047" spans="1:2" x14ac:dyDescent="0.25">
      <c r="A2047" s="1">
        <v>1</v>
      </c>
      <c r="B2047">
        <v>0.66100000000000003</v>
      </c>
    </row>
    <row r="2048" spans="1:2" x14ac:dyDescent="0.25">
      <c r="A2048" s="1">
        <v>0</v>
      </c>
      <c r="B2048">
        <v>0.79</v>
      </c>
    </row>
    <row r="2049" spans="1:2" x14ac:dyDescent="0.25">
      <c r="A2049" s="1">
        <v>1</v>
      </c>
      <c r="B2049">
        <v>0.82099999999999995</v>
      </c>
    </row>
    <row r="2050" spans="1:2" x14ac:dyDescent="0.25">
      <c r="A2050" s="1">
        <v>1</v>
      </c>
      <c r="B2050">
        <v>0.66100000000000003</v>
      </c>
    </row>
    <row r="2051" spans="1:2" x14ac:dyDescent="0.25">
      <c r="A2051" s="1">
        <v>1</v>
      </c>
      <c r="B2051">
        <v>0.85499999999999998</v>
      </c>
    </row>
    <row r="2052" spans="1:2" x14ac:dyDescent="0.25">
      <c r="A2052" s="1">
        <v>1</v>
      </c>
      <c r="B2052">
        <v>0.80600000000000005</v>
      </c>
    </row>
    <row r="2053" spans="1:2" x14ac:dyDescent="0.25">
      <c r="A2053" s="1">
        <v>1</v>
      </c>
      <c r="B2053">
        <v>0.92</v>
      </c>
    </row>
    <row r="2054" spans="1:2" x14ac:dyDescent="0.25">
      <c r="A2054" s="1">
        <v>0</v>
      </c>
      <c r="B2054">
        <v>0.80600000000000005</v>
      </c>
    </row>
    <row r="2055" spans="1:2" x14ac:dyDescent="0.25">
      <c r="A2055" s="1">
        <v>1</v>
      </c>
      <c r="B2055">
        <v>0.80600000000000005</v>
      </c>
    </row>
    <row r="2056" spans="1:2" x14ac:dyDescent="0.25">
      <c r="A2056" s="1">
        <v>1</v>
      </c>
      <c r="B2056">
        <v>0.54600000000000004</v>
      </c>
    </row>
    <row r="2057" spans="1:2" x14ac:dyDescent="0.25">
      <c r="A2057" s="1">
        <v>1</v>
      </c>
      <c r="B2057">
        <v>0.82099999999999995</v>
      </c>
    </row>
    <row r="2058" spans="1:2" x14ac:dyDescent="0.25">
      <c r="A2058" s="1">
        <v>0</v>
      </c>
      <c r="B2058">
        <v>0.79</v>
      </c>
    </row>
    <row r="2059" spans="1:2" x14ac:dyDescent="0.25">
      <c r="A2059" s="1">
        <v>1</v>
      </c>
      <c r="B2059">
        <v>0.71699999999999997</v>
      </c>
    </row>
    <row r="2060" spans="1:2" x14ac:dyDescent="0.25">
      <c r="A2060" s="1">
        <v>1</v>
      </c>
      <c r="B2060">
        <v>0.878</v>
      </c>
    </row>
    <row r="2061" spans="1:2" x14ac:dyDescent="0.25">
      <c r="A2061" s="1">
        <v>0</v>
      </c>
      <c r="B2061">
        <v>0.66100000000000003</v>
      </c>
    </row>
    <row r="2062" spans="1:2" x14ac:dyDescent="0.25">
      <c r="A2062" s="1">
        <v>1</v>
      </c>
      <c r="B2062">
        <v>0.71699999999999997</v>
      </c>
    </row>
    <row r="2063" spans="1:2" x14ac:dyDescent="0.25">
      <c r="A2063" s="1">
        <v>1</v>
      </c>
      <c r="B2063">
        <v>0.878</v>
      </c>
    </row>
    <row r="2064" spans="1:2" x14ac:dyDescent="0.25">
      <c r="A2064" s="1">
        <v>1</v>
      </c>
      <c r="B2064">
        <v>0.80600000000000005</v>
      </c>
    </row>
    <row r="2065" spans="1:2" x14ac:dyDescent="0.25">
      <c r="A2065" s="1">
        <v>1</v>
      </c>
      <c r="B2065">
        <v>0.878</v>
      </c>
    </row>
    <row r="2066" spans="1:2" x14ac:dyDescent="0.25">
      <c r="A2066" s="1">
        <v>1</v>
      </c>
      <c r="B2066">
        <v>0.80600000000000005</v>
      </c>
    </row>
    <row r="2067" spans="1:2" x14ac:dyDescent="0.25">
      <c r="A2067" s="1">
        <v>1</v>
      </c>
      <c r="B2067">
        <v>0.69299999999999995</v>
      </c>
    </row>
    <row r="2068" spans="1:2" x14ac:dyDescent="0.25">
      <c r="A2068" s="1">
        <v>1</v>
      </c>
      <c r="B2068">
        <v>0.92</v>
      </c>
    </row>
    <row r="2069" spans="1:2" x14ac:dyDescent="0.25">
      <c r="A2069" s="1">
        <v>1</v>
      </c>
      <c r="B2069">
        <v>0.80600000000000005</v>
      </c>
    </row>
    <row r="2070" spans="1:2" x14ac:dyDescent="0.25">
      <c r="A2070" s="1">
        <v>1</v>
      </c>
      <c r="B2070">
        <v>0.878</v>
      </c>
    </row>
    <row r="2071" spans="1:2" x14ac:dyDescent="0.25">
      <c r="A2071" s="1">
        <v>1</v>
      </c>
      <c r="B2071">
        <v>0.80600000000000005</v>
      </c>
    </row>
    <row r="2072" spans="1:2" x14ac:dyDescent="0.25">
      <c r="A2072" s="1">
        <v>1</v>
      </c>
      <c r="B2072">
        <v>0.82099999999999995</v>
      </c>
    </row>
    <row r="2073" spans="1:2" x14ac:dyDescent="0.25">
      <c r="A2073" s="1">
        <v>0</v>
      </c>
      <c r="B2073">
        <v>0.85499999999999998</v>
      </c>
    </row>
    <row r="2074" spans="1:2" x14ac:dyDescent="0.25">
      <c r="A2074" s="1">
        <v>1</v>
      </c>
      <c r="B2074">
        <v>0.80600000000000005</v>
      </c>
    </row>
    <row r="2075" spans="1:2" x14ac:dyDescent="0.25">
      <c r="A2075" s="1">
        <v>1</v>
      </c>
      <c r="B2075">
        <v>0.92</v>
      </c>
    </row>
    <row r="2076" spans="1:2" x14ac:dyDescent="0.25">
      <c r="A2076" s="1">
        <v>1</v>
      </c>
      <c r="B2076">
        <v>0.79</v>
      </c>
    </row>
    <row r="2077" spans="1:2" x14ac:dyDescent="0.25">
      <c r="A2077" s="1">
        <v>1</v>
      </c>
      <c r="B2077">
        <v>0.92</v>
      </c>
    </row>
    <row r="2078" spans="1:2" x14ac:dyDescent="0.25">
      <c r="A2078" s="1">
        <v>1</v>
      </c>
      <c r="B2078">
        <v>0.85499999999999998</v>
      </c>
    </row>
    <row r="2079" spans="1:2" x14ac:dyDescent="0.25">
      <c r="A2079" s="1">
        <v>1</v>
      </c>
      <c r="B2079">
        <v>0.71699999999999997</v>
      </c>
    </row>
    <row r="2080" spans="1:2" x14ac:dyDescent="0.25">
      <c r="A2080" s="1">
        <v>1</v>
      </c>
      <c r="B2080">
        <v>0.82099999999999995</v>
      </c>
    </row>
    <row r="2081" spans="1:2" x14ac:dyDescent="0.25">
      <c r="A2081" s="1">
        <v>1</v>
      </c>
      <c r="B2081">
        <v>0.82099999999999995</v>
      </c>
    </row>
    <row r="2082" spans="1:2" x14ac:dyDescent="0.25">
      <c r="A2082" s="1">
        <v>1</v>
      </c>
      <c r="B2082">
        <v>0.85499999999999998</v>
      </c>
    </row>
    <row r="2083" spans="1:2" x14ac:dyDescent="0.25">
      <c r="A2083" s="1">
        <v>1</v>
      </c>
      <c r="B2083">
        <v>0.82099999999999995</v>
      </c>
    </row>
    <row r="2084" spans="1:2" x14ac:dyDescent="0.25">
      <c r="A2084" s="1">
        <v>1</v>
      </c>
      <c r="B2084">
        <v>0.79</v>
      </c>
    </row>
    <row r="2085" spans="1:2" x14ac:dyDescent="0.25">
      <c r="A2085" s="1">
        <v>1</v>
      </c>
      <c r="B2085">
        <v>0.878</v>
      </c>
    </row>
    <row r="2086" spans="1:2" x14ac:dyDescent="0.25">
      <c r="A2086" s="1">
        <v>1</v>
      </c>
      <c r="B2086">
        <v>0.92</v>
      </c>
    </row>
    <row r="2087" spans="1:2" x14ac:dyDescent="0.25">
      <c r="A2087" s="1">
        <v>1</v>
      </c>
      <c r="B2087">
        <v>0.80600000000000005</v>
      </c>
    </row>
    <row r="2088" spans="1:2" x14ac:dyDescent="0.25">
      <c r="A2088" s="1">
        <v>1</v>
      </c>
      <c r="B2088">
        <v>0.66100000000000003</v>
      </c>
    </row>
    <row r="2089" spans="1:2" x14ac:dyDescent="0.25">
      <c r="A2089" s="1">
        <v>0</v>
      </c>
      <c r="B2089">
        <v>0.66100000000000003</v>
      </c>
    </row>
    <row r="2090" spans="1:2" x14ac:dyDescent="0.25">
      <c r="A2090" s="1">
        <v>1</v>
      </c>
      <c r="B2090">
        <v>0.66100000000000003</v>
      </c>
    </row>
    <row r="2091" spans="1:2" x14ac:dyDescent="0.25">
      <c r="A2091" s="1">
        <v>0</v>
      </c>
      <c r="B2091">
        <v>0.66100000000000003</v>
      </c>
    </row>
    <row r="2092" spans="1:2" x14ac:dyDescent="0.25">
      <c r="A2092" s="1">
        <v>0</v>
      </c>
      <c r="B2092">
        <v>0.80600000000000005</v>
      </c>
    </row>
    <row r="2093" spans="1:2" x14ac:dyDescent="0.25">
      <c r="A2093" s="1">
        <v>1</v>
      </c>
      <c r="B2093">
        <v>0.85499999999999998</v>
      </c>
    </row>
    <row r="2094" spans="1:2" x14ac:dyDescent="0.25">
      <c r="A2094" s="1">
        <v>1</v>
      </c>
      <c r="B2094">
        <v>0.66100000000000003</v>
      </c>
    </row>
    <row r="2095" spans="1:2" x14ac:dyDescent="0.25">
      <c r="A2095" s="1">
        <v>1</v>
      </c>
      <c r="B2095">
        <v>0.82099999999999995</v>
      </c>
    </row>
    <row r="2096" spans="1:2" x14ac:dyDescent="0.25">
      <c r="A2096" s="1">
        <v>1</v>
      </c>
      <c r="B2096">
        <v>0.878</v>
      </c>
    </row>
    <row r="2097" spans="1:2" x14ac:dyDescent="0.25">
      <c r="A2097" s="1">
        <v>1</v>
      </c>
      <c r="B2097">
        <v>0.82099999999999995</v>
      </c>
    </row>
    <row r="2098" spans="1:2" x14ac:dyDescent="0.25">
      <c r="A2098" s="1">
        <v>1</v>
      </c>
      <c r="B2098">
        <v>0.878</v>
      </c>
    </row>
    <row r="2099" spans="1:2" x14ac:dyDescent="0.25">
      <c r="A2099" s="1">
        <v>1</v>
      </c>
      <c r="B2099">
        <v>0.92</v>
      </c>
    </row>
    <row r="2100" spans="1:2" x14ac:dyDescent="0.25">
      <c r="A2100" s="1">
        <v>1</v>
      </c>
      <c r="B2100">
        <v>0.80600000000000005</v>
      </c>
    </row>
    <row r="2101" spans="1:2" x14ac:dyDescent="0.25">
      <c r="A2101" s="1">
        <v>1</v>
      </c>
      <c r="B2101">
        <v>0.80600000000000005</v>
      </c>
    </row>
    <row r="2102" spans="1:2" x14ac:dyDescent="0.25">
      <c r="A2102" s="1">
        <v>1</v>
      </c>
      <c r="B2102">
        <v>0.878</v>
      </c>
    </row>
    <row r="2103" spans="1:2" x14ac:dyDescent="0.25">
      <c r="A2103" s="1">
        <v>1</v>
      </c>
      <c r="B2103">
        <v>0.82099999999999995</v>
      </c>
    </row>
    <row r="2104" spans="1:2" x14ac:dyDescent="0.25">
      <c r="A2104" s="1">
        <v>0</v>
      </c>
      <c r="B2104">
        <v>0.82099999999999995</v>
      </c>
    </row>
    <row r="2105" spans="1:2" x14ac:dyDescent="0.25">
      <c r="A2105" s="1">
        <v>1</v>
      </c>
      <c r="B2105">
        <v>0.85499999999999998</v>
      </c>
    </row>
    <row r="2106" spans="1:2" x14ac:dyDescent="0.25">
      <c r="A2106" s="1">
        <v>0</v>
      </c>
      <c r="B2106">
        <v>0.80600000000000005</v>
      </c>
    </row>
    <row r="2107" spans="1:2" x14ac:dyDescent="0.25">
      <c r="A2107" s="1">
        <v>1</v>
      </c>
      <c r="B2107">
        <v>0.80600000000000005</v>
      </c>
    </row>
    <row r="2108" spans="1:2" x14ac:dyDescent="0.25">
      <c r="A2108" s="1">
        <v>0</v>
      </c>
      <c r="B2108">
        <v>0.71699999999999997</v>
      </c>
    </row>
    <row r="2109" spans="1:2" x14ac:dyDescent="0.25">
      <c r="A2109" s="1">
        <v>1</v>
      </c>
      <c r="B2109">
        <v>0.80600000000000005</v>
      </c>
    </row>
    <row r="2110" spans="1:2" x14ac:dyDescent="0.25">
      <c r="A2110" s="1">
        <v>1</v>
      </c>
      <c r="B2110">
        <v>0.82099999999999995</v>
      </c>
    </row>
    <row r="2111" spans="1:2" x14ac:dyDescent="0.25">
      <c r="A2111" s="1">
        <v>1</v>
      </c>
      <c r="B2111">
        <v>0.54600000000000004</v>
      </c>
    </row>
    <row r="2112" spans="1:2" x14ac:dyDescent="0.25">
      <c r="A2112" s="1">
        <v>0</v>
      </c>
      <c r="B2112">
        <v>0.80600000000000005</v>
      </c>
    </row>
    <row r="2113" spans="1:2" x14ac:dyDescent="0.25">
      <c r="A2113" s="1">
        <v>1</v>
      </c>
      <c r="B2113">
        <v>0.878</v>
      </c>
    </row>
    <row r="2114" spans="1:2" x14ac:dyDescent="0.25">
      <c r="A2114" s="1">
        <v>0</v>
      </c>
      <c r="B2114">
        <v>0.80600000000000005</v>
      </c>
    </row>
    <row r="2115" spans="1:2" x14ac:dyDescent="0.25">
      <c r="A2115" s="1">
        <v>1</v>
      </c>
      <c r="B2115">
        <v>0.79</v>
      </c>
    </row>
    <row r="2116" spans="1:2" x14ac:dyDescent="0.25">
      <c r="A2116" s="1">
        <v>1</v>
      </c>
      <c r="B2116">
        <v>0.79</v>
      </c>
    </row>
    <row r="2117" spans="1:2" x14ac:dyDescent="0.25">
      <c r="A2117" s="1">
        <v>1</v>
      </c>
      <c r="B2117">
        <v>0.82099999999999995</v>
      </c>
    </row>
    <row r="2118" spans="1:2" x14ac:dyDescent="0.25">
      <c r="A2118" s="1">
        <v>1</v>
      </c>
      <c r="B2118">
        <v>0.69299999999999995</v>
      </c>
    </row>
    <row r="2119" spans="1:2" x14ac:dyDescent="0.25">
      <c r="A2119" s="1">
        <v>0</v>
      </c>
      <c r="B2119">
        <v>0.79</v>
      </c>
    </row>
    <row r="2120" spans="1:2" x14ac:dyDescent="0.25">
      <c r="A2120" s="1">
        <v>1</v>
      </c>
      <c r="B2120">
        <v>0.79</v>
      </c>
    </row>
    <row r="2121" spans="1:2" x14ac:dyDescent="0.25">
      <c r="A2121" s="1">
        <v>1</v>
      </c>
      <c r="B2121">
        <v>0.82099999999999995</v>
      </c>
    </row>
    <row r="2122" spans="1:2" x14ac:dyDescent="0.25">
      <c r="A2122" s="1">
        <v>1</v>
      </c>
      <c r="B2122">
        <v>0.92</v>
      </c>
    </row>
    <row r="2123" spans="1:2" x14ac:dyDescent="0.25">
      <c r="A2123" s="1">
        <v>1</v>
      </c>
      <c r="B2123">
        <v>0.79</v>
      </c>
    </row>
    <row r="2124" spans="1:2" x14ac:dyDescent="0.25">
      <c r="A2124" s="1">
        <v>1</v>
      </c>
      <c r="B2124">
        <v>0.92</v>
      </c>
    </row>
    <row r="2125" spans="1:2" x14ac:dyDescent="0.25">
      <c r="A2125" s="1">
        <v>1</v>
      </c>
      <c r="B2125">
        <v>0.79</v>
      </c>
    </row>
    <row r="2126" spans="1:2" x14ac:dyDescent="0.25">
      <c r="A2126" s="1">
        <v>1</v>
      </c>
      <c r="B2126">
        <v>0.82099999999999995</v>
      </c>
    </row>
    <row r="2127" spans="1:2" x14ac:dyDescent="0.25">
      <c r="A2127" s="1">
        <v>1</v>
      </c>
      <c r="B2127">
        <v>0.85499999999999998</v>
      </c>
    </row>
    <row r="2128" spans="1:2" x14ac:dyDescent="0.25">
      <c r="A2128" s="1">
        <v>0</v>
      </c>
      <c r="B2128">
        <v>0.82099999999999995</v>
      </c>
    </row>
    <row r="2129" spans="1:2" x14ac:dyDescent="0.25">
      <c r="A2129" s="1">
        <v>0</v>
      </c>
      <c r="B2129">
        <v>0.72899999999999998</v>
      </c>
    </row>
    <row r="2130" spans="1:2" x14ac:dyDescent="0.25">
      <c r="A2130" s="1">
        <v>1</v>
      </c>
      <c r="B2130">
        <v>0.878</v>
      </c>
    </row>
    <row r="2131" spans="1:2" x14ac:dyDescent="0.25">
      <c r="A2131" s="1">
        <v>0</v>
      </c>
      <c r="B2131">
        <v>0.878</v>
      </c>
    </row>
    <row r="2132" spans="1:2" x14ac:dyDescent="0.25">
      <c r="A2132" s="1">
        <v>1</v>
      </c>
      <c r="B2132">
        <v>0.71699999999999997</v>
      </c>
    </row>
    <row r="2133" spans="1:2" x14ac:dyDescent="0.25">
      <c r="A2133" s="1">
        <v>1</v>
      </c>
      <c r="B2133">
        <v>0.71699999999999997</v>
      </c>
    </row>
    <row r="2134" spans="1:2" x14ac:dyDescent="0.25">
      <c r="A2134" s="1">
        <v>1</v>
      </c>
      <c r="B2134">
        <v>0.80600000000000005</v>
      </c>
    </row>
    <row r="2135" spans="1:2" x14ac:dyDescent="0.25">
      <c r="A2135" s="1">
        <v>0</v>
      </c>
      <c r="B2135">
        <v>0.71699999999999997</v>
      </c>
    </row>
    <row r="2136" spans="1:2" x14ac:dyDescent="0.25">
      <c r="A2136" s="1">
        <v>1</v>
      </c>
      <c r="B2136">
        <v>0.92</v>
      </c>
    </row>
    <row r="2137" spans="1:2" x14ac:dyDescent="0.25">
      <c r="A2137" s="1">
        <v>1</v>
      </c>
      <c r="B2137">
        <v>0.80600000000000005</v>
      </c>
    </row>
    <row r="2138" spans="1:2" x14ac:dyDescent="0.25">
      <c r="A2138" s="1">
        <v>0</v>
      </c>
      <c r="B2138">
        <v>0.54600000000000004</v>
      </c>
    </row>
    <row r="2139" spans="1:2" x14ac:dyDescent="0.25">
      <c r="A2139" s="1">
        <v>0</v>
      </c>
      <c r="B2139">
        <v>0.54600000000000004</v>
      </c>
    </row>
    <row r="2140" spans="1:2" x14ac:dyDescent="0.25">
      <c r="A2140" s="1">
        <v>1</v>
      </c>
      <c r="B2140">
        <v>0.72899999999999998</v>
      </c>
    </row>
    <row r="2141" spans="1:2" x14ac:dyDescent="0.25">
      <c r="A2141" s="1">
        <v>1</v>
      </c>
      <c r="B2141">
        <v>0.82099999999999995</v>
      </c>
    </row>
    <row r="2142" spans="1:2" x14ac:dyDescent="0.25">
      <c r="A2142" s="1">
        <v>0</v>
      </c>
      <c r="B2142">
        <v>0.80600000000000005</v>
      </c>
    </row>
    <row r="2143" spans="1:2" x14ac:dyDescent="0.25">
      <c r="A2143" s="1">
        <v>1</v>
      </c>
      <c r="B2143">
        <v>0.80600000000000005</v>
      </c>
    </row>
    <row r="2144" spans="1:2" x14ac:dyDescent="0.25">
      <c r="A2144" s="1">
        <v>1</v>
      </c>
      <c r="B2144">
        <v>0.54600000000000004</v>
      </c>
    </row>
    <row r="2145" spans="1:2" x14ac:dyDescent="0.25">
      <c r="A2145" s="1">
        <v>0</v>
      </c>
      <c r="B2145">
        <v>0.54600000000000004</v>
      </c>
    </row>
    <row r="2146" spans="1:2" x14ac:dyDescent="0.25">
      <c r="A2146" s="1">
        <v>0</v>
      </c>
      <c r="B2146">
        <v>0.66100000000000003</v>
      </c>
    </row>
    <row r="2147" spans="1:2" x14ac:dyDescent="0.25">
      <c r="A2147" s="1">
        <v>1</v>
      </c>
      <c r="B2147">
        <v>0.82099999999999995</v>
      </c>
    </row>
    <row r="2148" spans="1:2" x14ac:dyDescent="0.25">
      <c r="A2148" s="1">
        <v>1</v>
      </c>
      <c r="B2148">
        <v>0.85499999999999998</v>
      </c>
    </row>
    <row r="2149" spans="1:2" x14ac:dyDescent="0.25">
      <c r="A2149" s="1">
        <v>1</v>
      </c>
      <c r="B2149">
        <v>0.878</v>
      </c>
    </row>
    <row r="2150" spans="1:2" x14ac:dyDescent="0.25">
      <c r="A2150" s="1">
        <v>0</v>
      </c>
      <c r="B2150">
        <v>0.878</v>
      </c>
    </row>
    <row r="2151" spans="1:2" x14ac:dyDescent="0.25">
      <c r="A2151" s="1">
        <v>0</v>
      </c>
      <c r="B2151">
        <v>0.54600000000000004</v>
      </c>
    </row>
    <row r="2152" spans="1:2" x14ac:dyDescent="0.25">
      <c r="A2152" s="1">
        <v>1</v>
      </c>
      <c r="B2152">
        <v>0.80600000000000005</v>
      </c>
    </row>
    <row r="2153" spans="1:2" x14ac:dyDescent="0.25">
      <c r="A2153" s="1">
        <v>0</v>
      </c>
      <c r="B2153">
        <v>0.82099999999999995</v>
      </c>
    </row>
    <row r="2154" spans="1:2" x14ac:dyDescent="0.25">
      <c r="A2154" s="1">
        <v>1</v>
      </c>
      <c r="B2154">
        <v>0.85499999999999998</v>
      </c>
    </row>
    <row r="2155" spans="1:2" x14ac:dyDescent="0.25">
      <c r="A2155" s="1">
        <v>1</v>
      </c>
      <c r="B2155">
        <v>0.82099999999999995</v>
      </c>
    </row>
    <row r="2156" spans="1:2" x14ac:dyDescent="0.25">
      <c r="A2156" s="1">
        <v>1</v>
      </c>
      <c r="B2156">
        <v>0.66100000000000003</v>
      </c>
    </row>
    <row r="2157" spans="1:2" x14ac:dyDescent="0.25">
      <c r="A2157" s="1">
        <v>1</v>
      </c>
      <c r="B2157">
        <v>0.878</v>
      </c>
    </row>
    <row r="2158" spans="1:2" x14ac:dyDescent="0.25">
      <c r="A2158" s="1">
        <v>0</v>
      </c>
      <c r="B2158">
        <v>0.72899999999999998</v>
      </c>
    </row>
    <row r="2159" spans="1:2" x14ac:dyDescent="0.25">
      <c r="A2159" s="1">
        <v>1</v>
      </c>
      <c r="B2159">
        <v>0.82099999999999995</v>
      </c>
    </row>
    <row r="2160" spans="1:2" x14ac:dyDescent="0.25">
      <c r="A2160" s="1">
        <v>1</v>
      </c>
      <c r="B2160">
        <v>0.82099999999999995</v>
      </c>
    </row>
    <row r="2161" spans="1:2" x14ac:dyDescent="0.25">
      <c r="A2161" s="1">
        <v>1</v>
      </c>
      <c r="B2161">
        <v>0.69299999999999995</v>
      </c>
    </row>
    <row r="2162" spans="1:2" x14ac:dyDescent="0.25">
      <c r="A2162" s="1">
        <v>0</v>
      </c>
      <c r="B2162">
        <v>0.69299999999999995</v>
      </c>
    </row>
    <row r="2163" spans="1:2" x14ac:dyDescent="0.25">
      <c r="A2163" s="1">
        <v>0</v>
      </c>
      <c r="B2163">
        <v>0.79</v>
      </c>
    </row>
    <row r="2164" spans="1:2" x14ac:dyDescent="0.25">
      <c r="A2164" s="1">
        <v>1</v>
      </c>
      <c r="B2164">
        <v>0.878</v>
      </c>
    </row>
    <row r="2165" spans="1:2" x14ac:dyDescent="0.25">
      <c r="A2165" s="1">
        <v>1</v>
      </c>
      <c r="B2165">
        <v>0.92</v>
      </c>
    </row>
    <row r="2166" spans="1:2" x14ac:dyDescent="0.25">
      <c r="A2166" s="1">
        <v>1</v>
      </c>
      <c r="B2166">
        <v>0.878</v>
      </c>
    </row>
    <row r="2167" spans="1:2" x14ac:dyDescent="0.25">
      <c r="A2167" s="1">
        <v>1</v>
      </c>
      <c r="B2167">
        <v>0.92</v>
      </c>
    </row>
    <row r="2168" spans="1:2" x14ac:dyDescent="0.25">
      <c r="A2168" s="1">
        <v>1</v>
      </c>
      <c r="B2168">
        <v>0.92</v>
      </c>
    </row>
    <row r="2169" spans="1:2" x14ac:dyDescent="0.25">
      <c r="A2169" s="1">
        <v>1</v>
      </c>
      <c r="B2169">
        <v>0.79</v>
      </c>
    </row>
    <row r="2170" spans="1:2" x14ac:dyDescent="0.25">
      <c r="A2170" s="1">
        <v>0</v>
      </c>
      <c r="B2170">
        <v>0.69299999999999995</v>
      </c>
    </row>
    <row r="2171" spans="1:2" x14ac:dyDescent="0.25">
      <c r="A2171" s="1">
        <v>1</v>
      </c>
      <c r="B2171">
        <v>0.82099999999999995</v>
      </c>
    </row>
    <row r="2172" spans="1:2" x14ac:dyDescent="0.25">
      <c r="A2172" s="1">
        <v>1</v>
      </c>
      <c r="B2172">
        <v>0.54600000000000004</v>
      </c>
    </row>
    <row r="2173" spans="1:2" x14ac:dyDescent="0.25">
      <c r="A2173" s="1">
        <v>1</v>
      </c>
      <c r="B2173">
        <v>0.80600000000000005</v>
      </c>
    </row>
    <row r="2174" spans="1:2" x14ac:dyDescent="0.25">
      <c r="A2174" s="1">
        <v>1</v>
      </c>
      <c r="B2174">
        <v>0.66100000000000003</v>
      </c>
    </row>
    <row r="2175" spans="1:2" x14ac:dyDescent="0.25">
      <c r="A2175" s="1">
        <v>1</v>
      </c>
      <c r="B2175">
        <v>0.82099999999999995</v>
      </c>
    </row>
    <row r="2176" spans="1:2" x14ac:dyDescent="0.25">
      <c r="A2176" s="1">
        <v>1</v>
      </c>
      <c r="B2176">
        <v>0.85499999999999998</v>
      </c>
    </row>
    <row r="2177" spans="1:2" x14ac:dyDescent="0.25">
      <c r="A2177" s="1">
        <v>0</v>
      </c>
      <c r="B2177">
        <v>0.66100000000000003</v>
      </c>
    </row>
    <row r="2178" spans="1:2" x14ac:dyDescent="0.25">
      <c r="A2178" s="1">
        <v>1</v>
      </c>
      <c r="B2178">
        <v>0.92</v>
      </c>
    </row>
    <row r="2179" spans="1:2" x14ac:dyDescent="0.25">
      <c r="A2179" s="1">
        <v>1</v>
      </c>
      <c r="B2179">
        <v>0.79</v>
      </c>
    </row>
    <row r="2180" spans="1:2" x14ac:dyDescent="0.25">
      <c r="A2180" s="1">
        <v>1</v>
      </c>
      <c r="B2180">
        <v>0.82099999999999995</v>
      </c>
    </row>
    <row r="2181" spans="1:2" x14ac:dyDescent="0.25">
      <c r="A2181" s="1">
        <v>1</v>
      </c>
      <c r="B2181">
        <v>0.80600000000000005</v>
      </c>
    </row>
    <row r="2182" spans="1:2" x14ac:dyDescent="0.25">
      <c r="A2182" s="1">
        <v>1</v>
      </c>
      <c r="B2182">
        <v>0.92</v>
      </c>
    </row>
    <row r="2183" spans="1:2" x14ac:dyDescent="0.25">
      <c r="A2183" s="1">
        <v>1</v>
      </c>
      <c r="B2183">
        <v>0.92</v>
      </c>
    </row>
    <row r="2184" spans="1:2" x14ac:dyDescent="0.25">
      <c r="A2184" s="1">
        <v>1</v>
      </c>
      <c r="B2184">
        <v>0.80600000000000005</v>
      </c>
    </row>
    <row r="2185" spans="1:2" x14ac:dyDescent="0.25">
      <c r="A2185" s="1">
        <v>1</v>
      </c>
      <c r="B2185">
        <v>0.82099999999999995</v>
      </c>
    </row>
    <row r="2186" spans="1:2" x14ac:dyDescent="0.25">
      <c r="A2186" s="1">
        <v>1</v>
      </c>
      <c r="B2186">
        <v>0.80600000000000005</v>
      </c>
    </row>
    <row r="2187" spans="1:2" x14ac:dyDescent="0.25">
      <c r="A2187" s="1">
        <v>1</v>
      </c>
      <c r="B2187">
        <v>0.69299999999999995</v>
      </c>
    </row>
    <row r="2188" spans="1:2" x14ac:dyDescent="0.25">
      <c r="A2188" s="1">
        <v>1</v>
      </c>
      <c r="B2188">
        <v>0.80600000000000005</v>
      </c>
    </row>
    <row r="2189" spans="1:2" x14ac:dyDescent="0.25">
      <c r="A2189" s="1">
        <v>1</v>
      </c>
      <c r="B2189">
        <v>0.92</v>
      </c>
    </row>
    <row r="2190" spans="1:2" x14ac:dyDescent="0.25">
      <c r="A2190" s="1">
        <v>1</v>
      </c>
      <c r="B2190">
        <v>0.80600000000000005</v>
      </c>
    </row>
    <row r="2191" spans="1:2" x14ac:dyDescent="0.25">
      <c r="A2191" s="1">
        <v>1</v>
      </c>
      <c r="B2191">
        <v>0.878</v>
      </c>
    </row>
    <row r="2192" spans="1:2" x14ac:dyDescent="0.25">
      <c r="A2192" s="1">
        <v>1</v>
      </c>
      <c r="B2192">
        <v>0.92</v>
      </c>
    </row>
    <row r="2193" spans="1:2" x14ac:dyDescent="0.25">
      <c r="A2193" s="1">
        <v>1</v>
      </c>
      <c r="B2193">
        <v>0.79</v>
      </c>
    </row>
    <row r="2194" spans="1:2" x14ac:dyDescent="0.25">
      <c r="A2194" s="1">
        <v>1</v>
      </c>
      <c r="B2194">
        <v>0.80600000000000005</v>
      </c>
    </row>
    <row r="2195" spans="1:2" x14ac:dyDescent="0.25">
      <c r="A2195" s="1">
        <v>1</v>
      </c>
      <c r="B2195">
        <v>0.80600000000000005</v>
      </c>
    </row>
    <row r="2196" spans="1:2" x14ac:dyDescent="0.25">
      <c r="A2196" s="1">
        <v>0</v>
      </c>
      <c r="B2196">
        <v>0.82099999999999995</v>
      </c>
    </row>
    <row r="2197" spans="1:2" x14ac:dyDescent="0.25">
      <c r="A2197" s="1">
        <v>1</v>
      </c>
      <c r="B2197">
        <v>0.92</v>
      </c>
    </row>
    <row r="2198" spans="1:2" x14ac:dyDescent="0.25">
      <c r="A2198" s="1">
        <v>1</v>
      </c>
      <c r="B2198">
        <v>0.92</v>
      </c>
    </row>
    <row r="2199" spans="1:2" x14ac:dyDescent="0.25">
      <c r="A2199" s="1">
        <v>1</v>
      </c>
      <c r="B2199">
        <v>0.82099999999999995</v>
      </c>
    </row>
    <row r="2200" spans="1:2" x14ac:dyDescent="0.25">
      <c r="A2200" s="1">
        <v>1</v>
      </c>
      <c r="B2200">
        <v>0.66100000000000003</v>
      </c>
    </row>
    <row r="2201" spans="1:2" x14ac:dyDescent="0.25">
      <c r="A2201" s="1">
        <v>1</v>
      </c>
      <c r="B2201">
        <v>0.878</v>
      </c>
    </row>
    <row r="2202" spans="1:2" x14ac:dyDescent="0.25">
      <c r="A2202" s="1">
        <v>1</v>
      </c>
      <c r="B2202">
        <v>0.80600000000000005</v>
      </c>
    </row>
    <row r="2203" spans="1:2" x14ac:dyDescent="0.25">
      <c r="A2203" s="1">
        <v>1</v>
      </c>
      <c r="B2203">
        <v>0.85499999999999998</v>
      </c>
    </row>
    <row r="2204" spans="1:2" x14ac:dyDescent="0.25">
      <c r="A2204" s="1">
        <v>1</v>
      </c>
      <c r="B2204">
        <v>0.878</v>
      </c>
    </row>
    <row r="2205" spans="1:2" x14ac:dyDescent="0.25">
      <c r="A2205" s="1">
        <v>1</v>
      </c>
      <c r="B2205">
        <v>0.80600000000000005</v>
      </c>
    </row>
    <row r="2206" spans="1:2" x14ac:dyDescent="0.25">
      <c r="A2206" s="1">
        <v>1</v>
      </c>
      <c r="B2206">
        <v>0.92</v>
      </c>
    </row>
    <row r="2207" spans="1:2" x14ac:dyDescent="0.25">
      <c r="A2207" s="1">
        <v>1</v>
      </c>
      <c r="B2207">
        <v>0.72899999999999998</v>
      </c>
    </row>
    <row r="2208" spans="1:2" x14ac:dyDescent="0.25">
      <c r="A2208" s="1">
        <v>0</v>
      </c>
      <c r="B2208">
        <v>0.71699999999999997</v>
      </c>
    </row>
    <row r="2209" spans="1:2" x14ac:dyDescent="0.25">
      <c r="A2209" s="1">
        <v>1</v>
      </c>
      <c r="B2209">
        <v>0.878</v>
      </c>
    </row>
    <row r="2210" spans="1:2" x14ac:dyDescent="0.25">
      <c r="A2210" s="1">
        <v>0</v>
      </c>
      <c r="B2210">
        <v>0.80600000000000005</v>
      </c>
    </row>
    <row r="2211" spans="1:2" x14ac:dyDescent="0.25">
      <c r="A2211" s="1">
        <v>1</v>
      </c>
      <c r="B2211">
        <v>0.80600000000000005</v>
      </c>
    </row>
    <row r="2212" spans="1:2" x14ac:dyDescent="0.25">
      <c r="A2212" s="1">
        <v>1</v>
      </c>
      <c r="B2212">
        <v>0.66100000000000003</v>
      </c>
    </row>
    <row r="2213" spans="1:2" x14ac:dyDescent="0.25">
      <c r="A2213" s="1">
        <v>1</v>
      </c>
      <c r="B2213">
        <v>0.878</v>
      </c>
    </row>
    <row r="2214" spans="1:2" x14ac:dyDescent="0.25">
      <c r="A2214" s="1">
        <v>1</v>
      </c>
      <c r="B2214">
        <v>0.82099999999999995</v>
      </c>
    </row>
    <row r="2215" spans="1:2" x14ac:dyDescent="0.25">
      <c r="A2215" s="1">
        <v>0</v>
      </c>
      <c r="B2215">
        <v>0.71699999999999997</v>
      </c>
    </row>
    <row r="2216" spans="1:2" x14ac:dyDescent="0.25">
      <c r="A2216" s="1">
        <v>1</v>
      </c>
      <c r="B2216">
        <v>0.82099999999999995</v>
      </c>
    </row>
    <row r="2217" spans="1:2" x14ac:dyDescent="0.25">
      <c r="A2217" s="1">
        <v>1</v>
      </c>
      <c r="B2217">
        <v>0.69299999999999995</v>
      </c>
    </row>
    <row r="2218" spans="1:2" x14ac:dyDescent="0.25">
      <c r="A2218" s="1">
        <v>1</v>
      </c>
      <c r="B2218">
        <v>0.80600000000000005</v>
      </c>
    </row>
    <row r="2219" spans="1:2" x14ac:dyDescent="0.25">
      <c r="A2219" s="1">
        <v>1</v>
      </c>
      <c r="B2219">
        <v>0.80600000000000005</v>
      </c>
    </row>
    <row r="2220" spans="1:2" x14ac:dyDescent="0.25">
      <c r="A2220" s="1">
        <v>1</v>
      </c>
      <c r="B2220">
        <v>0.71699999999999997</v>
      </c>
    </row>
    <row r="2221" spans="1:2" x14ac:dyDescent="0.25">
      <c r="A2221" s="1">
        <v>0</v>
      </c>
      <c r="B2221">
        <v>0.72899999999999998</v>
      </c>
    </row>
    <row r="2222" spans="1:2" x14ac:dyDescent="0.25">
      <c r="A2222" s="1">
        <v>0</v>
      </c>
      <c r="B2222">
        <v>0.92</v>
      </c>
    </row>
    <row r="2223" spans="1:2" x14ac:dyDescent="0.25">
      <c r="A2223" s="1">
        <v>1</v>
      </c>
      <c r="B2223">
        <v>0.80600000000000005</v>
      </c>
    </row>
    <row r="2224" spans="1:2" x14ac:dyDescent="0.25">
      <c r="A2224" s="1">
        <v>1</v>
      </c>
      <c r="B2224">
        <v>0.71699999999999997</v>
      </c>
    </row>
    <row r="2225" spans="1:2" x14ac:dyDescent="0.25">
      <c r="A2225" s="1">
        <v>1</v>
      </c>
      <c r="B2225">
        <v>0.72899999999999998</v>
      </c>
    </row>
    <row r="2226" spans="1:2" x14ac:dyDescent="0.25">
      <c r="A2226" s="1">
        <v>1</v>
      </c>
      <c r="B2226">
        <v>0.66100000000000003</v>
      </c>
    </row>
    <row r="2227" spans="1:2" x14ac:dyDescent="0.25">
      <c r="A2227" s="1">
        <v>1</v>
      </c>
      <c r="B2227">
        <v>0.878</v>
      </c>
    </row>
    <row r="2228" spans="1:2" x14ac:dyDescent="0.25">
      <c r="A2228" s="1">
        <v>1</v>
      </c>
      <c r="B2228">
        <v>0.54600000000000004</v>
      </c>
    </row>
    <row r="2229" spans="1:2" x14ac:dyDescent="0.25">
      <c r="A2229" s="1">
        <v>1</v>
      </c>
      <c r="B2229">
        <v>0.66100000000000003</v>
      </c>
    </row>
    <row r="2230" spans="1:2" x14ac:dyDescent="0.25">
      <c r="A2230" s="1">
        <v>1</v>
      </c>
      <c r="B2230">
        <v>0.85499999999999998</v>
      </c>
    </row>
    <row r="2231" spans="1:2" x14ac:dyDescent="0.25">
      <c r="A2231" s="1">
        <v>1</v>
      </c>
      <c r="B2231">
        <v>0.82099999999999995</v>
      </c>
    </row>
    <row r="2232" spans="1:2" x14ac:dyDescent="0.25">
      <c r="A2232" s="1">
        <v>0</v>
      </c>
      <c r="B2232">
        <v>0.82099999999999995</v>
      </c>
    </row>
    <row r="2233" spans="1:2" x14ac:dyDescent="0.25">
      <c r="A2233" s="1">
        <v>1</v>
      </c>
      <c r="B2233">
        <v>0.79</v>
      </c>
    </row>
    <row r="2234" spans="1:2" x14ac:dyDescent="0.25">
      <c r="A2234" s="1">
        <v>1</v>
      </c>
      <c r="B2234">
        <v>0.92</v>
      </c>
    </row>
    <row r="2235" spans="1:2" x14ac:dyDescent="0.25">
      <c r="A2235" s="1">
        <v>1</v>
      </c>
      <c r="B2235">
        <v>0.82099999999999995</v>
      </c>
    </row>
    <row r="2236" spans="1:2" x14ac:dyDescent="0.25">
      <c r="A2236" s="1">
        <v>1</v>
      </c>
      <c r="B2236">
        <v>0.80600000000000005</v>
      </c>
    </row>
    <row r="2237" spans="1:2" x14ac:dyDescent="0.25">
      <c r="A2237" s="1">
        <v>1</v>
      </c>
      <c r="B2237">
        <v>0.71699999999999997</v>
      </c>
    </row>
    <row r="2238" spans="1:2" x14ac:dyDescent="0.25">
      <c r="A2238" s="1">
        <v>1</v>
      </c>
      <c r="B2238">
        <v>0.80600000000000005</v>
      </c>
    </row>
    <row r="2239" spans="1:2" x14ac:dyDescent="0.25">
      <c r="A2239" s="1">
        <v>1</v>
      </c>
      <c r="B2239">
        <v>0.79</v>
      </c>
    </row>
    <row r="2240" spans="1:2" x14ac:dyDescent="0.25">
      <c r="A2240" s="1">
        <v>1</v>
      </c>
      <c r="B2240">
        <v>0.878</v>
      </c>
    </row>
    <row r="2241" spans="1:2" x14ac:dyDescent="0.25">
      <c r="A2241" s="1">
        <v>1</v>
      </c>
      <c r="B2241">
        <v>0.66100000000000003</v>
      </c>
    </row>
    <row r="2242" spans="1:2" x14ac:dyDescent="0.25">
      <c r="A2242" s="1">
        <v>1</v>
      </c>
      <c r="B2242">
        <v>0.72899999999999998</v>
      </c>
    </row>
    <row r="2243" spans="1:2" x14ac:dyDescent="0.25">
      <c r="A2243" s="1">
        <v>1</v>
      </c>
      <c r="B2243">
        <v>0.92</v>
      </c>
    </row>
    <row r="2244" spans="1:2" x14ac:dyDescent="0.25">
      <c r="A2244" s="1">
        <v>1</v>
      </c>
      <c r="B2244">
        <v>0.71699999999999997</v>
      </c>
    </row>
    <row r="2245" spans="1:2" x14ac:dyDescent="0.25">
      <c r="A2245" s="1">
        <v>0</v>
      </c>
      <c r="B2245">
        <v>0.79</v>
      </c>
    </row>
    <row r="2246" spans="1:2" x14ac:dyDescent="0.25">
      <c r="A2246" s="1">
        <v>1</v>
      </c>
      <c r="B2246">
        <v>0.878</v>
      </c>
    </row>
    <row r="2247" spans="1:2" x14ac:dyDescent="0.25">
      <c r="A2247" s="1">
        <v>1</v>
      </c>
      <c r="B2247">
        <v>0.66100000000000003</v>
      </c>
    </row>
    <row r="2248" spans="1:2" x14ac:dyDescent="0.25">
      <c r="A2248" s="1">
        <v>1</v>
      </c>
      <c r="B2248">
        <v>0.79</v>
      </c>
    </row>
    <row r="2249" spans="1:2" x14ac:dyDescent="0.25">
      <c r="A2249" s="1">
        <v>1</v>
      </c>
      <c r="B2249">
        <v>0.80600000000000005</v>
      </c>
    </row>
    <row r="2250" spans="1:2" x14ac:dyDescent="0.25">
      <c r="A2250" s="1">
        <v>1</v>
      </c>
      <c r="B2250">
        <v>0.82099999999999995</v>
      </c>
    </row>
    <row r="2251" spans="1:2" x14ac:dyDescent="0.25">
      <c r="A2251" s="1">
        <v>0</v>
      </c>
      <c r="B2251">
        <v>0.69299999999999995</v>
      </c>
    </row>
    <row r="2252" spans="1:2" x14ac:dyDescent="0.25">
      <c r="A2252" s="1">
        <v>1</v>
      </c>
      <c r="B2252">
        <v>0.80600000000000005</v>
      </c>
    </row>
    <row r="2253" spans="1:2" x14ac:dyDescent="0.25">
      <c r="A2253" s="1">
        <v>0</v>
      </c>
      <c r="B2253">
        <v>0.66100000000000003</v>
      </c>
    </row>
    <row r="2254" spans="1:2" x14ac:dyDescent="0.25">
      <c r="A2254" s="1">
        <v>1</v>
      </c>
      <c r="B2254">
        <v>0.71699999999999997</v>
      </c>
    </row>
    <row r="2255" spans="1:2" x14ac:dyDescent="0.25">
      <c r="A2255" s="1">
        <v>1</v>
      </c>
      <c r="B2255">
        <v>0.92</v>
      </c>
    </row>
    <row r="2256" spans="1:2" x14ac:dyDescent="0.25">
      <c r="A2256" s="1">
        <v>1</v>
      </c>
      <c r="B2256">
        <v>0.82099999999999995</v>
      </c>
    </row>
    <row r="2257" spans="1:2" x14ac:dyDescent="0.25">
      <c r="A2257" s="1">
        <v>0</v>
      </c>
      <c r="B2257">
        <v>0.54600000000000004</v>
      </c>
    </row>
    <row r="2258" spans="1:2" x14ac:dyDescent="0.25">
      <c r="A2258" s="1">
        <v>1</v>
      </c>
      <c r="B2258">
        <v>0.80600000000000005</v>
      </c>
    </row>
    <row r="2259" spans="1:2" x14ac:dyDescent="0.25">
      <c r="A2259" s="1">
        <v>1</v>
      </c>
      <c r="B2259">
        <v>0.71699999999999997</v>
      </c>
    </row>
    <row r="2260" spans="1:2" x14ac:dyDescent="0.25">
      <c r="A2260" s="1">
        <v>1</v>
      </c>
      <c r="B2260">
        <v>0.80600000000000005</v>
      </c>
    </row>
    <row r="2261" spans="1:2" x14ac:dyDescent="0.25">
      <c r="A2261" s="1">
        <v>1</v>
      </c>
      <c r="B2261">
        <v>0.71699999999999997</v>
      </c>
    </row>
    <row r="2262" spans="1:2" x14ac:dyDescent="0.25">
      <c r="A2262" s="1">
        <v>1</v>
      </c>
      <c r="B2262">
        <v>0.82099999999999995</v>
      </c>
    </row>
    <row r="2263" spans="1:2" x14ac:dyDescent="0.25">
      <c r="A2263" s="1">
        <v>1</v>
      </c>
      <c r="B2263">
        <v>0.82099999999999995</v>
      </c>
    </row>
    <row r="2264" spans="1:2" x14ac:dyDescent="0.25">
      <c r="A2264" s="1">
        <v>1</v>
      </c>
      <c r="B2264">
        <v>0.92</v>
      </c>
    </row>
    <row r="2265" spans="1:2" x14ac:dyDescent="0.25">
      <c r="A2265" s="1">
        <v>1</v>
      </c>
      <c r="B2265">
        <v>0.66100000000000003</v>
      </c>
    </row>
    <row r="2266" spans="1:2" x14ac:dyDescent="0.25">
      <c r="A2266" s="1">
        <v>1</v>
      </c>
      <c r="B2266">
        <v>0.79</v>
      </c>
    </row>
    <row r="2267" spans="1:2" x14ac:dyDescent="0.25">
      <c r="A2267" s="1">
        <v>1</v>
      </c>
      <c r="B2267">
        <v>0.85499999999999998</v>
      </c>
    </row>
    <row r="2268" spans="1:2" x14ac:dyDescent="0.25">
      <c r="A2268" s="1">
        <v>0</v>
      </c>
      <c r="B2268">
        <v>0.79</v>
      </c>
    </row>
    <row r="2269" spans="1:2" x14ac:dyDescent="0.25">
      <c r="A2269" s="1">
        <v>1</v>
      </c>
      <c r="B2269">
        <v>0.82099999999999995</v>
      </c>
    </row>
    <row r="2270" spans="1:2" x14ac:dyDescent="0.25">
      <c r="A2270" s="1">
        <v>1</v>
      </c>
      <c r="B2270">
        <v>0.82099999999999995</v>
      </c>
    </row>
    <row r="2271" spans="1:2" x14ac:dyDescent="0.25">
      <c r="A2271" s="1">
        <v>1</v>
      </c>
      <c r="B2271">
        <v>0.79</v>
      </c>
    </row>
    <row r="2272" spans="1:2" x14ac:dyDescent="0.25">
      <c r="A2272" s="1">
        <v>1</v>
      </c>
      <c r="B2272">
        <v>0.79</v>
      </c>
    </row>
    <row r="2273" spans="1:2" x14ac:dyDescent="0.25">
      <c r="A2273" s="1">
        <v>0</v>
      </c>
      <c r="B2273">
        <v>0.80600000000000005</v>
      </c>
    </row>
    <row r="2274" spans="1:2" x14ac:dyDescent="0.25">
      <c r="A2274" s="1">
        <v>1</v>
      </c>
      <c r="B2274">
        <v>0.92</v>
      </c>
    </row>
    <row r="2275" spans="1:2" x14ac:dyDescent="0.25">
      <c r="A2275" s="1">
        <v>0</v>
      </c>
      <c r="B2275">
        <v>0.82099999999999995</v>
      </c>
    </row>
    <row r="2276" spans="1:2" x14ac:dyDescent="0.25">
      <c r="A2276" s="1">
        <v>1</v>
      </c>
      <c r="B2276">
        <v>0.66100000000000003</v>
      </c>
    </row>
    <row r="2277" spans="1:2" x14ac:dyDescent="0.25">
      <c r="A2277" s="1">
        <v>1</v>
      </c>
      <c r="B2277">
        <v>0.71699999999999997</v>
      </c>
    </row>
    <row r="2278" spans="1:2" x14ac:dyDescent="0.25">
      <c r="A2278" s="1">
        <v>1</v>
      </c>
      <c r="B2278">
        <v>0.85499999999999998</v>
      </c>
    </row>
    <row r="2279" spans="1:2" x14ac:dyDescent="0.25">
      <c r="A2279" s="1">
        <v>1</v>
      </c>
      <c r="B2279">
        <v>0.82099999999999995</v>
      </c>
    </row>
    <row r="2280" spans="1:2" x14ac:dyDescent="0.25">
      <c r="A2280" s="1">
        <v>1</v>
      </c>
      <c r="B2280">
        <v>0.71699999999999997</v>
      </c>
    </row>
    <row r="2281" spans="1:2" x14ac:dyDescent="0.25">
      <c r="A2281" s="1">
        <v>1</v>
      </c>
      <c r="B2281">
        <v>0.80600000000000005</v>
      </c>
    </row>
    <row r="2282" spans="1:2" x14ac:dyDescent="0.25">
      <c r="A2282" s="1">
        <v>1</v>
      </c>
      <c r="B2282">
        <v>0.82099999999999995</v>
      </c>
    </row>
    <row r="2283" spans="1:2" x14ac:dyDescent="0.25">
      <c r="A2283" s="1">
        <v>0</v>
      </c>
      <c r="B2283">
        <v>0.71699999999999997</v>
      </c>
    </row>
    <row r="2284" spans="1:2" x14ac:dyDescent="0.25">
      <c r="A2284" s="1">
        <v>0</v>
      </c>
      <c r="B2284">
        <v>0.66100000000000003</v>
      </c>
    </row>
    <row r="2285" spans="1:2" x14ac:dyDescent="0.25">
      <c r="A2285" s="1">
        <v>0</v>
      </c>
      <c r="B2285">
        <v>0.79</v>
      </c>
    </row>
    <row r="2286" spans="1:2" x14ac:dyDescent="0.25">
      <c r="A2286" s="1">
        <v>0</v>
      </c>
      <c r="B2286">
        <v>0.66100000000000003</v>
      </c>
    </row>
    <row r="2287" spans="1:2" x14ac:dyDescent="0.25">
      <c r="A2287" s="1">
        <v>0</v>
      </c>
      <c r="B2287">
        <v>0.82099999999999995</v>
      </c>
    </row>
    <row r="2288" spans="1:2" x14ac:dyDescent="0.25">
      <c r="A2288" s="1">
        <v>1</v>
      </c>
      <c r="B2288">
        <v>0.878</v>
      </c>
    </row>
    <row r="2289" spans="1:2" x14ac:dyDescent="0.25">
      <c r="A2289" s="1">
        <v>1</v>
      </c>
      <c r="B2289">
        <v>0.92</v>
      </c>
    </row>
    <row r="2290" spans="1:2" x14ac:dyDescent="0.25">
      <c r="A2290" s="1">
        <v>0</v>
      </c>
      <c r="B2290">
        <v>0.82099999999999995</v>
      </c>
    </row>
    <row r="2291" spans="1:2" x14ac:dyDescent="0.25">
      <c r="A2291" s="1">
        <v>0</v>
      </c>
      <c r="B2291">
        <v>0.71699999999999997</v>
      </c>
    </row>
    <row r="2292" spans="1:2" x14ac:dyDescent="0.25">
      <c r="A2292" s="1">
        <v>1</v>
      </c>
      <c r="B2292">
        <v>0.66100000000000003</v>
      </c>
    </row>
    <row r="2293" spans="1:2" x14ac:dyDescent="0.25">
      <c r="A2293" s="1">
        <v>1</v>
      </c>
      <c r="B2293">
        <v>0.82099999999999995</v>
      </c>
    </row>
    <row r="2294" spans="1:2" x14ac:dyDescent="0.25">
      <c r="A2294" s="1">
        <v>1</v>
      </c>
      <c r="B2294">
        <v>0.79</v>
      </c>
    </row>
    <row r="2295" spans="1:2" x14ac:dyDescent="0.25">
      <c r="A2295" s="1">
        <v>1</v>
      </c>
      <c r="B2295">
        <v>0.878</v>
      </c>
    </row>
    <row r="2296" spans="1:2" x14ac:dyDescent="0.25">
      <c r="A2296" s="1">
        <v>1</v>
      </c>
      <c r="B2296">
        <v>0.82099999999999995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Training Set, Tree Construction</vt:lpstr>
      <vt:lpstr>Validation Set, Calc Cost Fn</vt:lpstr>
      <vt:lpstr>Test Set, Thresholds</vt:lpstr>
      <vt:lpstr>AUC Chart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Hull</dc:creator>
  <cp:lastModifiedBy>ATHANASIOS SAKKAS</cp:lastModifiedBy>
  <cp:lastPrinted>2019-05-12T22:05:46Z</cp:lastPrinted>
  <dcterms:created xsi:type="dcterms:W3CDTF">2019-05-09T14:10:36Z</dcterms:created>
  <dcterms:modified xsi:type="dcterms:W3CDTF">2025-04-11T07:22:54Z</dcterms:modified>
</cp:coreProperties>
</file>