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Τελεστές" sheetId="2" r:id="rId1"/>
    <sheet name="Συναρτήσεις" sheetId="3" r:id="rId2"/>
  </sheets>
  <calcPr calcId="145621"/>
</workbook>
</file>

<file path=xl/calcChain.xml><?xml version="1.0" encoding="utf-8"?>
<calcChain xmlns="http://schemas.openxmlformats.org/spreadsheetml/2006/main">
  <c r="G23" i="3" l="1"/>
  <c r="E23" i="3"/>
  <c r="G21" i="3"/>
  <c r="E22" i="3"/>
  <c r="G22" i="3"/>
  <c r="G24" i="3"/>
  <c r="E24" i="3"/>
  <c r="E21" i="3"/>
  <c r="A2" i="3"/>
  <c r="A3" i="3"/>
  <c r="B22" i="3"/>
  <c r="B21" i="3"/>
  <c r="O3" i="3"/>
  <c r="O2" i="3"/>
  <c r="L10" i="3"/>
  <c r="G5" i="3"/>
  <c r="F5" i="3"/>
  <c r="F4" i="3"/>
  <c r="F6" i="3"/>
  <c r="G4" i="3" s="1"/>
  <c r="F7" i="3"/>
  <c r="F12" i="3"/>
  <c r="G12" i="3"/>
  <c r="H12" i="3"/>
  <c r="I12" i="3"/>
  <c r="C7" i="3"/>
  <c r="I4" i="2"/>
  <c r="I3" i="2"/>
  <c r="H5" i="2"/>
  <c r="H4" i="2"/>
  <c r="H3" i="2"/>
  <c r="G4" i="2"/>
  <c r="G3" i="2"/>
  <c r="E6" i="2"/>
  <c r="E3" i="2"/>
  <c r="C6" i="2"/>
  <c r="C5" i="2"/>
  <c r="C3" i="2"/>
  <c r="C4" i="2"/>
  <c r="C2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<sst xmlns="http://schemas.openxmlformats.org/spreadsheetml/2006/main" count="37" uniqueCount="37">
  <si>
    <t>P&amp;L 2011-2014</t>
  </si>
  <si>
    <t>Σύνολο Κερδών</t>
  </si>
  <si>
    <t>Μ.Ο. Κερδών</t>
  </si>
  <si>
    <t>Σύνολο Εσόδων</t>
  </si>
  <si>
    <t>Σύνολο Εξόδων</t>
  </si>
  <si>
    <t>Έσοδα</t>
  </si>
  <si>
    <t>Έξοδα</t>
  </si>
  <si>
    <t>Κέρδη</t>
  </si>
  <si>
    <t>Α' Εξάμηνο 2010</t>
  </si>
  <si>
    <t>Κωδικός:</t>
  </si>
  <si>
    <t>Παράδειγμα 4</t>
  </si>
  <si>
    <t>Παράδειγμα 3</t>
  </si>
  <si>
    <t>Παράδειγμα 2</t>
  </si>
  <si>
    <t>Παράδειγμα 1</t>
  </si>
  <si>
    <t>Σχετικές αναφορές</t>
  </si>
  <si>
    <t>Απόλυτες Αναφορές</t>
  </si>
  <si>
    <t>Ανάμεικτες Αναφορές</t>
  </si>
  <si>
    <t>Παράδειγμα 5</t>
  </si>
  <si>
    <t>Παράδειγμα 6</t>
  </si>
  <si>
    <t>Παράδειγμα 7</t>
  </si>
  <si>
    <t>Παράδειγμα 8</t>
  </si>
  <si>
    <t>Βαθμολογία Φοιτητών</t>
  </si>
  <si>
    <t>Όνομα</t>
  </si>
  <si>
    <t>Βαθμός</t>
  </si>
  <si>
    <t>Γιώργος</t>
  </si>
  <si>
    <t>Δημήτρης</t>
  </si>
  <si>
    <t>Ιωάννα</t>
  </si>
  <si>
    <t>Ελένη</t>
  </si>
  <si>
    <t>Μαρία</t>
  </si>
  <si>
    <t>Κώστας</t>
  </si>
  <si>
    <t>Μέσος όρος:</t>
  </si>
  <si>
    <t>Παράδειγμα 9</t>
  </si>
  <si>
    <t>Μέγιστος βαθμός (παραδείγματος 8)</t>
  </si>
  <si>
    <t>Ελάχιστος βαθμός (παραδείγματος 8)</t>
  </si>
  <si>
    <t>Παράδειγμα 10</t>
  </si>
  <si>
    <t>Παράδειγμα 11</t>
  </si>
  <si>
    <t>Παράδειγμα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</si>
</sst>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2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14" fontId="0" fillId="0" borderId="0" xfId="0" applyNumberFormat="1"/>
    <xf numFmtId="0" fontId="0" fillId="0" borderId="0" xfId="0" applyNumberFormat="1"/>
    <xf numFmtId="0" fontId="2" fillId="0" borderId="0" xfId="0" applyFont="1" applyBorder="1" applyAlignment="1">
      <alignment horizontal="center"/>
    </xf>
  </cellXfs>
  <cellStyles count="2">
    <cellStyle name="Κανονικό" xfId="0" builtinId="0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/>
  </sheetViews>
  <sheetFormatPr defaultRowHeight="15" x14ac:dyDescent="0.25"/>
  <cols>
    <col min="1" max="1" width="14.28515625" bestFit="1" customWidth="1"/>
    <col min="3" max="3" width="14.28515625" bestFit="1" customWidth="1"/>
    <col min="5" max="5" width="38.5703125" bestFit="1" customWidth="1"/>
    <col min="7" max="7" width="18" bestFit="1" customWidth="1"/>
    <col min="8" max="8" width="19.28515625" bestFit="1" customWidth="1"/>
    <col min="9" max="9" width="20.85546875" bestFit="1" customWidth="1"/>
    <col min="11" max="11" width="14.85546875" bestFit="1" customWidth="1"/>
    <col min="13" max="13" width="13.7109375" bestFit="1" customWidth="1"/>
  </cols>
  <sheetData>
    <row r="1" spans="1:9" s="2" customFormat="1" x14ac:dyDescent="0.25">
      <c r="A1" s="2" t="s">
        <v>13</v>
      </c>
      <c r="C1" s="2" t="s">
        <v>12</v>
      </c>
      <c r="E1" s="2" t="s">
        <v>11</v>
      </c>
      <c r="G1" s="3" t="s">
        <v>10</v>
      </c>
      <c r="H1" s="3"/>
      <c r="I1" s="3"/>
    </row>
    <row r="2" spans="1:9" x14ac:dyDescent="0.25">
      <c r="A2">
        <f>4+10/2</f>
        <v>9</v>
      </c>
      <c r="C2" t="b">
        <f>3&lt;&gt;4</f>
        <v>1</v>
      </c>
      <c r="E2" t="s">
        <v>8</v>
      </c>
      <c r="G2" t="s">
        <v>14</v>
      </c>
      <c r="H2" t="s">
        <v>15</v>
      </c>
      <c r="I2" t="s">
        <v>16</v>
      </c>
    </row>
    <row r="3" spans="1:9" x14ac:dyDescent="0.25">
      <c r="A3">
        <f>(4+10)/2</f>
        <v>7</v>
      </c>
      <c r="C3" t="b">
        <f>B1&lt;=11</f>
        <v>1</v>
      </c>
      <c r="E3" t="str">
        <f>"Σύνολο Πωλήσεων για το "&amp;E2</f>
        <v>Σύνολο Πωλήσεων για το Α' Εξάμηνο 2010</v>
      </c>
      <c r="G3">
        <f>A2-A3</f>
        <v>2</v>
      </c>
      <c r="H3">
        <f>$A$5</f>
        <v>512</v>
      </c>
      <c r="I3">
        <f>$E$5+A2</f>
        <v>132</v>
      </c>
    </row>
    <row r="4" spans="1:9" x14ac:dyDescent="0.25">
      <c r="A4">
        <f>4*2^3</f>
        <v>32</v>
      </c>
      <c r="C4" t="b">
        <f>A5&lt;11</f>
        <v>0</v>
      </c>
      <c r="E4" t="s">
        <v>9</v>
      </c>
      <c r="G4">
        <f>C2+C3</f>
        <v>2</v>
      </c>
      <c r="H4" t="b">
        <f>$C$4</f>
        <v>0</v>
      </c>
      <c r="I4">
        <f>$E$5+C2</f>
        <v>124</v>
      </c>
    </row>
    <row r="5" spans="1:9" x14ac:dyDescent="0.25">
      <c r="A5">
        <f>(4*2)^3</f>
        <v>512</v>
      </c>
      <c r="C5" t="b">
        <f>C1&gt;11</f>
        <v>1</v>
      </c>
      <c r="E5">
        <v>123</v>
      </c>
      <c r="H5" t="str">
        <f>$E$2</f>
        <v>Α' Εξάμηνο 2010</v>
      </c>
    </row>
    <row r="6" spans="1:9" x14ac:dyDescent="0.25">
      <c r="A6">
        <f>-(7+2*3)</f>
        <v>-13</v>
      </c>
      <c r="C6" t="b">
        <f>C1&lt;11</f>
        <v>0</v>
      </c>
      <c r="E6" t="str">
        <f>E4&amp;" "&amp;E5</f>
        <v>Κωδικός: 123</v>
      </c>
    </row>
    <row r="7" spans="1:9" x14ac:dyDescent="0.25">
      <c r="A7">
        <f>20^2*15%</f>
        <v>60</v>
      </c>
    </row>
  </sheetData>
  <mergeCells count="1">
    <mergeCell ref="G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/>
  </sheetViews>
  <sheetFormatPr defaultRowHeight="15" x14ac:dyDescent="0.25"/>
  <cols>
    <col min="1" max="1" width="14.85546875" bestFit="1" customWidth="1"/>
    <col min="3" max="3" width="13.7109375" bestFit="1" customWidth="1"/>
    <col min="5" max="5" width="14.85546875" bestFit="1" customWidth="1"/>
    <col min="6" max="6" width="13.140625" bestFit="1" customWidth="1"/>
    <col min="7" max="7" width="14.7109375" bestFit="1" customWidth="1"/>
    <col min="8" max="9" width="13.140625" bestFit="1" customWidth="1"/>
    <col min="11" max="11" width="13.7109375" bestFit="1" customWidth="1"/>
    <col min="14" max="14" width="34.42578125" bestFit="1" customWidth="1"/>
    <col min="17" max="17" width="14.7109375" bestFit="1" customWidth="1"/>
  </cols>
  <sheetData>
    <row r="1" spans="1:15" s="2" customFormat="1" x14ac:dyDescent="0.25">
      <c r="A1" s="2" t="s">
        <v>17</v>
      </c>
      <c r="C1" s="2" t="s">
        <v>18</v>
      </c>
      <c r="E1" s="12" t="s">
        <v>19</v>
      </c>
      <c r="F1" s="12"/>
      <c r="G1" s="12"/>
      <c r="H1" s="12"/>
      <c r="I1" s="12"/>
      <c r="K1" s="3" t="s">
        <v>20</v>
      </c>
      <c r="L1" s="3"/>
      <c r="N1" s="2" t="s">
        <v>31</v>
      </c>
    </row>
    <row r="2" spans="1:15" x14ac:dyDescent="0.25">
      <c r="A2">
        <f>POWER(C7,6)</f>
        <v>191102976</v>
      </c>
      <c r="C2">
        <v>3</v>
      </c>
      <c r="E2" s="4" t="s">
        <v>0</v>
      </c>
      <c r="F2" s="4"/>
      <c r="G2" s="4"/>
      <c r="H2" s="4"/>
      <c r="I2" s="4"/>
      <c r="K2" s="8" t="s">
        <v>21</v>
      </c>
      <c r="L2" s="8"/>
      <c r="N2" t="s">
        <v>32</v>
      </c>
      <c r="O2">
        <f>MAX(L4:L9)</f>
        <v>10</v>
      </c>
    </row>
    <row r="3" spans="1:15" x14ac:dyDescent="0.25">
      <c r="A3" s="1">
        <f ca="1">NOW()</f>
        <v>42321.96293321759</v>
      </c>
      <c r="C3">
        <v>4</v>
      </c>
      <c r="E3" s="4"/>
      <c r="F3" s="4"/>
      <c r="G3" s="4"/>
      <c r="H3" s="4"/>
      <c r="I3" s="4"/>
      <c r="K3" s="7" t="s">
        <v>22</v>
      </c>
      <c r="L3" s="7" t="s">
        <v>23</v>
      </c>
      <c r="N3" t="s">
        <v>33</v>
      </c>
      <c r="O3">
        <f>MIN(L4:L9)</f>
        <v>5</v>
      </c>
    </row>
    <row r="4" spans="1:15" x14ac:dyDescent="0.25">
      <c r="C4">
        <v>7</v>
      </c>
      <c r="E4" s="4" t="s">
        <v>1</v>
      </c>
      <c r="F4" s="5">
        <f>SUM(F12:I12)</f>
        <v>65000</v>
      </c>
      <c r="G4" s="6">
        <f>F6-F7</f>
        <v>65000</v>
      </c>
      <c r="H4" s="4"/>
      <c r="I4" s="4"/>
      <c r="K4" t="s">
        <v>26</v>
      </c>
      <c r="L4">
        <v>7</v>
      </c>
    </row>
    <row r="5" spans="1:15" x14ac:dyDescent="0.25">
      <c r="C5">
        <v>2</v>
      </c>
      <c r="E5" s="4" t="s">
        <v>2</v>
      </c>
      <c r="F5" s="5">
        <f>SUM(F12:I12)/COUNT(F12:I12)</f>
        <v>16250</v>
      </c>
      <c r="G5" s="6">
        <f>AVERAGE(F12:I12)</f>
        <v>16250</v>
      </c>
      <c r="H5" s="4"/>
      <c r="I5" s="4"/>
      <c r="K5" t="s">
        <v>27</v>
      </c>
      <c r="L5">
        <v>8</v>
      </c>
    </row>
    <row r="6" spans="1:15" x14ac:dyDescent="0.25">
      <c r="C6">
        <v>8</v>
      </c>
      <c r="E6" s="4" t="s">
        <v>3</v>
      </c>
      <c r="F6" s="5">
        <f>SUM(F10:I10)</f>
        <v>735000</v>
      </c>
      <c r="G6" s="4"/>
      <c r="H6" s="4"/>
      <c r="I6" s="4"/>
      <c r="K6" t="s">
        <v>24</v>
      </c>
      <c r="L6">
        <v>5</v>
      </c>
    </row>
    <row r="7" spans="1:15" x14ac:dyDescent="0.25">
      <c r="C7">
        <f>SUM(C2:C6)</f>
        <v>24</v>
      </c>
      <c r="E7" s="4" t="s">
        <v>4</v>
      </c>
      <c r="F7" s="5">
        <f>SUM(F11:I11)</f>
        <v>670000</v>
      </c>
      <c r="G7" s="4"/>
      <c r="H7" s="4"/>
      <c r="I7" s="4"/>
      <c r="K7" t="s">
        <v>25</v>
      </c>
      <c r="L7">
        <v>6</v>
      </c>
    </row>
    <row r="8" spans="1:15" x14ac:dyDescent="0.25">
      <c r="E8" s="4"/>
      <c r="F8" s="4"/>
      <c r="G8" s="4"/>
      <c r="H8" s="4"/>
      <c r="I8" s="4"/>
      <c r="K8" t="s">
        <v>28</v>
      </c>
      <c r="L8">
        <v>9</v>
      </c>
    </row>
    <row r="9" spans="1:15" x14ac:dyDescent="0.25">
      <c r="E9" s="4"/>
      <c r="F9" s="4">
        <v>2011</v>
      </c>
      <c r="G9" s="4">
        <v>2012</v>
      </c>
      <c r="H9" s="4">
        <v>2013</v>
      </c>
      <c r="I9" s="4">
        <v>2014</v>
      </c>
      <c r="K9" s="7" t="s">
        <v>29</v>
      </c>
      <c r="L9" s="7">
        <v>10</v>
      </c>
    </row>
    <row r="10" spans="1:15" x14ac:dyDescent="0.25">
      <c r="E10" s="4" t="s">
        <v>5</v>
      </c>
      <c r="F10" s="5">
        <v>150000</v>
      </c>
      <c r="G10" s="5">
        <v>185000</v>
      </c>
      <c r="H10" s="5">
        <v>190000</v>
      </c>
      <c r="I10" s="5">
        <v>210000</v>
      </c>
      <c r="K10" s="9" t="s">
        <v>30</v>
      </c>
      <c r="L10">
        <f>AVERAGE(L4:L9)</f>
        <v>7.5</v>
      </c>
    </row>
    <row r="11" spans="1:15" x14ac:dyDescent="0.25">
      <c r="E11" s="4" t="s">
        <v>6</v>
      </c>
      <c r="F11" s="5">
        <v>200000</v>
      </c>
      <c r="G11" s="5">
        <v>180000</v>
      </c>
      <c r="H11" s="5">
        <v>130000</v>
      </c>
      <c r="I11" s="5">
        <v>160000</v>
      </c>
    </row>
    <row r="12" spans="1:15" x14ac:dyDescent="0.25">
      <c r="E12" s="4" t="s">
        <v>7</v>
      </c>
      <c r="F12" s="5">
        <f>F10-F11</f>
        <v>-50000</v>
      </c>
      <c r="G12" s="5">
        <f>G10-G11</f>
        <v>5000</v>
      </c>
      <c r="H12" s="5">
        <f>H10-H11</f>
        <v>60000</v>
      </c>
      <c r="I12" s="5">
        <f>I10-I11</f>
        <v>50000</v>
      </c>
    </row>
    <row r="20" spans="1:7" x14ac:dyDescent="0.25">
      <c r="A20" s="3" t="s">
        <v>34</v>
      </c>
      <c r="B20" s="3"/>
      <c r="E20" s="2" t="s">
        <v>35</v>
      </c>
      <c r="G20" s="2" t="s">
        <v>36</v>
      </c>
    </row>
    <row r="21" spans="1:7" x14ac:dyDescent="0.25">
      <c r="A21" s="10">
        <v>42321</v>
      </c>
      <c r="B21" s="11">
        <f>DATE(2015,11,13)</f>
        <v>42321</v>
      </c>
      <c r="E21">
        <f>COUNT(E2:I12)</f>
        <v>22</v>
      </c>
      <c r="G21">
        <f>COUNTA(E2:I12)</f>
        <v>30</v>
      </c>
    </row>
    <row r="22" spans="1:7" x14ac:dyDescent="0.25">
      <c r="A22" s="10">
        <v>1</v>
      </c>
      <c r="B22" s="11">
        <f>DATE(1900,1,1)</f>
        <v>1</v>
      </c>
      <c r="E22">
        <f>COUNT(E4:G7)</f>
        <v>6</v>
      </c>
      <c r="G22">
        <f>COUNTA(E4:G7)</f>
        <v>10</v>
      </c>
    </row>
    <row r="23" spans="1:7" x14ac:dyDescent="0.25">
      <c r="E23">
        <f>COUNT(E9:I12)</f>
        <v>16</v>
      </c>
      <c r="G23">
        <f>COUNTA(E9:I12)</f>
        <v>19</v>
      </c>
    </row>
    <row r="24" spans="1:7" x14ac:dyDescent="0.25">
      <c r="E24">
        <f>COUNT(K3:L10)</f>
        <v>7</v>
      </c>
      <c r="G24">
        <f>COUNTA(K3:L10)</f>
        <v>16</v>
      </c>
    </row>
  </sheetData>
  <mergeCells count="4">
    <mergeCell ref="E1:I1"/>
    <mergeCell ref="K1:L1"/>
    <mergeCell ref="K2:L2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Τελεστές</vt:lpstr>
      <vt:lpstr>Συναρτήσεις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2015-11-12T21:47:46Z</dcterms:created>
  <dcterms:modified xsi:type="dcterms:W3CDTF">2015-11-13T21:08:25Z</dcterms:modified>
</cp:coreProperties>
</file>