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alance sheet" sheetId="1" r:id="rId1"/>
    <sheet name="income statement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B10" i="2" l="1"/>
  <c r="D10" i="2" l="1"/>
  <c r="D13" i="2" s="1"/>
  <c r="D15" i="2" s="1"/>
  <c r="D18" i="2" s="1"/>
  <c r="D24" i="2" s="1"/>
  <c r="D26" i="2" s="1"/>
  <c r="C4" i="2"/>
  <c r="C10" i="2" s="1"/>
  <c r="C13" i="2" s="1"/>
  <c r="C15" i="2" s="1"/>
  <c r="C18" i="2" s="1"/>
  <c r="C24" i="2" s="1"/>
  <c r="C26" i="2" s="1"/>
  <c r="D4" i="2"/>
  <c r="B4" i="2"/>
  <c r="B13" i="2" s="1"/>
  <c r="B15" i="2" s="1"/>
  <c r="B18" i="2" s="1"/>
  <c r="B24" i="2" s="1"/>
  <c r="B26" i="2" s="1"/>
  <c r="C40" i="1"/>
  <c r="D40" i="1"/>
  <c r="B40" i="1"/>
  <c r="C39" i="1"/>
  <c r="D39" i="1"/>
  <c r="B39" i="1"/>
  <c r="C29" i="1"/>
  <c r="D29" i="1"/>
  <c r="B29" i="1"/>
  <c r="C23" i="1"/>
  <c r="D23" i="1"/>
  <c r="B23" i="1"/>
  <c r="C17" i="1"/>
  <c r="D17" i="1"/>
  <c r="B17" i="1"/>
  <c r="C9" i="1"/>
  <c r="D9" i="1"/>
  <c r="B9" i="1"/>
</calcChain>
</file>

<file path=xl/sharedStrings.xml><?xml version="1.0" encoding="utf-8"?>
<sst xmlns="http://schemas.openxmlformats.org/spreadsheetml/2006/main" count="112" uniqueCount="68">
  <si>
    <t>Period Ending</t>
  </si>
  <si>
    <t>Dec 31, 2014</t>
  </si>
  <si>
    <t>Dec 31, 2013</t>
  </si>
  <si>
    <t>Dec 31, 2012</t>
  </si>
  <si>
    <t>Assets</t>
  </si>
  <si>
    <t>Current Assets</t>
  </si>
  <si>
    <t>Cash And Cash Equivalents</t>
  </si>
  <si>
    <t>Short Term Investments</t>
  </si>
  <si>
    <t xml:space="preserve">-  </t>
  </si>
  <si>
    <t>Net Receivables</t>
  </si>
  <si>
    <t>Inventory</t>
  </si>
  <si>
    <t>Other Current Assets</t>
  </si>
  <si>
    <t>Total Current Assets</t>
  </si>
  <si>
    <t>Long Term Investments</t>
  </si>
  <si>
    <t>Property Plant and Equipment</t>
  </si>
  <si>
    <t>Goodwill</t>
  </si>
  <si>
    <t>Intangible Assets</t>
  </si>
  <si>
    <t>Accumulated Amortization</t>
  </si>
  <si>
    <t>Other Assets</t>
  </si>
  <si>
    <t>Deferred Long Term Asset Charges</t>
  </si>
  <si>
    <t>Total Assets</t>
  </si>
  <si>
    <t>Liabilities</t>
  </si>
  <si>
    <t>Current Liabilities</t>
  </si>
  <si>
    <t>Accounts Payable</t>
  </si>
  <si>
    <t>Short/Current Long Term Debt</t>
  </si>
  <si>
    <t>Other Current Liabilities</t>
  </si>
  <si>
    <t>Total Current Liabilities</t>
  </si>
  <si>
    <t>Long Term Debt</t>
  </si>
  <si>
    <t>Other Liabilities</t>
  </si>
  <si>
    <t>Deferred Long Term Liability Charges</t>
  </si>
  <si>
    <t>Minority Interest</t>
  </si>
  <si>
    <t>Negative Goodwill</t>
  </si>
  <si>
    <t>Total Liabilities</t>
  </si>
  <si>
    <t>Stockholders' Equity</t>
  </si>
  <si>
    <t>Misc Stocks Options Warrants</t>
  </si>
  <si>
    <t>Redeemable Preferred Stock</t>
  </si>
  <si>
    <t>Preferred Stock</t>
  </si>
  <si>
    <t>Common Stock</t>
  </si>
  <si>
    <t>Retained Earnings</t>
  </si>
  <si>
    <t>Treasury Stock</t>
  </si>
  <si>
    <t>Capital Surplus</t>
  </si>
  <si>
    <t>Other Stockholder Equity</t>
  </si>
  <si>
    <t>Total Stockholder Equity</t>
  </si>
  <si>
    <t>Total liabilities and stockholder equity</t>
  </si>
  <si>
    <t>Total Revenue</t>
  </si>
  <si>
    <t>Cost of Revenue</t>
  </si>
  <si>
    <t>Gross Profit</t>
  </si>
  <si>
    <t>Operating Expenses</t>
  </si>
  <si>
    <t>Research Development</t>
  </si>
  <si>
    <t>Selling General and Administrative</t>
  </si>
  <si>
    <t>Non Recurring</t>
  </si>
  <si>
    <t>Others</t>
  </si>
  <si>
    <t>Operating Income or Loss</t>
  </si>
  <si>
    <t>Income from Continuing Operations</t>
  </si>
  <si>
    <t>Total Other Income/Expenses Net</t>
  </si>
  <si>
    <t>Earnings Before Interest And Taxes</t>
  </si>
  <si>
    <t>Interest Expense</t>
  </si>
  <si>
    <t>Income Before Tax</t>
  </si>
  <si>
    <t>Income Tax Expense</t>
  </si>
  <si>
    <t>Net Income From Continuing Ops</t>
  </si>
  <si>
    <t>Non-recurring Events</t>
  </si>
  <si>
    <t>Discontinued Operations</t>
  </si>
  <si>
    <t>Extraordinary Items</t>
  </si>
  <si>
    <t>Effect Of Accounting Changes</t>
  </si>
  <si>
    <t>Other Items</t>
  </si>
  <si>
    <t>Net Income</t>
  </si>
  <si>
    <t>Preferred Stock And Other Adjustments</t>
  </si>
  <si>
    <t>Net Income Applicable To Common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</si>
</sst>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4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43" sqref="B43"/>
    </sheetView>
  </sheetViews>
  <sheetFormatPr defaultRowHeight="15" x14ac:dyDescent="0.25"/>
  <cols>
    <col min="1" max="1" width="35.7109375" bestFit="1" customWidth="1"/>
    <col min="2" max="4" width="11.85546875" bestFit="1" customWidth="1"/>
    <col min="5" max="5" width="11.140625" bestFit="1" customWidth="1"/>
    <col min="6" max="6" width="14.140625" customWidth="1"/>
    <col min="7" max="7" width="11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x14ac:dyDescent="0.25">
      <c r="A2" t="s">
        <v>4</v>
      </c>
    </row>
    <row r="3" spans="1:6" x14ac:dyDescent="0.25">
      <c r="A3" t="s">
        <v>5</v>
      </c>
    </row>
    <row r="4" spans="1:6" x14ac:dyDescent="0.25">
      <c r="A4" t="s">
        <v>6</v>
      </c>
      <c r="B4" s="1">
        <v>8476000</v>
      </c>
      <c r="C4" s="1">
        <v>10716000</v>
      </c>
      <c r="D4" s="1">
        <v>10412000</v>
      </c>
    </row>
    <row r="5" spans="1:6" x14ac:dyDescent="0.25">
      <c r="A5" t="s">
        <v>7</v>
      </c>
      <c r="B5" t="s">
        <v>8</v>
      </c>
      <c r="C5" s="1">
        <v>350000</v>
      </c>
      <c r="D5" s="1">
        <v>717000</v>
      </c>
    </row>
    <row r="6" spans="1:6" x14ac:dyDescent="0.25">
      <c r="A6" t="s">
        <v>9</v>
      </c>
      <c r="B6" s="1">
        <v>33875000</v>
      </c>
      <c r="C6" s="1">
        <v>33487000</v>
      </c>
      <c r="D6" s="1">
        <v>31993000</v>
      </c>
    </row>
    <row r="7" spans="1:6" x14ac:dyDescent="0.25">
      <c r="A7" t="s">
        <v>10</v>
      </c>
      <c r="B7" s="1">
        <v>2103000</v>
      </c>
      <c r="C7" s="1">
        <v>2310000</v>
      </c>
      <c r="D7" s="1">
        <v>2287000</v>
      </c>
    </row>
    <row r="8" spans="1:6" x14ac:dyDescent="0.25">
      <c r="A8" t="s">
        <v>11</v>
      </c>
      <c r="B8" s="1">
        <v>4967000</v>
      </c>
      <c r="C8" s="1">
        <v>4488000</v>
      </c>
      <c r="D8" s="1">
        <v>4024000</v>
      </c>
    </row>
    <row r="9" spans="1:6" x14ac:dyDescent="0.25">
      <c r="A9" t="s">
        <v>12</v>
      </c>
      <c r="B9" s="1">
        <f>SUM(B4:B8)</f>
        <v>49421000</v>
      </c>
      <c r="C9" s="1">
        <f t="shared" ref="C9:D9" si="0">SUM(C4:C8)</f>
        <v>51351000</v>
      </c>
      <c r="D9" s="1">
        <f t="shared" si="0"/>
        <v>49433000</v>
      </c>
      <c r="E9" s="1"/>
      <c r="F9" s="1"/>
    </row>
    <row r="10" spans="1:6" x14ac:dyDescent="0.25">
      <c r="A10" t="s">
        <v>13</v>
      </c>
      <c r="B10" s="1">
        <v>16712000</v>
      </c>
      <c r="C10" s="1">
        <v>17394000</v>
      </c>
      <c r="D10" s="1">
        <v>17833000</v>
      </c>
    </row>
    <row r="11" spans="1:6" x14ac:dyDescent="0.25">
      <c r="A11" t="s">
        <v>14</v>
      </c>
      <c r="B11" s="1">
        <v>10771000</v>
      </c>
      <c r="C11" s="1">
        <v>13821000</v>
      </c>
      <c r="D11" s="1">
        <v>13996000</v>
      </c>
    </row>
    <row r="12" spans="1:6" x14ac:dyDescent="0.25">
      <c r="A12" t="s">
        <v>15</v>
      </c>
      <c r="B12" s="1">
        <v>30556000</v>
      </c>
      <c r="C12" s="1">
        <v>31184000</v>
      </c>
      <c r="D12" s="1">
        <v>29247000</v>
      </c>
    </row>
    <row r="13" spans="1:6" x14ac:dyDescent="0.25">
      <c r="A13" t="s">
        <v>16</v>
      </c>
      <c r="B13" s="1">
        <v>3104000</v>
      </c>
      <c r="C13" s="1">
        <v>3871000</v>
      </c>
      <c r="D13" s="1">
        <v>3787000</v>
      </c>
    </row>
    <row r="14" spans="1:6" x14ac:dyDescent="0.25">
      <c r="A14" t="s">
        <v>17</v>
      </c>
      <c r="B14" t="s">
        <v>8</v>
      </c>
      <c r="C14" t="s">
        <v>8</v>
      </c>
      <c r="D14" t="s">
        <v>8</v>
      </c>
    </row>
    <row r="15" spans="1:6" x14ac:dyDescent="0.25">
      <c r="A15" t="s">
        <v>18</v>
      </c>
      <c r="B15" s="1">
        <v>2160000</v>
      </c>
      <c r="C15" s="1">
        <v>5551000</v>
      </c>
      <c r="D15" s="1">
        <v>945000</v>
      </c>
    </row>
    <row r="16" spans="1:6" x14ac:dyDescent="0.25">
      <c r="A16" t="s">
        <v>19</v>
      </c>
      <c r="B16" s="1">
        <v>4808000</v>
      </c>
      <c r="C16" s="1">
        <v>3051000</v>
      </c>
      <c r="D16" s="1">
        <v>3973000</v>
      </c>
    </row>
    <row r="17" spans="1:7" x14ac:dyDescent="0.25">
      <c r="A17" t="s">
        <v>20</v>
      </c>
      <c r="B17" s="1">
        <f>B9+SUM(B10:B16)</f>
        <v>117532000</v>
      </c>
      <c r="C17" s="1">
        <f t="shared" ref="C17:D17" si="1">C9+SUM(C10:C16)</f>
        <v>126223000</v>
      </c>
      <c r="D17" s="1">
        <f t="shared" si="1"/>
        <v>119214000</v>
      </c>
      <c r="E17" s="1"/>
      <c r="F17" s="1"/>
    </row>
    <row r="18" spans="1:7" x14ac:dyDescent="0.25">
      <c r="A18" t="s">
        <v>21</v>
      </c>
    </row>
    <row r="19" spans="1:7" x14ac:dyDescent="0.25">
      <c r="A19" t="s">
        <v>22</v>
      </c>
    </row>
    <row r="20" spans="1:7" x14ac:dyDescent="0.25">
      <c r="A20" t="s">
        <v>23</v>
      </c>
      <c r="B20" s="1">
        <v>21992000</v>
      </c>
      <c r="C20" s="1">
        <v>20735000</v>
      </c>
      <c r="D20" s="1">
        <v>22492000</v>
      </c>
    </row>
    <row r="21" spans="1:7" x14ac:dyDescent="0.25">
      <c r="A21" t="s">
        <v>24</v>
      </c>
      <c r="B21" s="1">
        <v>5731000</v>
      </c>
      <c r="C21" s="1">
        <v>6862000</v>
      </c>
      <c r="D21" s="1">
        <v>9181000</v>
      </c>
    </row>
    <row r="22" spans="1:7" x14ac:dyDescent="0.25">
      <c r="A22" t="s">
        <v>25</v>
      </c>
      <c r="B22" s="1">
        <v>11877000</v>
      </c>
      <c r="C22" s="1">
        <v>12557000</v>
      </c>
      <c r="D22" s="1">
        <v>11952000</v>
      </c>
    </row>
    <row r="23" spans="1:7" x14ac:dyDescent="0.25">
      <c r="A23" t="s">
        <v>26</v>
      </c>
      <c r="B23" s="1">
        <f>SUM(B20:B22)</f>
        <v>39600000</v>
      </c>
      <c r="C23" s="1">
        <f t="shared" ref="C23:D23" si="2">SUM(C20:C22)</f>
        <v>40154000</v>
      </c>
      <c r="D23" s="1">
        <f t="shared" si="2"/>
        <v>43625000</v>
      </c>
      <c r="E23" s="1"/>
    </row>
    <row r="24" spans="1:7" x14ac:dyDescent="0.25">
      <c r="A24" t="s">
        <v>27</v>
      </c>
      <c r="B24" s="1">
        <v>35073000</v>
      </c>
      <c r="C24" s="1">
        <v>32856000</v>
      </c>
      <c r="D24" s="1">
        <v>24088000</v>
      </c>
    </row>
    <row r="25" spans="1:7" x14ac:dyDescent="0.25">
      <c r="A25" t="s">
        <v>28</v>
      </c>
      <c r="B25" s="1">
        <v>27153000</v>
      </c>
      <c r="C25" s="1">
        <v>26176000</v>
      </c>
      <c r="D25" s="1">
        <v>28025000</v>
      </c>
    </row>
    <row r="26" spans="1:7" x14ac:dyDescent="0.25">
      <c r="A26" t="s">
        <v>29</v>
      </c>
      <c r="B26" s="1">
        <v>3691000</v>
      </c>
      <c r="C26" s="1">
        <v>4108000</v>
      </c>
      <c r="D26" s="1">
        <v>4491000</v>
      </c>
    </row>
    <row r="27" spans="1:7" x14ac:dyDescent="0.25">
      <c r="A27" t="s">
        <v>30</v>
      </c>
      <c r="B27" s="1">
        <v>146000</v>
      </c>
      <c r="C27" s="1">
        <v>137000</v>
      </c>
      <c r="D27" s="1">
        <v>124000</v>
      </c>
    </row>
    <row r="28" spans="1:7" x14ac:dyDescent="0.25">
      <c r="A28" t="s">
        <v>31</v>
      </c>
      <c r="B28" t="s">
        <v>8</v>
      </c>
      <c r="C28" t="s">
        <v>8</v>
      </c>
      <c r="D28" t="s">
        <v>8</v>
      </c>
    </row>
    <row r="29" spans="1:7" x14ac:dyDescent="0.25">
      <c r="A29" t="s">
        <v>32</v>
      </c>
      <c r="B29" s="1">
        <f>B23+SUM(B24:B28)</f>
        <v>105663000</v>
      </c>
      <c r="C29" s="1">
        <f t="shared" ref="C29:D29" si="3">C23+SUM(C24:C28)</f>
        <v>103431000</v>
      </c>
      <c r="D29" s="1">
        <f t="shared" si="3"/>
        <v>100353000</v>
      </c>
      <c r="E29" s="1"/>
      <c r="F29" s="1"/>
      <c r="G29" s="1"/>
    </row>
    <row r="30" spans="1:7" x14ac:dyDescent="0.25">
      <c r="A30" t="s">
        <v>33</v>
      </c>
    </row>
    <row r="31" spans="1:7" x14ac:dyDescent="0.25">
      <c r="A31" t="s">
        <v>34</v>
      </c>
      <c r="B31" t="s">
        <v>8</v>
      </c>
      <c r="C31" t="s">
        <v>8</v>
      </c>
      <c r="D31" t="s">
        <v>8</v>
      </c>
    </row>
    <row r="32" spans="1:7" x14ac:dyDescent="0.25">
      <c r="A32" t="s">
        <v>35</v>
      </c>
      <c r="B32" t="s">
        <v>8</v>
      </c>
      <c r="C32" t="s">
        <v>8</v>
      </c>
      <c r="D32" t="s">
        <v>8</v>
      </c>
    </row>
    <row r="33" spans="1:7" x14ac:dyDescent="0.25">
      <c r="A33" t="s">
        <v>36</v>
      </c>
      <c r="B33" t="s">
        <v>8</v>
      </c>
      <c r="C33" t="s">
        <v>8</v>
      </c>
      <c r="D33" t="s">
        <v>8</v>
      </c>
    </row>
    <row r="34" spans="1:7" x14ac:dyDescent="0.25">
      <c r="A34" t="s">
        <v>37</v>
      </c>
      <c r="B34" s="1">
        <v>52666000</v>
      </c>
      <c r="C34" s="1">
        <v>51594000</v>
      </c>
      <c r="D34" s="1">
        <v>50110000</v>
      </c>
    </row>
    <row r="35" spans="1:7" x14ac:dyDescent="0.25">
      <c r="A35" t="s">
        <v>38</v>
      </c>
      <c r="B35" s="1">
        <v>137793000</v>
      </c>
      <c r="C35" s="1">
        <v>130042000</v>
      </c>
      <c r="D35" s="1">
        <v>117641000</v>
      </c>
    </row>
    <row r="36" spans="1:7" x14ac:dyDescent="0.25">
      <c r="A36" t="s">
        <v>39</v>
      </c>
      <c r="B36" s="1">
        <v>-150715000</v>
      </c>
      <c r="C36" s="1">
        <v>-137242000</v>
      </c>
      <c r="D36" s="1">
        <v>-123131000</v>
      </c>
    </row>
    <row r="37" spans="1:7" x14ac:dyDescent="0.25">
      <c r="A37" t="s">
        <v>40</v>
      </c>
      <c r="B37" t="s">
        <v>8</v>
      </c>
      <c r="C37" t="s">
        <v>8</v>
      </c>
      <c r="D37" t="s">
        <v>8</v>
      </c>
    </row>
    <row r="38" spans="1:7" x14ac:dyDescent="0.25">
      <c r="A38" t="s">
        <v>41</v>
      </c>
      <c r="B38" s="1">
        <v>-27875000</v>
      </c>
      <c r="C38" s="1">
        <v>-21602000</v>
      </c>
      <c r="D38" s="1">
        <v>-25759000</v>
      </c>
    </row>
    <row r="39" spans="1:7" x14ac:dyDescent="0.25">
      <c r="A39" t="s">
        <v>42</v>
      </c>
      <c r="B39" s="1">
        <f>SUM(B31:B38)</f>
        <v>11869000</v>
      </c>
      <c r="C39" s="1">
        <f t="shared" ref="C39:D39" si="4">SUM(C31:C38)</f>
        <v>22792000</v>
      </c>
      <c r="D39" s="1">
        <f t="shared" si="4"/>
        <v>18861000</v>
      </c>
      <c r="E39" s="1"/>
      <c r="F39" s="1"/>
      <c r="G39" s="1"/>
    </row>
    <row r="40" spans="1:7" x14ac:dyDescent="0.25">
      <c r="A40" t="s">
        <v>43</v>
      </c>
      <c r="B40" s="1">
        <f>B29+B39</f>
        <v>117532000</v>
      </c>
      <c r="C40" s="1">
        <f t="shared" ref="C40:D40" si="5">C29+C39</f>
        <v>126223000</v>
      </c>
      <c r="D40" s="1">
        <f t="shared" si="5"/>
        <v>119214000</v>
      </c>
    </row>
    <row r="42" spans="1:7" x14ac:dyDescent="0.25">
      <c r="B42" s="1"/>
    </row>
    <row r="43" spans="1:7" x14ac:dyDescent="0.25">
      <c r="B43" s="2"/>
      <c r="C43" s="1"/>
    </row>
    <row r="48" spans="1:7" x14ac:dyDescent="0.25">
      <c r="F48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28" sqref="B28"/>
    </sheetView>
  </sheetViews>
  <sheetFormatPr defaultRowHeight="15" x14ac:dyDescent="0.25"/>
  <cols>
    <col min="1" max="1" width="39.42578125" bestFit="1" customWidth="1"/>
    <col min="2" max="4" width="11.7109375" bestFit="1" customWidth="1"/>
    <col min="5" max="5" width="10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t="s">
        <v>44</v>
      </c>
      <c r="B2" s="1">
        <v>92793000</v>
      </c>
      <c r="C2" s="1">
        <v>98367000</v>
      </c>
      <c r="D2" s="1">
        <v>102874000</v>
      </c>
    </row>
    <row r="3" spans="1:5" x14ac:dyDescent="0.25">
      <c r="A3" t="s">
        <v>45</v>
      </c>
      <c r="B3" s="1">
        <v>46386000</v>
      </c>
      <c r="C3" s="1">
        <v>49683000</v>
      </c>
      <c r="D3" s="1">
        <v>52513000</v>
      </c>
    </row>
    <row r="4" spans="1:5" x14ac:dyDescent="0.25">
      <c r="A4" t="s">
        <v>46</v>
      </c>
      <c r="B4" s="1">
        <f>B2-B3</f>
        <v>46407000</v>
      </c>
      <c r="C4" s="1">
        <f t="shared" ref="C4:D4" si="0">C2-C3</f>
        <v>48684000</v>
      </c>
      <c r="D4" s="1">
        <f t="shared" si="0"/>
        <v>50361000</v>
      </c>
      <c r="E4" s="1"/>
    </row>
    <row r="5" spans="1:5" x14ac:dyDescent="0.25">
      <c r="A5" t="s">
        <v>47</v>
      </c>
    </row>
    <row r="6" spans="1:5" x14ac:dyDescent="0.25">
      <c r="A6" t="s">
        <v>48</v>
      </c>
      <c r="B6" s="1">
        <v>5437000</v>
      </c>
      <c r="C6" s="1">
        <v>5743000</v>
      </c>
      <c r="D6" s="1">
        <v>5816000</v>
      </c>
    </row>
    <row r="7" spans="1:5" x14ac:dyDescent="0.25">
      <c r="A7" t="s">
        <v>49</v>
      </c>
      <c r="B7" s="1">
        <v>22438000</v>
      </c>
      <c r="C7" s="1">
        <v>22629000</v>
      </c>
      <c r="D7" s="1">
        <v>22389000</v>
      </c>
    </row>
    <row r="8" spans="1:5" x14ac:dyDescent="0.25">
      <c r="A8" t="s">
        <v>50</v>
      </c>
      <c r="B8" t="s">
        <v>8</v>
      </c>
      <c r="C8" t="s">
        <v>8</v>
      </c>
      <c r="D8" t="s">
        <v>8</v>
      </c>
    </row>
    <row r="9" spans="1:5" x14ac:dyDescent="0.25">
      <c r="A9" t="s">
        <v>51</v>
      </c>
      <c r="B9" t="s">
        <v>8</v>
      </c>
      <c r="C9" t="s">
        <v>8</v>
      </c>
      <c r="D9" t="s">
        <v>8</v>
      </c>
    </row>
    <row r="10" spans="1:5" x14ac:dyDescent="0.25">
      <c r="A10" t="s">
        <v>52</v>
      </c>
      <c r="B10" s="1">
        <f>B4-B6-B7</f>
        <v>18532000</v>
      </c>
      <c r="C10" s="1">
        <f>C4-C6-C7</f>
        <v>20312000</v>
      </c>
      <c r="D10" s="1">
        <f>D4-D6-D7</f>
        <v>22156000</v>
      </c>
      <c r="E10" s="1"/>
    </row>
    <row r="11" spans="1:5" x14ac:dyDescent="0.25">
      <c r="A11" t="s">
        <v>53</v>
      </c>
    </row>
    <row r="12" spans="1:5" x14ac:dyDescent="0.25">
      <c r="A12" t="s">
        <v>54</v>
      </c>
      <c r="B12" s="1">
        <v>1938000</v>
      </c>
      <c r="C12" s="1">
        <v>333000</v>
      </c>
      <c r="D12" s="1">
        <v>843000</v>
      </c>
    </row>
    <row r="13" spans="1:5" x14ac:dyDescent="0.25">
      <c r="A13" t="s">
        <v>55</v>
      </c>
      <c r="B13" s="1">
        <f>B10+B12</f>
        <v>20470000</v>
      </c>
      <c r="C13" s="1">
        <f t="shared" ref="C13:D13" si="1">C10+C12</f>
        <v>20645000</v>
      </c>
      <c r="D13" s="1">
        <f t="shared" si="1"/>
        <v>22999000</v>
      </c>
      <c r="E13" s="1"/>
    </row>
    <row r="14" spans="1:5" x14ac:dyDescent="0.25">
      <c r="A14" t="s">
        <v>56</v>
      </c>
      <c r="B14" s="1">
        <v>484000</v>
      </c>
      <c r="C14" s="1">
        <v>402000</v>
      </c>
      <c r="D14" s="1">
        <v>459000</v>
      </c>
    </row>
    <row r="15" spans="1:5" x14ac:dyDescent="0.25">
      <c r="A15" t="s">
        <v>57</v>
      </c>
      <c r="B15" s="1">
        <f>B13-B14</f>
        <v>19986000</v>
      </c>
      <c r="C15" s="1">
        <f t="shared" ref="C15:D15" si="2">C13-C14</f>
        <v>20243000</v>
      </c>
      <c r="D15" s="1">
        <f t="shared" si="2"/>
        <v>22540000</v>
      </c>
      <c r="E15" s="1"/>
    </row>
    <row r="16" spans="1:5" x14ac:dyDescent="0.25">
      <c r="A16" t="s">
        <v>58</v>
      </c>
      <c r="B16" s="1">
        <v>4234000</v>
      </c>
      <c r="C16" s="1">
        <v>3363000</v>
      </c>
      <c r="D16" s="1">
        <v>5541000</v>
      </c>
    </row>
    <row r="17" spans="1:5" x14ac:dyDescent="0.25">
      <c r="A17" t="s">
        <v>30</v>
      </c>
      <c r="B17" t="s">
        <v>8</v>
      </c>
      <c r="C17" t="s">
        <v>8</v>
      </c>
      <c r="D17" t="s">
        <v>8</v>
      </c>
    </row>
    <row r="18" spans="1:5" x14ac:dyDescent="0.25">
      <c r="A18" t="s">
        <v>59</v>
      </c>
      <c r="B18" s="1">
        <f>B15-B16</f>
        <v>15752000</v>
      </c>
      <c r="C18" s="1">
        <f t="shared" ref="C18:D18" si="3">C15-C16</f>
        <v>16880000</v>
      </c>
      <c r="D18" s="1">
        <f t="shared" si="3"/>
        <v>16999000</v>
      </c>
      <c r="E18" s="1"/>
    </row>
    <row r="19" spans="1:5" x14ac:dyDescent="0.25">
      <c r="A19" t="s">
        <v>60</v>
      </c>
    </row>
    <row r="20" spans="1:5" x14ac:dyDescent="0.25">
      <c r="A20" t="s">
        <v>61</v>
      </c>
      <c r="B20" s="1">
        <v>-3729000</v>
      </c>
      <c r="C20" s="1">
        <v>-398000</v>
      </c>
      <c r="D20" s="1">
        <v>-395000</v>
      </c>
    </row>
    <row r="21" spans="1:5" x14ac:dyDescent="0.25">
      <c r="A21" t="s">
        <v>62</v>
      </c>
      <c r="B21" t="s">
        <v>8</v>
      </c>
      <c r="C21" t="s">
        <v>8</v>
      </c>
      <c r="D21" t="s">
        <v>8</v>
      </c>
    </row>
    <row r="22" spans="1:5" x14ac:dyDescent="0.25">
      <c r="A22" t="s">
        <v>63</v>
      </c>
      <c r="B22" t="s">
        <v>8</v>
      </c>
      <c r="C22" t="s">
        <v>8</v>
      </c>
      <c r="D22" t="s">
        <v>8</v>
      </c>
    </row>
    <row r="23" spans="1:5" x14ac:dyDescent="0.25">
      <c r="A23" t="s">
        <v>64</v>
      </c>
      <c r="B23" t="s">
        <v>8</v>
      </c>
      <c r="C23" t="s">
        <v>8</v>
      </c>
      <c r="D23" t="s">
        <v>8</v>
      </c>
    </row>
    <row r="24" spans="1:5" x14ac:dyDescent="0.25">
      <c r="A24" t="s">
        <v>65</v>
      </c>
      <c r="B24" s="1">
        <f>B18+B20</f>
        <v>12023000</v>
      </c>
      <c r="C24" s="1">
        <f t="shared" ref="C24:D24" si="4">C18+C20</f>
        <v>16482000</v>
      </c>
      <c r="D24" s="1">
        <f t="shared" si="4"/>
        <v>16604000</v>
      </c>
      <c r="E24" s="1"/>
    </row>
    <row r="25" spans="1:5" x14ac:dyDescent="0.25">
      <c r="A25" t="s">
        <v>66</v>
      </c>
      <c r="B25" t="s">
        <v>8</v>
      </c>
      <c r="C25" t="s">
        <v>8</v>
      </c>
      <c r="D25" t="s">
        <v>8</v>
      </c>
    </row>
    <row r="26" spans="1:5" x14ac:dyDescent="0.25">
      <c r="A26" t="s">
        <v>67</v>
      </c>
      <c r="B26" s="1">
        <f>B24</f>
        <v>12023000</v>
      </c>
      <c r="C26" s="1">
        <f t="shared" ref="C26:D26" si="5">C24</f>
        <v>16482000</v>
      </c>
      <c r="D26" s="1">
        <f t="shared" si="5"/>
        <v>16604000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balance sheet</vt:lpstr>
      <vt:lpstr>income statement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2015-10-19T08:06:38Z</dcterms:created>
  <dcterms:modified xsi:type="dcterms:W3CDTF">2015-10-20T19:12:37Z</dcterms:modified>
</cp:coreProperties>
</file>