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s\Dropbox\AUEB\Slides_CK\Lecture_3\"/>
    </mc:Choice>
  </mc:AlternateContent>
  <bookViews>
    <workbookView xWindow="120" yWindow="15" windowWidth="19035" windowHeight="12015"/>
  </bookViews>
  <sheets>
    <sheet name="houthak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houthak!$V$14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2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W38" i="1" l="1"/>
  <c r="O38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<sst xmlns="http://schemas.openxmlformats.org/spreadsheetml/2006/main" count="57" uniqueCount="40">
  <si>
    <t>good variation. It is needed because otherwise we cannot estimate own and cross price elasticities</t>
  </si>
  <si>
    <t>Correlation</t>
  </si>
  <si>
    <t>Standard Error</t>
  </si>
  <si>
    <t>SUMMARY OUTPUT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</si>
  <si>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</si>
  <si>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</si>
  <si>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</si>
  <si>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</si>
  <si>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</si>
  <si>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</si>
  <si>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</si>
  <si>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</si>
  <si>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</si>
  <si>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</si>
  <si>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</si>
  <si>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</si>
  <si>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</si>
  <si>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</si>
  <si>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</si>
  <si>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</si>
  <si>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</si>
  <si>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</si>
  <si>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</si>
  <si>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</si>
  <si>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logK</t>
  </si>
  <si>
    <t>RESIDUAL OUTPUT</t>
  </si>
  <si>
    <t>Observation</t>
  </si>
  <si>
    <t>Residuals</t>
  </si>
  <si>
    <t>Standard Residuals</t>
  </si>
  <si>
    <t>Town number</t>
  </si>
  <si>
    <t>log_I</t>
  </si>
  <si>
    <t>logQ</t>
  </si>
  <si>
    <t>logP36</t>
  </si>
  <si>
    <t>logG36</t>
  </si>
  <si>
    <t>Capital K (kWh)</t>
  </si>
  <si>
    <t>Consumption Q (kWh)</t>
  </si>
  <si>
    <t>Electricity Price 1936 p36 (p./kWh)</t>
  </si>
  <si>
    <r>
      <t>Income p.c. I (</t>
    </r>
    <r>
      <rPr>
        <b/>
        <sz val="11"/>
        <color theme="1"/>
        <rFont val="Calibri"/>
        <family val="2"/>
      </rPr>
      <t>£</t>
    </r>
    <r>
      <rPr>
        <b/>
        <sz val="9.35"/>
        <color theme="1"/>
        <rFont val="Calibri"/>
        <family val="2"/>
      </rPr>
      <t>/year)</t>
    </r>
  </si>
  <si>
    <t>Gas Price 1936 gas36 (p./m3)</t>
  </si>
  <si>
    <t>Predicted logQ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</si>
</sst>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 applyProtection="1">
      <protection locked="0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NumberFormat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2" fillId="0" borderId="0" xfId="0" applyNumberFormat="1" applyFont="1" applyAlignment="1" applyProtection="1">
      <alignment horizontal="right" wrapText="1"/>
      <protection locked="0"/>
    </xf>
    <xf numFmtId="168" fontId="0" fillId="0" borderId="0" xfId="0" applyNumberFormat="1" applyFill="1" applyBorder="1" applyAlignment="1"/>
    <xf numFmtId="168" fontId="0" fillId="0" borderId="1" xfId="0" applyNumberFormat="1" applyFill="1" applyBorder="1" applyAlignment="1"/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houthak!$A$2:$A$43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houthak!$J$2:$J$43</c:f>
              <c:numCache>
                <c:formatCode>General</c:formatCode>
                <c:ptCount val="42"/>
                <c:pt idx="0">
                  <c:v>4.3719762988203801</c:v>
                </c:pt>
                <c:pt idx="1">
                  <c:v>4.746669748261791</c:v>
                </c:pt>
                <c:pt idx="2">
                  <c:v>4.8828019225863706</c:v>
                </c:pt>
                <c:pt idx="3">
                  <c:v>5.0186034637454329</c:v>
                </c:pt>
                <c:pt idx="4">
                  <c:v>5.0949764425300064</c:v>
                </c:pt>
                <c:pt idx="5">
                  <c:v>4.7874917427820458</c:v>
                </c:pt>
                <c:pt idx="6">
                  <c:v>4.7874917427820458</c:v>
                </c:pt>
                <c:pt idx="7">
                  <c:v>4.7874917427820458</c:v>
                </c:pt>
                <c:pt idx="8">
                  <c:v>4.7874917427820458</c:v>
                </c:pt>
                <c:pt idx="9">
                  <c:v>4.9008204280890491</c:v>
                </c:pt>
                <c:pt idx="10">
                  <c:v>5.0186034637454329</c:v>
                </c:pt>
                <c:pt idx="11">
                  <c:v>4.7874917427820458</c:v>
                </c:pt>
                <c:pt idx="12">
                  <c:v>4.7874917427820458</c:v>
                </c:pt>
                <c:pt idx="13">
                  <c:v>5.002603122398992</c:v>
                </c:pt>
                <c:pt idx="14">
                  <c:v>4.7874917427820458</c:v>
                </c:pt>
                <c:pt idx="15">
                  <c:v>4.7874917427820458</c:v>
                </c:pt>
                <c:pt idx="16">
                  <c:v>4.7874917427820458</c:v>
                </c:pt>
                <c:pt idx="17">
                  <c:v>4.7874917427820458</c:v>
                </c:pt>
                <c:pt idx="18">
                  <c:v>4.6821312271242199</c:v>
                </c:pt>
                <c:pt idx="19">
                  <c:v>4.7874917427820458</c:v>
                </c:pt>
                <c:pt idx="20">
                  <c:v>4.7874917427820458</c:v>
                </c:pt>
                <c:pt idx="21">
                  <c:v>5.1929568508902104</c:v>
                </c:pt>
                <c:pt idx="22">
                  <c:v>4.7874917427820458</c:v>
                </c:pt>
                <c:pt idx="23">
                  <c:v>4.7874917427820458</c:v>
                </c:pt>
                <c:pt idx="24">
                  <c:v>4.7874917427820458</c:v>
                </c:pt>
                <c:pt idx="25">
                  <c:v>5.1929568508902104</c:v>
                </c:pt>
                <c:pt idx="26">
                  <c:v>5.0186034637454329</c:v>
                </c:pt>
                <c:pt idx="27">
                  <c:v>4.7874917427820458</c:v>
                </c:pt>
                <c:pt idx="28">
                  <c:v>4.7874917427820458</c:v>
                </c:pt>
                <c:pt idx="29">
                  <c:v>4.7874917427820458</c:v>
                </c:pt>
                <c:pt idx="30">
                  <c:v>5.0498560072495371</c:v>
                </c:pt>
                <c:pt idx="31">
                  <c:v>5.1929568508902104</c:v>
                </c:pt>
                <c:pt idx="32">
                  <c:v>4.7874917427820458</c:v>
                </c:pt>
                <c:pt idx="33">
                  <c:v>5.1929568508902104</c:v>
                </c:pt>
                <c:pt idx="34">
                  <c:v>4.513054897080286</c:v>
                </c:pt>
                <c:pt idx="35">
                  <c:v>4.7874917427820458</c:v>
                </c:pt>
                <c:pt idx="36">
                  <c:v>5.0498560072495371</c:v>
                </c:pt>
                <c:pt idx="37">
                  <c:v>4.7874917427820458</c:v>
                </c:pt>
                <c:pt idx="38">
                  <c:v>4.7874917427820458</c:v>
                </c:pt>
                <c:pt idx="39">
                  <c:v>4.7874917427820458</c:v>
                </c:pt>
                <c:pt idx="40">
                  <c:v>4.7874917427820458</c:v>
                </c:pt>
                <c:pt idx="41">
                  <c:v>4.7874917427820458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7A-4C05-9B89-B189DC860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421648"/>
        <c:axId val="1119421232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houthak!$A$2:$A$43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houthak!$K$2:$K$43</c:f>
              <c:numCache>
                <c:formatCode>General</c:formatCode>
                <c:ptCount val="42"/>
                <c:pt idx="0">
                  <c:v>6.9157234486313142</c:v>
                </c:pt>
                <c:pt idx="1">
                  <c:v>7.8320141805054693</c:v>
                </c:pt>
                <c:pt idx="2">
                  <c:v>7.1853870155804165</c:v>
                </c:pt>
                <c:pt idx="3">
                  <c:v>7.4407337073892608</c:v>
                </c:pt>
                <c:pt idx="4">
                  <c:v>7.6778635006782103</c:v>
                </c:pt>
                <c:pt idx="5">
                  <c:v>7.3677085723743714</c:v>
                </c:pt>
                <c:pt idx="6">
                  <c:v>6.9847163201182658</c:v>
                </c:pt>
                <c:pt idx="7">
                  <c:v>7.4685132714963371</c:v>
                </c:pt>
                <c:pt idx="8">
                  <c:v>7.2889276945212567</c:v>
                </c:pt>
                <c:pt idx="9">
                  <c:v>7.5968944381445436</c:v>
                </c:pt>
                <c:pt idx="10">
                  <c:v>7.620705086838262</c:v>
                </c:pt>
                <c:pt idx="11">
                  <c:v>7.4685132714963371</c:v>
                </c:pt>
                <c:pt idx="12">
                  <c:v>7.7832240163360371</c:v>
                </c:pt>
                <c:pt idx="13">
                  <c:v>7.3975615355240523</c:v>
                </c:pt>
                <c:pt idx="14">
                  <c:v>7.5600804650218274</c:v>
                </c:pt>
                <c:pt idx="15">
                  <c:v>7.2384968408943653</c:v>
                </c:pt>
                <c:pt idx="16">
                  <c:v>7.6778635006782103</c:v>
                </c:pt>
                <c:pt idx="17">
                  <c:v>7.0492548412558369</c:v>
                </c:pt>
                <c:pt idx="18">
                  <c:v>7.6324011266014535</c:v>
                </c:pt>
                <c:pt idx="19">
                  <c:v>7.4547199493640006</c:v>
                </c:pt>
                <c:pt idx="20">
                  <c:v>7.6998424073969858</c:v>
                </c:pt>
                <c:pt idx="21">
                  <c:v>7.5847730776121987</c:v>
                </c:pt>
                <c:pt idx="22">
                  <c:v>7.4821189235521155</c:v>
                </c:pt>
                <c:pt idx="23">
                  <c:v>7.7527648088513281</c:v>
                </c:pt>
                <c:pt idx="24">
                  <c:v>7.7630213090185176</c:v>
                </c:pt>
                <c:pt idx="25">
                  <c:v>7.8785341961403619</c:v>
                </c:pt>
                <c:pt idx="26">
                  <c:v>7.3975615355240523</c:v>
                </c:pt>
                <c:pt idx="27">
                  <c:v>7.3827464497389119</c:v>
                </c:pt>
                <c:pt idx="28">
                  <c:v>7.4547199493640006</c:v>
                </c:pt>
                <c:pt idx="29">
                  <c:v>7.7213486126179491</c:v>
                </c:pt>
                <c:pt idx="30">
                  <c:v>7.620705086838262</c:v>
                </c:pt>
                <c:pt idx="31">
                  <c:v>7.6778635006782103</c:v>
                </c:pt>
                <c:pt idx="32">
                  <c:v>7.412160334945205</c:v>
                </c:pt>
                <c:pt idx="33">
                  <c:v>7.5725029850203844</c:v>
                </c:pt>
                <c:pt idx="34">
                  <c:v>7.3827464497389119</c:v>
                </c:pt>
                <c:pt idx="35">
                  <c:v>7.2723983925700466</c:v>
                </c:pt>
                <c:pt idx="36">
                  <c:v>7.5087871706342764</c:v>
                </c:pt>
                <c:pt idx="37">
                  <c:v>7.6889133368647959</c:v>
                </c:pt>
                <c:pt idx="38">
                  <c:v>7.4955419438842563</c:v>
                </c:pt>
                <c:pt idx="39">
                  <c:v>7.5968944381445436</c:v>
                </c:pt>
                <c:pt idx="40">
                  <c:v>7.5968944381445436</c:v>
                </c:pt>
                <c:pt idx="41">
                  <c:v>7.6666902000800858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7A-4C05-9B89-B189DC860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732704"/>
        <c:axId val="1130730208"/>
      </c:scatterChart>
      <c:valAx>
        <c:axId val="1119421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421232"/>
        <c:crosses val="autoZero"/>
        <c:crossBetween val="midCat"/>
      </c:valAx>
      <c:valAx>
        <c:axId val="1119421232"/>
        <c:scaling>
          <c:orientation val="minMax"/>
          <c:max val="5.3"/>
          <c:min val="4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p36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421648"/>
        <c:crosses val="autoZero"/>
        <c:crossBetween val="midCat"/>
      </c:valAx>
      <c:valAx>
        <c:axId val="1130730208"/>
        <c:scaling>
          <c:orientation val="minMax"/>
          <c:max val="8"/>
          <c:min val="6.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gas36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732704"/>
        <c:crosses val="max"/>
        <c:crossBetween val="midCat"/>
      </c:valAx>
      <c:valAx>
        <c:axId val="113073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0730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houthak!$H$1</c:f>
              <c:strCache>
                <c:ptCount val="1"/>
                <c:pt idx="0">
                  <c:v>logQ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houthak!$H$2:$H$43</c:f>
              <c:numCache>
                <c:formatCode>General</c:formatCode>
                <c:ptCount val="42"/>
                <c:pt idx="0">
                  <c:v>7.4798641311650265</c:v>
                </c:pt>
                <c:pt idx="1">
                  <c:v>6.2766434893416445</c:v>
                </c:pt>
                <c:pt idx="2">
                  <c:v>7.6652847184713506</c:v>
                </c:pt>
                <c:pt idx="3">
                  <c:v>6.7730803756555353</c:v>
                </c:pt>
                <c:pt idx="4">
                  <c:v>6.6306833856423717</c:v>
                </c:pt>
                <c:pt idx="5">
                  <c:v>7.5953872788539725</c:v>
                </c:pt>
                <c:pt idx="6">
                  <c:v>6.3099182782265162</c:v>
                </c:pt>
                <c:pt idx="7">
                  <c:v>7.2984451015081468</c:v>
                </c:pt>
                <c:pt idx="8">
                  <c:v>6.0661080901037474</c:v>
                </c:pt>
                <c:pt idx="9">
                  <c:v>7.4067107301776405</c:v>
                </c:pt>
                <c:pt idx="10">
                  <c:v>6.7190131543852596</c:v>
                </c:pt>
                <c:pt idx="11">
                  <c:v>7.2137683081186417</c:v>
                </c:pt>
                <c:pt idx="12">
                  <c:v>6.9479370686149693</c:v>
                </c:pt>
                <c:pt idx="13">
                  <c:v>6.4937538398516859</c:v>
                </c:pt>
                <c:pt idx="14">
                  <c:v>7.222566018822171</c:v>
                </c:pt>
                <c:pt idx="15">
                  <c:v>6.9584483932976555</c:v>
                </c:pt>
                <c:pt idx="16">
                  <c:v>7.6984827878809465</c:v>
                </c:pt>
                <c:pt idx="17">
                  <c:v>6.6895992691789665</c:v>
                </c:pt>
                <c:pt idx="18">
                  <c:v>7.569927655242652</c:v>
                </c:pt>
                <c:pt idx="19">
                  <c:v>6.7979404129749303</c:v>
                </c:pt>
                <c:pt idx="20">
                  <c:v>7.4366172652342266</c:v>
                </c:pt>
                <c:pt idx="21">
                  <c:v>6.694562058521095</c:v>
                </c:pt>
                <c:pt idx="22">
                  <c:v>7.5496091651545321</c:v>
                </c:pt>
                <c:pt idx="23">
                  <c:v>7.1808311990445555</c:v>
                </c:pt>
                <c:pt idx="24">
                  <c:v>6.4101748819661672</c:v>
                </c:pt>
                <c:pt idx="25">
                  <c:v>7.6138186848086287</c:v>
                </c:pt>
                <c:pt idx="26">
                  <c:v>6.3189681137464344</c:v>
                </c:pt>
                <c:pt idx="27">
                  <c:v>7.5016344578834131</c:v>
                </c:pt>
                <c:pt idx="28">
                  <c:v>7.7944112057266013</c:v>
                </c:pt>
                <c:pt idx="29">
                  <c:v>7.1731917424865985</c:v>
                </c:pt>
                <c:pt idx="30">
                  <c:v>6.5567783561580422</c:v>
                </c:pt>
                <c:pt idx="31">
                  <c:v>6.6821085974498091</c:v>
                </c:pt>
                <c:pt idx="32">
                  <c:v>6.7487595474916793</c:v>
                </c:pt>
                <c:pt idx="33">
                  <c:v>7.2399325913204695</c:v>
                </c:pt>
                <c:pt idx="34">
                  <c:v>7.620705086838262</c:v>
                </c:pt>
                <c:pt idx="35">
                  <c:v>6.8243736700430864</c:v>
                </c:pt>
                <c:pt idx="36">
                  <c:v>6.5117453296447279</c:v>
                </c:pt>
                <c:pt idx="37">
                  <c:v>6.6618547405453112</c:v>
                </c:pt>
                <c:pt idx="38">
                  <c:v>8.065579427282092</c:v>
                </c:pt>
                <c:pt idx="39">
                  <c:v>6.4488893941468577</c:v>
                </c:pt>
                <c:pt idx="40">
                  <c:v>6.642486801367256</c:v>
                </c:pt>
                <c:pt idx="41">
                  <c:v>7.5374300365865086</c:v>
                </c:pt>
              </c:numCache>
            </c:numRef>
          </c:xVal>
          <c:yVal>
            <c:numRef>
              <c:f>houthak!$J$2:$J$43</c:f>
              <c:numCache>
                <c:formatCode>General</c:formatCode>
                <c:ptCount val="42"/>
                <c:pt idx="0">
                  <c:v>4.3719762988203801</c:v>
                </c:pt>
                <c:pt idx="1">
                  <c:v>4.746669748261791</c:v>
                </c:pt>
                <c:pt idx="2">
                  <c:v>4.8828019225863706</c:v>
                </c:pt>
                <c:pt idx="3">
                  <c:v>5.0186034637454329</c:v>
                </c:pt>
                <c:pt idx="4">
                  <c:v>5.0949764425300064</c:v>
                </c:pt>
                <c:pt idx="5">
                  <c:v>4.7874917427820458</c:v>
                </c:pt>
                <c:pt idx="6">
                  <c:v>4.7874917427820458</c:v>
                </c:pt>
                <c:pt idx="7">
                  <c:v>4.7874917427820458</c:v>
                </c:pt>
                <c:pt idx="8">
                  <c:v>4.7874917427820458</c:v>
                </c:pt>
                <c:pt idx="9">
                  <c:v>4.9008204280890491</c:v>
                </c:pt>
                <c:pt idx="10">
                  <c:v>5.0186034637454329</c:v>
                </c:pt>
                <c:pt idx="11">
                  <c:v>4.7874917427820458</c:v>
                </c:pt>
                <c:pt idx="12">
                  <c:v>4.7874917427820458</c:v>
                </c:pt>
                <c:pt idx="13">
                  <c:v>5.002603122398992</c:v>
                </c:pt>
                <c:pt idx="14">
                  <c:v>4.7874917427820458</c:v>
                </c:pt>
                <c:pt idx="15">
                  <c:v>4.7874917427820458</c:v>
                </c:pt>
                <c:pt idx="16">
                  <c:v>4.7874917427820458</c:v>
                </c:pt>
                <c:pt idx="17">
                  <c:v>4.7874917427820458</c:v>
                </c:pt>
                <c:pt idx="18">
                  <c:v>4.6821312271242199</c:v>
                </c:pt>
                <c:pt idx="19">
                  <c:v>4.7874917427820458</c:v>
                </c:pt>
                <c:pt idx="20">
                  <c:v>4.7874917427820458</c:v>
                </c:pt>
                <c:pt idx="21">
                  <c:v>5.1929568508902104</c:v>
                </c:pt>
                <c:pt idx="22">
                  <c:v>4.7874917427820458</c:v>
                </c:pt>
                <c:pt idx="23">
                  <c:v>4.7874917427820458</c:v>
                </c:pt>
                <c:pt idx="24">
                  <c:v>4.7874917427820458</c:v>
                </c:pt>
                <c:pt idx="25">
                  <c:v>5.1929568508902104</c:v>
                </c:pt>
                <c:pt idx="26">
                  <c:v>5.0186034637454329</c:v>
                </c:pt>
                <c:pt idx="27">
                  <c:v>4.7874917427820458</c:v>
                </c:pt>
                <c:pt idx="28">
                  <c:v>4.7874917427820458</c:v>
                </c:pt>
                <c:pt idx="29">
                  <c:v>4.7874917427820458</c:v>
                </c:pt>
                <c:pt idx="30">
                  <c:v>5.0498560072495371</c:v>
                </c:pt>
                <c:pt idx="31">
                  <c:v>5.1929568508902104</c:v>
                </c:pt>
                <c:pt idx="32">
                  <c:v>4.7874917427820458</c:v>
                </c:pt>
                <c:pt idx="33">
                  <c:v>5.1929568508902104</c:v>
                </c:pt>
                <c:pt idx="34">
                  <c:v>4.513054897080286</c:v>
                </c:pt>
                <c:pt idx="35">
                  <c:v>4.7874917427820458</c:v>
                </c:pt>
                <c:pt idx="36">
                  <c:v>5.0498560072495371</c:v>
                </c:pt>
                <c:pt idx="37">
                  <c:v>4.7874917427820458</c:v>
                </c:pt>
                <c:pt idx="38">
                  <c:v>4.7874917427820458</c:v>
                </c:pt>
                <c:pt idx="39">
                  <c:v>4.7874917427820458</c:v>
                </c:pt>
                <c:pt idx="40">
                  <c:v>4.7874917427820458</c:v>
                </c:pt>
                <c:pt idx="41">
                  <c:v>4.7874917427820458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95-4D39-9B23-1637FE15E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921408"/>
        <c:axId val="1123927648"/>
      </c:scatterChart>
      <c:valAx>
        <c:axId val="1123921408"/>
        <c:scaling>
          <c:orientation val="minMax"/>
          <c:min val="5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logQ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27648"/>
        <c:crosses val="autoZero"/>
        <c:crossBetween val="midCat"/>
      </c:valAx>
      <c:valAx>
        <c:axId val="1123927648"/>
        <c:scaling>
          <c:orientation val="minMax"/>
          <c:min val="4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logp36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2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houthak!$H$1</c:f>
              <c:strCache>
                <c:ptCount val="1"/>
                <c:pt idx="0">
                  <c:v>logQ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houthak!$H$2:$H$43</c:f>
              <c:numCache>
                <c:formatCode>General</c:formatCode>
                <c:ptCount val="42"/>
                <c:pt idx="0">
                  <c:v>7.4798641311650265</c:v>
                </c:pt>
                <c:pt idx="1">
                  <c:v>6.2766434893416445</c:v>
                </c:pt>
                <c:pt idx="2">
                  <c:v>7.6652847184713506</c:v>
                </c:pt>
                <c:pt idx="3">
                  <c:v>6.7730803756555353</c:v>
                </c:pt>
                <c:pt idx="4">
                  <c:v>6.6306833856423717</c:v>
                </c:pt>
                <c:pt idx="5">
                  <c:v>7.5953872788539725</c:v>
                </c:pt>
                <c:pt idx="6">
                  <c:v>6.3099182782265162</c:v>
                </c:pt>
                <c:pt idx="7">
                  <c:v>7.2984451015081468</c:v>
                </c:pt>
                <c:pt idx="8">
                  <c:v>6.0661080901037474</c:v>
                </c:pt>
                <c:pt idx="9">
                  <c:v>7.4067107301776405</c:v>
                </c:pt>
                <c:pt idx="10">
                  <c:v>6.7190131543852596</c:v>
                </c:pt>
                <c:pt idx="11">
                  <c:v>7.2137683081186417</c:v>
                </c:pt>
                <c:pt idx="12">
                  <c:v>6.9479370686149693</c:v>
                </c:pt>
                <c:pt idx="13">
                  <c:v>6.4937538398516859</c:v>
                </c:pt>
                <c:pt idx="14">
                  <c:v>7.222566018822171</c:v>
                </c:pt>
                <c:pt idx="15">
                  <c:v>6.9584483932976555</c:v>
                </c:pt>
                <c:pt idx="16">
                  <c:v>7.6984827878809465</c:v>
                </c:pt>
                <c:pt idx="17">
                  <c:v>6.6895992691789665</c:v>
                </c:pt>
                <c:pt idx="18">
                  <c:v>7.569927655242652</c:v>
                </c:pt>
                <c:pt idx="19">
                  <c:v>6.7979404129749303</c:v>
                </c:pt>
                <c:pt idx="20">
                  <c:v>7.4366172652342266</c:v>
                </c:pt>
                <c:pt idx="21">
                  <c:v>6.694562058521095</c:v>
                </c:pt>
                <c:pt idx="22">
                  <c:v>7.5496091651545321</c:v>
                </c:pt>
                <c:pt idx="23">
                  <c:v>7.1808311990445555</c:v>
                </c:pt>
                <c:pt idx="24">
                  <c:v>6.4101748819661672</c:v>
                </c:pt>
                <c:pt idx="25">
                  <c:v>7.6138186848086287</c:v>
                </c:pt>
                <c:pt idx="26">
                  <c:v>6.3189681137464344</c:v>
                </c:pt>
                <c:pt idx="27">
                  <c:v>7.5016344578834131</c:v>
                </c:pt>
                <c:pt idx="28">
                  <c:v>7.7944112057266013</c:v>
                </c:pt>
                <c:pt idx="29">
                  <c:v>7.1731917424865985</c:v>
                </c:pt>
                <c:pt idx="30">
                  <c:v>6.5567783561580422</c:v>
                </c:pt>
                <c:pt idx="31">
                  <c:v>6.6821085974498091</c:v>
                </c:pt>
                <c:pt idx="32">
                  <c:v>6.7487595474916793</c:v>
                </c:pt>
                <c:pt idx="33">
                  <c:v>7.2399325913204695</c:v>
                </c:pt>
                <c:pt idx="34">
                  <c:v>7.620705086838262</c:v>
                </c:pt>
                <c:pt idx="35">
                  <c:v>6.8243736700430864</c:v>
                </c:pt>
                <c:pt idx="36">
                  <c:v>6.5117453296447279</c:v>
                </c:pt>
                <c:pt idx="37">
                  <c:v>6.6618547405453112</c:v>
                </c:pt>
                <c:pt idx="38">
                  <c:v>8.065579427282092</c:v>
                </c:pt>
                <c:pt idx="39">
                  <c:v>6.4488893941468577</c:v>
                </c:pt>
                <c:pt idx="40">
                  <c:v>6.642486801367256</c:v>
                </c:pt>
                <c:pt idx="41">
                  <c:v>7.5374300365865086</c:v>
                </c:pt>
              </c:numCache>
            </c:numRef>
          </c:xVal>
          <c:yVal>
            <c:numRef>
              <c:f>houthak!$I$2:$I$43</c:f>
              <c:numCache>
                <c:formatCode>General</c:formatCode>
                <c:ptCount val="42"/>
                <c:pt idx="0">
                  <c:v>6.444131256700441</c:v>
                </c:pt>
                <c:pt idx="1">
                  <c:v>5.6312117818213654</c:v>
                </c:pt>
                <c:pt idx="2">
                  <c:v>6.6694980898578793</c:v>
                </c:pt>
                <c:pt idx="3">
                  <c:v>6.1862086239004936</c:v>
                </c:pt>
                <c:pt idx="4">
                  <c:v>5.9989365619466826</c:v>
                </c:pt>
                <c:pt idx="5">
                  <c:v>6.5930445341424369</c:v>
                </c:pt>
                <c:pt idx="6">
                  <c:v>5.780743515792329</c:v>
                </c:pt>
                <c:pt idx="7">
                  <c:v>6.2897155709089976</c:v>
                </c:pt>
                <c:pt idx="8">
                  <c:v>5.7838251823297373</c:v>
                </c:pt>
                <c:pt idx="9">
                  <c:v>6.7661917146603505</c:v>
                </c:pt>
                <c:pt idx="10">
                  <c:v>6.2085900260966289</c:v>
                </c:pt>
                <c:pt idx="11">
                  <c:v>6.3543700407973507</c:v>
                </c:pt>
                <c:pt idx="12">
                  <c:v>6.2402758451707694</c:v>
                </c:pt>
                <c:pt idx="13">
                  <c:v>6.0661080901037474</c:v>
                </c:pt>
                <c:pt idx="14">
                  <c:v>6.523562306149512</c:v>
                </c:pt>
                <c:pt idx="15">
                  <c:v>5.8636311755980968</c:v>
                </c:pt>
                <c:pt idx="16">
                  <c:v>7.1708884785125049</c:v>
                </c:pt>
                <c:pt idx="17">
                  <c:v>5.7462031905401529</c:v>
                </c:pt>
                <c:pt idx="18">
                  <c:v>6.5971457018866513</c:v>
                </c:pt>
                <c:pt idx="19">
                  <c:v>6.0234475929610332</c:v>
                </c:pt>
                <c:pt idx="20">
                  <c:v>6.1202974189509503</c:v>
                </c:pt>
                <c:pt idx="21">
                  <c:v>6.0684255882441107</c:v>
                </c:pt>
                <c:pt idx="22">
                  <c:v>6.5722825426940075</c:v>
                </c:pt>
                <c:pt idx="23">
                  <c:v>6.2166061010848646</c:v>
                </c:pt>
                <c:pt idx="24">
                  <c:v>5.6801726090170677</c:v>
                </c:pt>
                <c:pt idx="25">
                  <c:v>7.259819610363186</c:v>
                </c:pt>
                <c:pt idx="26">
                  <c:v>5.7037824746562009</c:v>
                </c:pt>
                <c:pt idx="27">
                  <c:v>6.5944134597497781</c:v>
                </c:pt>
                <c:pt idx="28">
                  <c:v>6.9612960459101672</c:v>
                </c:pt>
                <c:pt idx="29">
                  <c:v>5.9763509092979339</c:v>
                </c:pt>
                <c:pt idx="30">
                  <c:v>5.8141305318250662</c:v>
                </c:pt>
                <c:pt idx="31">
                  <c:v>6.5482191027623724</c:v>
                </c:pt>
                <c:pt idx="32">
                  <c:v>6.3385940782031831</c:v>
                </c:pt>
                <c:pt idx="33">
                  <c:v>6.5581978028122689</c:v>
                </c:pt>
                <c:pt idx="34">
                  <c:v>6.4199949281471422</c:v>
                </c:pt>
                <c:pt idx="35">
                  <c:v>5.9269260259704106</c:v>
                </c:pt>
                <c:pt idx="36">
                  <c:v>6.9246123960485599</c:v>
                </c:pt>
                <c:pt idx="37">
                  <c:v>5.9738096118692612</c:v>
                </c:pt>
                <c:pt idx="38">
                  <c:v>7.259819610363186</c:v>
                </c:pt>
                <c:pt idx="39">
                  <c:v>5.7776523232226564</c:v>
                </c:pt>
                <c:pt idx="40">
                  <c:v>6.0958245624322247</c:v>
                </c:pt>
                <c:pt idx="41">
                  <c:v>6.261491684321042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F-4617-BE0B-7F49C3260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921408"/>
        <c:axId val="1123927648"/>
      </c:scatterChart>
      <c:valAx>
        <c:axId val="1123921408"/>
        <c:scaling>
          <c:orientation val="minMax"/>
          <c:min val="5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logQ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27648"/>
        <c:crosses val="autoZero"/>
        <c:crossBetween val="midCat"/>
      </c:valAx>
      <c:valAx>
        <c:axId val="1123927648"/>
        <c:scaling>
          <c:orientation val="minMax"/>
          <c:min val="5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2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112059</xdr:colOff>
      <xdr:row>4</xdr:row>
      <xdr:rowOff>163605</xdr:rowOff>
    </xdr:from>
    <xdr:to>
      <xdr:col>20</xdr:col>
      <xdr:colOff>448235</xdr:colOff>
      <xdr:row>19</xdr:row>
      <xdr:rowOff>49305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67236</xdr:colOff>
      <xdr:row>22</xdr:row>
      <xdr:rowOff>51546</xdr:rowOff>
    </xdr:from>
    <xdr:to>
      <xdr:col>20</xdr:col>
      <xdr:colOff>403412</xdr:colOff>
      <xdr:row>36</xdr:row>
      <xdr:rowOff>127746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593911</xdr:colOff>
      <xdr:row>22</xdr:row>
      <xdr:rowOff>89647</xdr:rowOff>
    </xdr:from>
    <xdr:to>
      <xdr:col>28</xdr:col>
      <xdr:colOff>324970</xdr:colOff>
      <xdr:row>36</xdr:row>
      <xdr:rowOff>188259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topLeftCell="C33" zoomScaleNormal="100" workbookViewId="0">
      <selection activeCell="L49" sqref="L49"/>
    </sheetView>
  </sheetViews>
  <sheetFormatPr defaultColWidth="9.140625" defaultRowHeight="15" x14ac:dyDescent="0.25"/>
  <cols>
    <col min="1" max="1" width="8.42578125" customWidth="1"/>
    <col min="2" max="2" width="13.140625" customWidth="1"/>
    <col min="3" max="3" width="10.42578125" customWidth="1"/>
    <col min="4" max="4" width="12.28515625" customWidth="1"/>
    <col min="5" max="5" width="12.42578125" customWidth="1"/>
    <col min="6" max="6" width="7.7109375" customWidth="1"/>
    <col min="7" max="7" width="8.42578125" customWidth="1"/>
    <col min="8" max="16" width="14.5703125" customWidth="1"/>
  </cols>
  <sheetData>
    <row r="1" spans="1:27" s="6" customFormat="1" ht="51" customHeight="1" x14ac:dyDescent="0.25">
      <c r="A1" s="8" t="s">
        <v>29</v>
      </c>
      <c r="B1" s="9" t="s">
        <v>35</v>
      </c>
      <c r="C1" s="9" t="s">
        <v>37</v>
      </c>
      <c r="D1" s="9" t="s">
        <v>36</v>
      </c>
      <c r="E1" s="9" t="s">
        <v>38</v>
      </c>
      <c r="F1" s="9" t="s">
        <v>34</v>
      </c>
      <c r="G1" s="8" t="s">
        <v>29</v>
      </c>
      <c r="H1" s="9" t="s">
        <v>31</v>
      </c>
      <c r="I1" s="9" t="s">
        <v>30</v>
      </c>
      <c r="J1" s="9" t="s">
        <v>32</v>
      </c>
      <c r="K1" s="9" t="s">
        <v>33</v>
      </c>
      <c r="L1" s="9" t="s">
        <v>24</v>
      </c>
      <c r="M1" s="7"/>
    </row>
    <row r="2" spans="1:27" x14ac:dyDescent="0.25">
      <c r="A2">
        <v>1</v>
      </c>
      <c r="B2" s="1">
        <v>1772</v>
      </c>
      <c r="C2" s="1">
        <v>629</v>
      </c>
      <c r="D2" s="1">
        <v>0.33</v>
      </c>
      <c r="E2" s="1">
        <v>4.2</v>
      </c>
      <c r="F2" s="1">
        <v>0.2</v>
      </c>
      <c r="G2">
        <v>1</v>
      </c>
      <c r="H2">
        <f>LN(B2)</f>
        <v>7.4798641311650265</v>
      </c>
      <c r="I2">
        <f>LN(C2)</f>
        <v>6.444131256700441</v>
      </c>
      <c r="J2">
        <f>LN(D2*20*12)</f>
        <v>4.3719762988203801</v>
      </c>
      <c r="K2">
        <f>LN(E2*20*12)</f>
        <v>6.9157234486313142</v>
      </c>
      <c r="L2">
        <f>LN(F2)</f>
        <v>-1.6094379124341003</v>
      </c>
    </row>
    <row r="3" spans="1:27" x14ac:dyDescent="0.25">
      <c r="A3">
        <f>A2+1</f>
        <v>2</v>
      </c>
      <c r="B3" s="1">
        <v>532</v>
      </c>
      <c r="C3" s="1">
        <v>279</v>
      </c>
      <c r="D3" s="1">
        <v>0.48</v>
      </c>
      <c r="E3" s="1">
        <v>10.5</v>
      </c>
      <c r="F3" s="1">
        <v>0.4</v>
      </c>
      <c r="G3">
        <f>G2+1</f>
        <v>2</v>
      </c>
      <c r="H3">
        <f t="shared" ref="H3:H43" si="0">LN(B3)</f>
        <v>6.2766434893416445</v>
      </c>
      <c r="I3">
        <f t="shared" ref="I3:I43" si="1">LN(C3)</f>
        <v>5.6312117818213654</v>
      </c>
      <c r="J3">
        <f t="shared" ref="J3:J43" si="2">LN(D3*20*12)</f>
        <v>4.746669748261791</v>
      </c>
      <c r="K3">
        <f t="shared" ref="K3:K43" si="3">LN(E3*20*12)</f>
        <v>7.8320141805054693</v>
      </c>
      <c r="L3">
        <f t="shared" ref="L3:L43" si="4">LN(F3)</f>
        <v>-0.916290731874155</v>
      </c>
    </row>
    <row r="4" spans="1:27" x14ac:dyDescent="0.25">
      <c r="A4">
        <f t="shared" ref="A4:A43" si="5">A3+1</f>
        <v>3</v>
      </c>
      <c r="B4" s="1">
        <v>2133</v>
      </c>
      <c r="C4" s="1">
        <v>788</v>
      </c>
      <c r="D4" s="1">
        <v>0.55000000000000004</v>
      </c>
      <c r="E4" s="1">
        <v>5.5</v>
      </c>
      <c r="F4" s="1">
        <v>1.1599999999999999</v>
      </c>
      <c r="G4">
        <f t="shared" ref="G4:G43" si="6">G3+1</f>
        <v>3</v>
      </c>
      <c r="H4">
        <f t="shared" si="0"/>
        <v>7.6652847184713506</v>
      </c>
      <c r="I4">
        <f t="shared" si="1"/>
        <v>6.6694980898578793</v>
      </c>
      <c r="J4">
        <f t="shared" si="2"/>
        <v>4.8828019225863706</v>
      </c>
      <c r="K4">
        <f t="shared" si="3"/>
        <v>7.1853870155804165</v>
      </c>
      <c r="L4">
        <f t="shared" si="4"/>
        <v>0.14842000511827322</v>
      </c>
    </row>
    <row r="5" spans="1:27" ht="15.75" thickBot="1" x14ac:dyDescent="0.3">
      <c r="A5">
        <f t="shared" si="5"/>
        <v>4</v>
      </c>
      <c r="B5" s="1">
        <v>874</v>
      </c>
      <c r="C5" s="1">
        <v>486</v>
      </c>
      <c r="D5" s="1">
        <v>0.63</v>
      </c>
      <c r="E5" s="1">
        <v>7.1</v>
      </c>
      <c r="F5" s="1">
        <v>0.31</v>
      </c>
      <c r="G5">
        <f t="shared" si="6"/>
        <v>4</v>
      </c>
      <c r="H5">
        <f t="shared" si="0"/>
        <v>6.7730803756555353</v>
      </c>
      <c r="I5">
        <f t="shared" si="1"/>
        <v>6.1862086239004936</v>
      </c>
      <c r="J5">
        <f t="shared" si="2"/>
        <v>5.0186034637454329</v>
      </c>
      <c r="K5">
        <f t="shared" si="3"/>
        <v>7.4407337073892608</v>
      </c>
      <c r="L5">
        <f t="shared" si="4"/>
        <v>-1.1711829815029451</v>
      </c>
    </row>
    <row r="6" spans="1:27" x14ac:dyDescent="0.25">
      <c r="A6">
        <f t="shared" si="5"/>
        <v>5</v>
      </c>
      <c r="B6" s="1">
        <v>758</v>
      </c>
      <c r="C6" s="1">
        <v>403</v>
      </c>
      <c r="D6" s="1">
        <v>0.68</v>
      </c>
      <c r="E6" s="1">
        <v>9</v>
      </c>
      <c r="F6" s="1">
        <v>0.28999999999999998</v>
      </c>
      <c r="G6">
        <f t="shared" si="6"/>
        <v>5</v>
      </c>
      <c r="H6">
        <f t="shared" si="0"/>
        <v>6.6306833856423717</v>
      </c>
      <c r="I6">
        <f t="shared" si="1"/>
        <v>5.9989365619466826</v>
      </c>
      <c r="J6">
        <f t="shared" si="2"/>
        <v>5.0949764425300064</v>
      </c>
      <c r="K6">
        <f t="shared" si="3"/>
        <v>7.6778635006782103</v>
      </c>
      <c r="L6">
        <f t="shared" si="4"/>
        <v>-1.2378743560016174</v>
      </c>
      <c r="V6" s="4"/>
      <c r="W6" s="4" t="s">
        <v>31</v>
      </c>
      <c r="X6" s="4" t="s">
        <v>30</v>
      </c>
      <c r="Y6" s="4" t="s">
        <v>32</v>
      </c>
      <c r="Z6" s="4" t="s">
        <v>33</v>
      </c>
      <c r="AA6" s="4" t="s">
        <v>24</v>
      </c>
    </row>
    <row r="7" spans="1:27" x14ac:dyDescent="0.25">
      <c r="A7">
        <f t="shared" si="5"/>
        <v>6</v>
      </c>
      <c r="B7" s="1">
        <v>1989</v>
      </c>
      <c r="C7" s="1">
        <v>730</v>
      </c>
      <c r="D7" s="1">
        <v>0.5</v>
      </c>
      <c r="E7" s="1">
        <v>6.6</v>
      </c>
      <c r="F7" s="1">
        <v>0.73</v>
      </c>
      <c r="G7">
        <f t="shared" si="6"/>
        <v>6</v>
      </c>
      <c r="H7">
        <f t="shared" si="0"/>
        <v>7.5953872788539725</v>
      </c>
      <c r="I7">
        <f t="shared" si="1"/>
        <v>6.5930445341424369</v>
      </c>
      <c r="J7">
        <f t="shared" si="2"/>
        <v>4.7874917427820458</v>
      </c>
      <c r="K7">
        <f t="shared" si="3"/>
        <v>7.3677085723743714</v>
      </c>
      <c r="L7">
        <f t="shared" si="4"/>
        <v>-0.31471074483970024</v>
      </c>
      <c r="V7" s="2" t="s">
        <v>31</v>
      </c>
      <c r="W7" s="2">
        <v>1</v>
      </c>
      <c r="X7" s="2"/>
      <c r="Y7" s="2"/>
      <c r="Z7" s="2"/>
      <c r="AA7" s="2"/>
    </row>
    <row r="8" spans="1:27" x14ac:dyDescent="0.25">
      <c r="A8">
        <f t="shared" si="5"/>
        <v>7</v>
      </c>
      <c r="B8" s="1">
        <v>550</v>
      </c>
      <c r="C8" s="1">
        <v>324</v>
      </c>
      <c r="D8" s="1">
        <v>0.5</v>
      </c>
      <c r="E8" s="1">
        <v>4.5</v>
      </c>
      <c r="F8" s="1">
        <v>0.77</v>
      </c>
      <c r="G8">
        <f t="shared" si="6"/>
        <v>7</v>
      </c>
      <c r="H8">
        <f t="shared" si="0"/>
        <v>6.3099182782265162</v>
      </c>
      <c r="I8">
        <f t="shared" si="1"/>
        <v>5.780743515792329</v>
      </c>
      <c r="J8">
        <f t="shared" si="2"/>
        <v>4.7874917427820458</v>
      </c>
      <c r="K8">
        <f t="shared" si="3"/>
        <v>6.9847163201182658</v>
      </c>
      <c r="L8">
        <f t="shared" si="4"/>
        <v>-0.26136476413440751</v>
      </c>
      <c r="V8" s="2" t="s">
        <v>30</v>
      </c>
      <c r="W8" s="2">
        <v>0.77382979363319404</v>
      </c>
      <c r="X8" s="2">
        <v>1</v>
      </c>
      <c r="Y8" s="2"/>
      <c r="Z8" s="2"/>
      <c r="AA8" s="2"/>
    </row>
    <row r="9" spans="1:27" x14ac:dyDescent="0.25">
      <c r="A9">
        <f t="shared" si="5"/>
        <v>8</v>
      </c>
      <c r="B9" s="1">
        <v>1478</v>
      </c>
      <c r="C9" s="1">
        <v>539</v>
      </c>
      <c r="D9" s="1">
        <v>0.5</v>
      </c>
      <c r="E9" s="1">
        <v>7.3</v>
      </c>
      <c r="F9" s="1">
        <v>0.88</v>
      </c>
      <c r="G9">
        <f t="shared" si="6"/>
        <v>8</v>
      </c>
      <c r="H9">
        <f t="shared" si="0"/>
        <v>7.2984451015081468</v>
      </c>
      <c r="I9">
        <f t="shared" si="1"/>
        <v>6.2897155709089976</v>
      </c>
      <c r="J9">
        <f t="shared" si="2"/>
        <v>4.7874917427820458</v>
      </c>
      <c r="K9">
        <f t="shared" si="3"/>
        <v>7.4685132714963371</v>
      </c>
      <c r="L9">
        <f t="shared" si="4"/>
        <v>-0.12783337150988489</v>
      </c>
      <c r="V9" s="2" t="s">
        <v>32</v>
      </c>
      <c r="W9" s="2">
        <v>-0.28376315165876287</v>
      </c>
      <c r="X9" s="2">
        <v>7.8419090049062154E-2</v>
      </c>
      <c r="Y9" s="2">
        <v>1</v>
      </c>
      <c r="Z9" s="2"/>
      <c r="AA9" s="2"/>
    </row>
    <row r="10" spans="1:27" x14ac:dyDescent="0.25">
      <c r="A10">
        <f t="shared" si="5"/>
        <v>9</v>
      </c>
      <c r="B10" s="1">
        <v>431</v>
      </c>
      <c r="C10" s="1">
        <v>325</v>
      </c>
      <c r="D10" s="1">
        <v>0.5</v>
      </c>
      <c r="E10" s="1">
        <v>6.1</v>
      </c>
      <c r="F10" s="1">
        <v>0.28000000000000003</v>
      </c>
      <c r="G10">
        <f t="shared" si="6"/>
        <v>9</v>
      </c>
      <c r="H10">
        <f t="shared" si="0"/>
        <v>6.0661080901037474</v>
      </c>
      <c r="I10">
        <f t="shared" si="1"/>
        <v>5.7838251823297373</v>
      </c>
      <c r="J10">
        <f t="shared" si="2"/>
        <v>4.7874917427820458</v>
      </c>
      <c r="K10">
        <f t="shared" si="3"/>
        <v>7.2889276945212567</v>
      </c>
      <c r="L10">
        <f t="shared" si="4"/>
        <v>-1.2729656758128873</v>
      </c>
      <c r="V10" s="2" t="s">
        <v>33</v>
      </c>
      <c r="W10" s="2">
        <v>2.1677207266477566E-2</v>
      </c>
      <c r="X10" s="2">
        <v>0.12129197376678376</v>
      </c>
      <c r="Y10" s="2">
        <v>0.36402897390828259</v>
      </c>
      <c r="Z10" s="2">
        <v>1</v>
      </c>
      <c r="AA10" s="2"/>
    </row>
    <row r="11" spans="1:27" ht="15.75" thickBot="1" x14ac:dyDescent="0.3">
      <c r="A11">
        <f t="shared" si="5"/>
        <v>10</v>
      </c>
      <c r="B11" s="1">
        <v>1647</v>
      </c>
      <c r="C11" s="1">
        <v>868</v>
      </c>
      <c r="D11" s="1">
        <v>0.56000000000000005</v>
      </c>
      <c r="E11" s="1">
        <v>8.3000000000000007</v>
      </c>
      <c r="F11" s="1">
        <v>0.38</v>
      </c>
      <c r="G11">
        <f t="shared" si="6"/>
        <v>10</v>
      </c>
      <c r="H11">
        <f t="shared" si="0"/>
        <v>7.4067107301776405</v>
      </c>
      <c r="I11">
        <f t="shared" si="1"/>
        <v>6.7661917146603505</v>
      </c>
      <c r="J11">
        <f t="shared" si="2"/>
        <v>4.9008204280890491</v>
      </c>
      <c r="K11">
        <f t="shared" si="3"/>
        <v>7.5968944381445436</v>
      </c>
      <c r="L11">
        <f t="shared" si="4"/>
        <v>-0.96758402626170559</v>
      </c>
      <c r="V11" s="3" t="s">
        <v>24</v>
      </c>
      <c r="W11" s="3">
        <v>0.10979288064979863</v>
      </c>
      <c r="X11" s="3">
        <v>-0.33500436789445392</v>
      </c>
      <c r="Y11" s="3">
        <v>-0.15793785959877443</v>
      </c>
      <c r="Z11" s="3">
        <v>-2.1160489946991808E-3</v>
      </c>
      <c r="AA11" s="3">
        <v>1</v>
      </c>
    </row>
    <row r="12" spans="1:27" x14ac:dyDescent="0.25">
      <c r="A12">
        <f t="shared" si="5"/>
        <v>11</v>
      </c>
      <c r="B12" s="1">
        <v>828</v>
      </c>
      <c r="C12" s="1">
        <v>497</v>
      </c>
      <c r="D12" s="1">
        <v>0.63</v>
      </c>
      <c r="E12" s="1">
        <v>8.5</v>
      </c>
      <c r="F12" s="1">
        <v>0.7</v>
      </c>
      <c r="G12">
        <f t="shared" si="6"/>
        <v>11</v>
      </c>
      <c r="H12">
        <f t="shared" si="0"/>
        <v>6.7190131543852596</v>
      </c>
      <c r="I12">
        <f t="shared" si="1"/>
        <v>6.2085900260966289</v>
      </c>
      <c r="J12">
        <f t="shared" si="2"/>
        <v>5.0186034637454329</v>
      </c>
      <c r="K12">
        <f t="shared" si="3"/>
        <v>7.620705086838262</v>
      </c>
      <c r="L12">
        <f t="shared" si="4"/>
        <v>-0.35667494393873245</v>
      </c>
    </row>
    <row r="13" spans="1:27" x14ac:dyDescent="0.25">
      <c r="A13">
        <f t="shared" si="5"/>
        <v>12</v>
      </c>
      <c r="B13" s="1">
        <v>1358</v>
      </c>
      <c r="C13" s="1">
        <v>575</v>
      </c>
      <c r="D13" s="1">
        <v>0.5</v>
      </c>
      <c r="E13" s="1">
        <v>7.3</v>
      </c>
      <c r="F13" s="1">
        <v>0.49</v>
      </c>
      <c r="G13">
        <f t="shared" si="6"/>
        <v>12</v>
      </c>
      <c r="H13">
        <f t="shared" si="0"/>
        <v>7.2137683081186417</v>
      </c>
      <c r="I13">
        <f t="shared" si="1"/>
        <v>6.3543700407973507</v>
      </c>
      <c r="J13">
        <f t="shared" si="2"/>
        <v>4.7874917427820458</v>
      </c>
      <c r="K13">
        <f t="shared" si="3"/>
        <v>7.4685132714963371</v>
      </c>
      <c r="L13">
        <f t="shared" si="4"/>
        <v>-0.71334988787746478</v>
      </c>
    </row>
    <row r="14" spans="1:27" x14ac:dyDescent="0.25">
      <c r="A14">
        <f t="shared" si="5"/>
        <v>13</v>
      </c>
      <c r="B14" s="1">
        <v>1041</v>
      </c>
      <c r="C14" s="1">
        <v>513</v>
      </c>
      <c r="D14" s="1">
        <v>0.5</v>
      </c>
      <c r="E14" s="1">
        <v>10</v>
      </c>
      <c r="F14" s="1">
        <v>0.26</v>
      </c>
      <c r="G14">
        <f t="shared" si="6"/>
        <v>13</v>
      </c>
      <c r="H14">
        <f t="shared" si="0"/>
        <v>6.9479370686149693</v>
      </c>
      <c r="I14">
        <f t="shared" si="1"/>
        <v>6.2402758451707694</v>
      </c>
      <c r="J14">
        <f t="shared" si="2"/>
        <v>4.7874917427820458</v>
      </c>
      <c r="K14">
        <f t="shared" si="3"/>
        <v>7.7832240163360371</v>
      </c>
      <c r="L14">
        <f t="shared" si="4"/>
        <v>-1.3470736479666092</v>
      </c>
    </row>
    <row r="15" spans="1:27" x14ac:dyDescent="0.25">
      <c r="A15">
        <f t="shared" si="5"/>
        <v>14</v>
      </c>
      <c r="B15" s="1">
        <v>661</v>
      </c>
      <c r="C15" s="1">
        <v>431</v>
      </c>
      <c r="D15" s="1">
        <v>0.62</v>
      </c>
      <c r="E15" s="1">
        <v>6.8</v>
      </c>
      <c r="F15" s="1">
        <v>0.05</v>
      </c>
      <c r="G15">
        <f t="shared" si="6"/>
        <v>14</v>
      </c>
      <c r="H15">
        <f t="shared" si="0"/>
        <v>6.4937538398516859</v>
      </c>
      <c r="I15">
        <f t="shared" si="1"/>
        <v>6.0661080901037474</v>
      </c>
      <c r="J15">
        <f t="shared" si="2"/>
        <v>5.002603122398992</v>
      </c>
      <c r="K15">
        <f t="shared" si="3"/>
        <v>7.3975615355240523</v>
      </c>
      <c r="L15">
        <f t="shared" si="4"/>
        <v>-2.9957322735539909</v>
      </c>
    </row>
    <row r="16" spans="1:27" x14ac:dyDescent="0.25">
      <c r="A16">
        <f t="shared" si="5"/>
        <v>15</v>
      </c>
      <c r="B16" s="1">
        <v>1370</v>
      </c>
      <c r="C16" s="1">
        <v>681</v>
      </c>
      <c r="D16" s="1">
        <v>0.5</v>
      </c>
      <c r="E16" s="1">
        <v>8</v>
      </c>
      <c r="F16" s="1">
        <v>0.95</v>
      </c>
      <c r="G16">
        <f t="shared" si="6"/>
        <v>15</v>
      </c>
      <c r="H16">
        <f t="shared" si="0"/>
        <v>7.222566018822171</v>
      </c>
      <c r="I16">
        <f t="shared" si="1"/>
        <v>6.523562306149512</v>
      </c>
      <c r="J16">
        <f t="shared" si="2"/>
        <v>4.7874917427820458</v>
      </c>
      <c r="K16">
        <f t="shared" si="3"/>
        <v>7.5600804650218274</v>
      </c>
      <c r="L16">
        <f t="shared" si="4"/>
        <v>-5.1293294387550578E-2</v>
      </c>
    </row>
    <row r="17" spans="1:15" x14ac:dyDescent="0.25">
      <c r="A17">
        <f t="shared" si="5"/>
        <v>16</v>
      </c>
      <c r="B17" s="1">
        <v>1052</v>
      </c>
      <c r="C17" s="1">
        <v>352</v>
      </c>
      <c r="D17" s="1">
        <v>0.5</v>
      </c>
      <c r="E17" s="1">
        <v>5.8</v>
      </c>
      <c r="F17" s="1">
        <v>2.52</v>
      </c>
      <c r="G17">
        <f t="shared" si="6"/>
        <v>16</v>
      </c>
      <c r="H17">
        <f t="shared" si="0"/>
        <v>6.9584483932976555</v>
      </c>
      <c r="I17">
        <f t="shared" si="1"/>
        <v>5.8636311755980968</v>
      </c>
      <c r="J17">
        <f t="shared" si="2"/>
        <v>4.7874917427820458</v>
      </c>
      <c r="K17">
        <f t="shared" si="3"/>
        <v>7.2384968408943653</v>
      </c>
      <c r="L17">
        <f t="shared" si="4"/>
        <v>0.9242589015233319</v>
      </c>
    </row>
    <row r="18" spans="1:15" x14ac:dyDescent="0.25">
      <c r="A18">
        <f t="shared" si="5"/>
        <v>17</v>
      </c>
      <c r="B18" s="1">
        <v>2205</v>
      </c>
      <c r="C18" s="1">
        <v>1301</v>
      </c>
      <c r="D18" s="1">
        <v>0.5</v>
      </c>
      <c r="E18" s="1">
        <v>9</v>
      </c>
      <c r="F18" s="1">
        <v>0.28000000000000003</v>
      </c>
      <c r="G18">
        <f t="shared" si="6"/>
        <v>17</v>
      </c>
      <c r="H18">
        <f t="shared" si="0"/>
        <v>7.6984827878809465</v>
      </c>
      <c r="I18">
        <f t="shared" si="1"/>
        <v>7.1708884785125049</v>
      </c>
      <c r="J18">
        <f t="shared" si="2"/>
        <v>4.7874917427820458</v>
      </c>
      <c r="K18">
        <f t="shared" si="3"/>
        <v>7.6778635006782103</v>
      </c>
      <c r="L18">
        <f t="shared" si="4"/>
        <v>-1.2729656758128873</v>
      </c>
    </row>
    <row r="19" spans="1:15" x14ac:dyDescent="0.25">
      <c r="A19">
        <f t="shared" si="5"/>
        <v>18</v>
      </c>
      <c r="B19" s="1">
        <v>804</v>
      </c>
      <c r="C19" s="1">
        <v>313</v>
      </c>
      <c r="D19" s="1">
        <v>0.5</v>
      </c>
      <c r="E19" s="1">
        <v>4.8</v>
      </c>
      <c r="F19" s="1">
        <v>1.28</v>
      </c>
      <c r="G19">
        <f t="shared" si="6"/>
        <v>18</v>
      </c>
      <c r="H19">
        <f t="shared" si="0"/>
        <v>6.6895992691789665</v>
      </c>
      <c r="I19">
        <f t="shared" si="1"/>
        <v>5.7462031905401529</v>
      </c>
      <c r="J19">
        <f t="shared" si="2"/>
        <v>4.7874917427820458</v>
      </c>
      <c r="K19">
        <f t="shared" si="3"/>
        <v>7.0492548412558369</v>
      </c>
      <c r="L19">
        <f t="shared" si="4"/>
        <v>0.24686007793152581</v>
      </c>
    </row>
    <row r="20" spans="1:15" x14ac:dyDescent="0.25">
      <c r="A20">
        <f t="shared" si="5"/>
        <v>19</v>
      </c>
      <c r="B20" s="1">
        <v>1939</v>
      </c>
      <c r="C20" s="1">
        <v>733</v>
      </c>
      <c r="D20" s="1">
        <v>0.45</v>
      </c>
      <c r="E20" s="1">
        <v>8.6</v>
      </c>
      <c r="F20" s="1">
        <v>0.71</v>
      </c>
      <c r="G20">
        <f t="shared" si="6"/>
        <v>19</v>
      </c>
      <c r="H20">
        <f t="shared" si="0"/>
        <v>7.569927655242652</v>
      </c>
      <c r="I20">
        <f t="shared" si="1"/>
        <v>6.5971457018866513</v>
      </c>
      <c r="J20">
        <f t="shared" si="2"/>
        <v>4.6821312271242199</v>
      </c>
      <c r="K20">
        <f t="shared" si="3"/>
        <v>7.6324011266014535</v>
      </c>
      <c r="L20">
        <f t="shared" si="4"/>
        <v>-0.34249030894677601</v>
      </c>
    </row>
    <row r="21" spans="1:15" x14ac:dyDescent="0.25">
      <c r="A21">
        <f t="shared" si="5"/>
        <v>20</v>
      </c>
      <c r="B21" s="1">
        <v>896</v>
      </c>
      <c r="C21" s="1">
        <v>413</v>
      </c>
      <c r="D21" s="1">
        <v>0.5</v>
      </c>
      <c r="E21" s="1">
        <v>7.2</v>
      </c>
      <c r="F21" s="1">
        <v>0.3</v>
      </c>
      <c r="G21">
        <f t="shared" si="6"/>
        <v>20</v>
      </c>
      <c r="H21">
        <f t="shared" si="0"/>
        <v>6.7979404129749303</v>
      </c>
      <c r="I21">
        <f t="shared" si="1"/>
        <v>6.0234475929610332</v>
      </c>
      <c r="J21">
        <f t="shared" si="2"/>
        <v>4.7874917427820458</v>
      </c>
      <c r="K21">
        <f t="shared" si="3"/>
        <v>7.4547199493640006</v>
      </c>
      <c r="L21">
        <f t="shared" si="4"/>
        <v>-1.2039728043259361</v>
      </c>
      <c r="O21" t="s">
        <v>0</v>
      </c>
    </row>
    <row r="22" spans="1:15" x14ac:dyDescent="0.25">
      <c r="A22">
        <f t="shared" si="5"/>
        <v>21</v>
      </c>
      <c r="B22" s="1">
        <v>1697</v>
      </c>
      <c r="C22" s="1">
        <v>455</v>
      </c>
      <c r="D22" s="1">
        <v>0.5</v>
      </c>
      <c r="E22" s="1">
        <v>9.1999999999999993</v>
      </c>
      <c r="F22" s="1">
        <v>1.59</v>
      </c>
      <c r="G22">
        <f t="shared" si="6"/>
        <v>21</v>
      </c>
      <c r="H22">
        <f t="shared" si="0"/>
        <v>7.4366172652342266</v>
      </c>
      <c r="I22">
        <f t="shared" si="1"/>
        <v>6.1202974189509503</v>
      </c>
      <c r="J22">
        <f t="shared" si="2"/>
        <v>4.7874917427820458</v>
      </c>
      <c r="K22">
        <f t="shared" si="3"/>
        <v>7.6998424073969858</v>
      </c>
      <c r="L22">
        <f t="shared" si="4"/>
        <v>0.46373401623214022</v>
      </c>
    </row>
    <row r="23" spans="1:15" x14ac:dyDescent="0.25">
      <c r="A23">
        <f t="shared" si="5"/>
        <v>22</v>
      </c>
      <c r="B23" s="1">
        <v>808</v>
      </c>
      <c r="C23" s="1">
        <v>432</v>
      </c>
      <c r="D23" s="1">
        <v>0.75</v>
      </c>
      <c r="E23" s="1">
        <v>8.1999999999999993</v>
      </c>
      <c r="F23" s="1">
        <v>1.57</v>
      </c>
      <c r="G23">
        <f t="shared" si="6"/>
        <v>22</v>
      </c>
      <c r="H23">
        <f t="shared" si="0"/>
        <v>6.694562058521095</v>
      </c>
      <c r="I23">
        <f t="shared" si="1"/>
        <v>6.0684255882441107</v>
      </c>
      <c r="J23">
        <f t="shared" si="2"/>
        <v>5.1929568508902104</v>
      </c>
      <c r="K23">
        <f t="shared" si="3"/>
        <v>7.5847730776121987</v>
      </c>
      <c r="L23">
        <f t="shared" si="4"/>
        <v>0.45107561936021673</v>
      </c>
    </row>
    <row r="24" spans="1:15" x14ac:dyDescent="0.25">
      <c r="A24">
        <f t="shared" si="5"/>
        <v>23</v>
      </c>
      <c r="B24" s="1">
        <v>1900</v>
      </c>
      <c r="C24" s="1">
        <v>715</v>
      </c>
      <c r="D24" s="1">
        <v>0.5</v>
      </c>
      <c r="E24" s="1">
        <v>7.4</v>
      </c>
      <c r="F24" s="1">
        <v>1.07</v>
      </c>
      <c r="G24">
        <f t="shared" si="6"/>
        <v>23</v>
      </c>
      <c r="H24">
        <f t="shared" si="0"/>
        <v>7.5496091651545321</v>
      </c>
      <c r="I24">
        <f t="shared" si="1"/>
        <v>6.5722825426940075</v>
      </c>
      <c r="J24">
        <f t="shared" si="2"/>
        <v>4.7874917427820458</v>
      </c>
      <c r="K24">
        <f t="shared" si="3"/>
        <v>7.4821189235521155</v>
      </c>
      <c r="L24">
        <f t="shared" si="4"/>
        <v>6.7658648473814864E-2</v>
      </c>
    </row>
    <row r="25" spans="1:15" x14ac:dyDescent="0.25">
      <c r="A25">
        <f t="shared" si="5"/>
        <v>24</v>
      </c>
      <c r="B25" s="1">
        <v>1314</v>
      </c>
      <c r="C25" s="1">
        <v>501</v>
      </c>
      <c r="D25" s="1">
        <v>0.5</v>
      </c>
      <c r="E25" s="1">
        <v>9.6999999999999993</v>
      </c>
      <c r="F25" s="1">
        <v>0.67</v>
      </c>
      <c r="G25">
        <f t="shared" si="6"/>
        <v>24</v>
      </c>
      <c r="H25">
        <f t="shared" si="0"/>
        <v>7.1808311990445555</v>
      </c>
      <c r="I25">
        <f t="shared" si="1"/>
        <v>6.2166061010848646</v>
      </c>
      <c r="J25">
        <f t="shared" si="2"/>
        <v>4.7874917427820458</v>
      </c>
      <c r="K25">
        <f t="shared" si="3"/>
        <v>7.7527648088513281</v>
      </c>
      <c r="L25">
        <f t="shared" si="4"/>
        <v>-0.40047756659712525</v>
      </c>
    </row>
    <row r="26" spans="1:15" x14ac:dyDescent="0.25">
      <c r="A26">
        <f t="shared" si="5"/>
        <v>25</v>
      </c>
      <c r="B26" s="1">
        <v>608</v>
      </c>
      <c r="C26" s="1">
        <v>293</v>
      </c>
      <c r="D26" s="1">
        <v>0.5</v>
      </c>
      <c r="E26" s="1">
        <v>9.8000000000000007</v>
      </c>
      <c r="F26" s="1">
        <v>1.26</v>
      </c>
      <c r="G26">
        <f t="shared" si="6"/>
        <v>25</v>
      </c>
      <c r="H26">
        <f t="shared" si="0"/>
        <v>6.4101748819661672</v>
      </c>
      <c r="I26">
        <f t="shared" si="1"/>
        <v>5.6801726090170677</v>
      </c>
      <c r="J26">
        <f t="shared" si="2"/>
        <v>4.7874917427820458</v>
      </c>
      <c r="K26">
        <f t="shared" si="3"/>
        <v>7.7630213090185176</v>
      </c>
      <c r="L26">
        <f t="shared" si="4"/>
        <v>0.23111172096338664</v>
      </c>
    </row>
    <row r="27" spans="1:15" x14ac:dyDescent="0.25">
      <c r="A27">
        <f t="shared" si="5"/>
        <v>26</v>
      </c>
      <c r="B27" s="1">
        <v>2026</v>
      </c>
      <c r="C27" s="1">
        <v>1422</v>
      </c>
      <c r="D27" s="1">
        <v>0.75</v>
      </c>
      <c r="E27" s="1">
        <v>11</v>
      </c>
      <c r="F27" s="1">
        <v>0.64</v>
      </c>
      <c r="G27">
        <f t="shared" si="6"/>
        <v>26</v>
      </c>
      <c r="H27">
        <f t="shared" si="0"/>
        <v>7.6138186848086287</v>
      </c>
      <c r="I27">
        <f t="shared" si="1"/>
        <v>7.259819610363186</v>
      </c>
      <c r="J27">
        <f t="shared" si="2"/>
        <v>5.1929568508902104</v>
      </c>
      <c r="K27">
        <f t="shared" si="3"/>
        <v>7.8785341961403619</v>
      </c>
      <c r="L27">
        <f t="shared" si="4"/>
        <v>-0.44628710262841947</v>
      </c>
    </row>
    <row r="28" spans="1:15" x14ac:dyDescent="0.25">
      <c r="A28">
        <f t="shared" si="5"/>
        <v>27</v>
      </c>
      <c r="B28" s="1">
        <v>555</v>
      </c>
      <c r="C28" s="1">
        <v>300</v>
      </c>
      <c r="D28" s="1">
        <v>0.63</v>
      </c>
      <c r="E28" s="1">
        <v>6.8</v>
      </c>
      <c r="F28" s="1">
        <v>0.86</v>
      </c>
      <c r="G28">
        <f t="shared" si="6"/>
        <v>27</v>
      </c>
      <c r="H28">
        <f t="shared" si="0"/>
        <v>6.3189681137464344</v>
      </c>
      <c r="I28">
        <f t="shared" si="1"/>
        <v>5.7037824746562009</v>
      </c>
      <c r="J28">
        <f t="shared" si="2"/>
        <v>5.0186034637454329</v>
      </c>
      <c r="K28">
        <f t="shared" si="3"/>
        <v>7.3975615355240523</v>
      </c>
      <c r="L28">
        <f t="shared" si="4"/>
        <v>-0.15082288973458366</v>
      </c>
    </row>
    <row r="29" spans="1:15" x14ac:dyDescent="0.25">
      <c r="A29">
        <f t="shared" si="5"/>
        <v>28</v>
      </c>
      <c r="B29" s="1">
        <v>1811</v>
      </c>
      <c r="C29" s="1">
        <v>731</v>
      </c>
      <c r="D29" s="1">
        <v>0.5</v>
      </c>
      <c r="E29" s="1">
        <v>6.7</v>
      </c>
      <c r="F29" s="1">
        <v>0.14000000000000001</v>
      </c>
      <c r="G29">
        <f t="shared" si="6"/>
        <v>28</v>
      </c>
      <c r="H29">
        <f t="shared" si="0"/>
        <v>7.5016344578834131</v>
      </c>
      <c r="I29">
        <f t="shared" si="1"/>
        <v>6.5944134597497781</v>
      </c>
      <c r="J29">
        <f t="shared" si="2"/>
        <v>4.7874917427820458</v>
      </c>
      <c r="K29">
        <f t="shared" si="3"/>
        <v>7.3827464497389119</v>
      </c>
      <c r="L29">
        <f t="shared" si="4"/>
        <v>-1.9661128563728327</v>
      </c>
    </row>
    <row r="30" spans="1:15" x14ac:dyDescent="0.25">
      <c r="A30">
        <f t="shared" si="5"/>
        <v>29</v>
      </c>
      <c r="B30" s="1">
        <v>2427</v>
      </c>
      <c r="C30" s="1">
        <v>1055</v>
      </c>
      <c r="D30" s="1">
        <v>0.5</v>
      </c>
      <c r="E30" s="1">
        <v>7.2</v>
      </c>
      <c r="F30" s="1">
        <v>0.87</v>
      </c>
      <c r="G30">
        <f t="shared" si="6"/>
        <v>29</v>
      </c>
      <c r="H30">
        <f t="shared" si="0"/>
        <v>7.7944112057266013</v>
      </c>
      <c r="I30">
        <f t="shared" si="1"/>
        <v>6.9612960459101672</v>
      </c>
      <c r="J30">
        <f t="shared" si="2"/>
        <v>4.7874917427820458</v>
      </c>
      <c r="K30">
        <f t="shared" si="3"/>
        <v>7.4547199493640006</v>
      </c>
      <c r="L30">
        <f t="shared" si="4"/>
        <v>-0.13926206733350766</v>
      </c>
    </row>
    <row r="31" spans="1:15" x14ac:dyDescent="0.25">
      <c r="A31">
        <f t="shared" si="5"/>
        <v>30</v>
      </c>
      <c r="B31" s="1">
        <v>1304</v>
      </c>
      <c r="C31" s="1">
        <v>394</v>
      </c>
      <c r="D31" s="1">
        <v>0.5</v>
      </c>
      <c r="E31" s="1">
        <v>9.4</v>
      </c>
      <c r="F31" s="1">
        <v>1.82</v>
      </c>
      <c r="G31">
        <f t="shared" si="6"/>
        <v>30</v>
      </c>
      <c r="H31">
        <f t="shared" si="0"/>
        <v>7.1731917424865985</v>
      </c>
      <c r="I31">
        <f t="shared" si="1"/>
        <v>5.9763509092979339</v>
      </c>
      <c r="J31">
        <f t="shared" si="2"/>
        <v>4.7874917427820458</v>
      </c>
      <c r="K31">
        <f t="shared" si="3"/>
        <v>7.7213486126179491</v>
      </c>
      <c r="L31">
        <f t="shared" si="4"/>
        <v>0.59883650108870401</v>
      </c>
    </row>
    <row r="32" spans="1:15" x14ac:dyDescent="0.25">
      <c r="A32">
        <f t="shared" si="5"/>
        <v>31</v>
      </c>
      <c r="B32" s="1">
        <v>704</v>
      </c>
      <c r="C32" s="1">
        <v>335</v>
      </c>
      <c r="D32" s="1">
        <v>0.65</v>
      </c>
      <c r="E32" s="1">
        <v>8.5</v>
      </c>
      <c r="F32" s="1">
        <v>1.17</v>
      </c>
      <c r="G32">
        <f t="shared" si="6"/>
        <v>31</v>
      </c>
      <c r="H32">
        <f t="shared" si="0"/>
        <v>6.5567783561580422</v>
      </c>
      <c r="I32">
        <f t="shared" si="1"/>
        <v>5.8141305318250662</v>
      </c>
      <c r="J32">
        <f t="shared" si="2"/>
        <v>5.0498560072495371</v>
      </c>
      <c r="K32">
        <f t="shared" si="3"/>
        <v>7.620705086838262</v>
      </c>
      <c r="L32">
        <f t="shared" si="4"/>
        <v>0.15700374880966469</v>
      </c>
    </row>
    <row r="33" spans="1:23" x14ac:dyDescent="0.25">
      <c r="A33">
        <f t="shared" si="5"/>
        <v>32</v>
      </c>
      <c r="B33" s="1">
        <v>798</v>
      </c>
      <c r="C33" s="1">
        <v>698</v>
      </c>
      <c r="D33" s="1">
        <v>0.75</v>
      </c>
      <c r="E33" s="1">
        <v>9</v>
      </c>
      <c r="F33" s="1">
        <v>0.03</v>
      </c>
      <c r="G33">
        <f t="shared" si="6"/>
        <v>32</v>
      </c>
      <c r="H33">
        <f t="shared" si="0"/>
        <v>6.6821085974498091</v>
      </c>
      <c r="I33">
        <f t="shared" si="1"/>
        <v>6.5482191027623724</v>
      </c>
      <c r="J33">
        <f t="shared" si="2"/>
        <v>5.1929568508902104</v>
      </c>
      <c r="K33">
        <f t="shared" si="3"/>
        <v>7.6778635006782103</v>
      </c>
      <c r="L33">
        <f t="shared" si="4"/>
        <v>-3.5065578973199818</v>
      </c>
    </row>
    <row r="34" spans="1:23" x14ac:dyDescent="0.25">
      <c r="A34">
        <f t="shared" si="5"/>
        <v>33</v>
      </c>
      <c r="B34" s="1">
        <v>853</v>
      </c>
      <c r="C34" s="1">
        <v>566</v>
      </c>
      <c r="D34" s="1">
        <v>0.5</v>
      </c>
      <c r="E34" s="1">
        <v>6.9</v>
      </c>
      <c r="F34" s="1">
        <v>0.14000000000000001</v>
      </c>
      <c r="G34">
        <f t="shared" si="6"/>
        <v>33</v>
      </c>
      <c r="H34">
        <f t="shared" si="0"/>
        <v>6.7487595474916793</v>
      </c>
      <c r="I34">
        <f t="shared" si="1"/>
        <v>6.3385940782031831</v>
      </c>
      <c r="J34">
        <f t="shared" si="2"/>
        <v>4.7874917427820458</v>
      </c>
      <c r="K34">
        <f t="shared" si="3"/>
        <v>7.412160334945205</v>
      </c>
      <c r="L34">
        <f t="shared" si="4"/>
        <v>-1.9661128563728327</v>
      </c>
    </row>
    <row r="35" spans="1:23" x14ac:dyDescent="0.25">
      <c r="A35">
        <f t="shared" si="5"/>
        <v>34</v>
      </c>
      <c r="B35" s="1">
        <v>1394</v>
      </c>
      <c r="C35" s="1">
        <v>705</v>
      </c>
      <c r="D35" s="1">
        <v>0.75</v>
      </c>
      <c r="E35" s="1">
        <v>8.1</v>
      </c>
      <c r="F35" s="1">
        <v>0.39</v>
      </c>
      <c r="G35">
        <f t="shared" si="6"/>
        <v>34</v>
      </c>
      <c r="H35">
        <f t="shared" si="0"/>
        <v>7.2399325913204695</v>
      </c>
      <c r="I35">
        <f t="shared" si="1"/>
        <v>6.5581978028122689</v>
      </c>
      <c r="J35">
        <f t="shared" si="2"/>
        <v>5.1929568508902104</v>
      </c>
      <c r="K35">
        <f t="shared" si="3"/>
        <v>7.5725029850203844</v>
      </c>
      <c r="L35">
        <f t="shared" si="4"/>
        <v>-0.94160853985844495</v>
      </c>
    </row>
    <row r="36" spans="1:23" x14ac:dyDescent="0.25">
      <c r="A36">
        <f t="shared" si="5"/>
        <v>35</v>
      </c>
      <c r="B36" s="1">
        <v>2040</v>
      </c>
      <c r="C36" s="1">
        <v>614</v>
      </c>
      <c r="D36" s="1">
        <v>0.38</v>
      </c>
      <c r="E36" s="1">
        <v>6.7</v>
      </c>
      <c r="F36" s="1">
        <v>0.33</v>
      </c>
      <c r="G36">
        <f t="shared" si="6"/>
        <v>35</v>
      </c>
      <c r="H36">
        <f t="shared" si="0"/>
        <v>7.620705086838262</v>
      </c>
      <c r="I36">
        <f t="shared" si="1"/>
        <v>6.4199949281471422</v>
      </c>
      <c r="J36">
        <f t="shared" si="2"/>
        <v>4.513054897080286</v>
      </c>
      <c r="K36">
        <f t="shared" si="3"/>
        <v>7.3827464497389119</v>
      </c>
      <c r="L36">
        <f t="shared" si="4"/>
        <v>-1.1086626245216111</v>
      </c>
    </row>
    <row r="37" spans="1:23" x14ac:dyDescent="0.25">
      <c r="A37">
        <f t="shared" si="5"/>
        <v>36</v>
      </c>
      <c r="B37" s="1">
        <v>920</v>
      </c>
      <c r="C37" s="1">
        <v>375</v>
      </c>
      <c r="D37" s="1">
        <v>0.5</v>
      </c>
      <c r="E37" s="1">
        <v>6</v>
      </c>
      <c r="F37" s="1">
        <v>0.92</v>
      </c>
      <c r="G37">
        <f t="shared" si="6"/>
        <v>36</v>
      </c>
      <c r="H37">
        <f t="shared" si="0"/>
        <v>6.8243736700430864</v>
      </c>
      <c r="I37">
        <f t="shared" si="1"/>
        <v>5.9269260259704106</v>
      </c>
      <c r="J37">
        <f t="shared" si="2"/>
        <v>4.7874917427820458</v>
      </c>
      <c r="K37">
        <f t="shared" si="3"/>
        <v>7.2723983925700466</v>
      </c>
      <c r="L37">
        <f t="shared" si="4"/>
        <v>-8.3381608939051013E-2</v>
      </c>
    </row>
    <row r="38" spans="1:23" x14ac:dyDescent="0.25">
      <c r="A38">
        <f t="shared" si="5"/>
        <v>37</v>
      </c>
      <c r="B38" s="1">
        <v>673</v>
      </c>
      <c r="C38" s="1">
        <v>1017</v>
      </c>
      <c r="D38" s="1">
        <v>0.65</v>
      </c>
      <c r="E38" s="1">
        <v>7.6</v>
      </c>
      <c r="F38" s="1">
        <v>0.03</v>
      </c>
      <c r="G38">
        <f t="shared" si="6"/>
        <v>37</v>
      </c>
      <c r="H38">
        <f t="shared" si="0"/>
        <v>6.5117453296447279</v>
      </c>
      <c r="I38">
        <f t="shared" si="1"/>
        <v>6.9246123960485599</v>
      </c>
      <c r="J38">
        <f t="shared" si="2"/>
        <v>5.0498560072495371</v>
      </c>
      <c r="K38">
        <f t="shared" si="3"/>
        <v>7.5087871706342764</v>
      </c>
      <c r="L38">
        <f t="shared" si="4"/>
        <v>-3.5065578973199818</v>
      </c>
      <c r="N38" t="s">
        <v>1</v>
      </c>
      <c r="O38">
        <f>CORREL(D2:D43,B2:B43)</f>
        <v>-0.2738587512756443</v>
      </c>
      <c r="V38" t="s">
        <v>1</v>
      </c>
      <c r="W38">
        <f>CORREL(C2:C43,B2:B43)</f>
        <v>0.76677504909894967</v>
      </c>
    </row>
    <row r="39" spans="1:23" x14ac:dyDescent="0.25">
      <c r="A39">
        <f t="shared" si="5"/>
        <v>38</v>
      </c>
      <c r="B39" s="1">
        <v>782</v>
      </c>
      <c r="C39" s="1">
        <v>393</v>
      </c>
      <c r="D39" s="1">
        <v>0.5</v>
      </c>
      <c r="E39" s="1">
        <v>9.1</v>
      </c>
      <c r="F39" s="1">
        <v>0.95</v>
      </c>
      <c r="G39">
        <f t="shared" si="6"/>
        <v>38</v>
      </c>
      <c r="H39">
        <f t="shared" si="0"/>
        <v>6.6618547405453112</v>
      </c>
      <c r="I39">
        <f t="shared" si="1"/>
        <v>5.9738096118692612</v>
      </c>
      <c r="J39">
        <f t="shared" si="2"/>
        <v>4.7874917427820458</v>
      </c>
      <c r="K39">
        <f t="shared" si="3"/>
        <v>7.6889133368647959</v>
      </c>
      <c r="L39">
        <f t="shared" si="4"/>
        <v>-5.1293294387550578E-2</v>
      </c>
    </row>
    <row r="40" spans="1:23" x14ac:dyDescent="0.25">
      <c r="A40">
        <f t="shared" si="5"/>
        <v>39</v>
      </c>
      <c r="B40" s="1">
        <v>3183</v>
      </c>
      <c r="C40" s="1">
        <v>1422</v>
      </c>
      <c r="D40" s="1">
        <v>0.5</v>
      </c>
      <c r="E40" s="1">
        <v>7.5</v>
      </c>
      <c r="F40" s="1">
        <v>0.17</v>
      </c>
      <c r="G40">
        <f t="shared" si="6"/>
        <v>39</v>
      </c>
      <c r="H40">
        <f t="shared" si="0"/>
        <v>8.065579427282092</v>
      </c>
      <c r="I40">
        <f t="shared" si="1"/>
        <v>7.259819610363186</v>
      </c>
      <c r="J40">
        <f t="shared" si="2"/>
        <v>4.7874917427820458</v>
      </c>
      <c r="K40">
        <f t="shared" si="3"/>
        <v>7.4955419438842563</v>
      </c>
      <c r="L40">
        <f t="shared" si="4"/>
        <v>-1.7719568419318752</v>
      </c>
    </row>
    <row r="41" spans="1:23" x14ac:dyDescent="0.25">
      <c r="A41">
        <f t="shared" si="5"/>
        <v>40</v>
      </c>
      <c r="B41" s="1">
        <v>632</v>
      </c>
      <c r="C41" s="1">
        <v>323</v>
      </c>
      <c r="D41" s="1">
        <v>0.5</v>
      </c>
      <c r="E41" s="1">
        <v>8.3000000000000007</v>
      </c>
      <c r="F41" s="1">
        <v>0.45</v>
      </c>
      <c r="G41">
        <f t="shared" si="6"/>
        <v>40</v>
      </c>
      <c r="H41">
        <f t="shared" si="0"/>
        <v>6.4488893941468577</v>
      </c>
      <c r="I41">
        <f t="shared" si="1"/>
        <v>5.7776523232226564</v>
      </c>
      <c r="J41">
        <f t="shared" si="2"/>
        <v>4.7874917427820458</v>
      </c>
      <c r="K41">
        <f t="shared" si="3"/>
        <v>7.5968944381445436</v>
      </c>
      <c r="L41">
        <f t="shared" si="4"/>
        <v>-0.79850769621777162</v>
      </c>
    </row>
    <row r="42" spans="1:23" x14ac:dyDescent="0.25">
      <c r="A42">
        <f t="shared" si="5"/>
        <v>41</v>
      </c>
      <c r="B42" s="1">
        <v>767</v>
      </c>
      <c r="C42" s="1">
        <v>444</v>
      </c>
      <c r="D42" s="1">
        <v>0.5</v>
      </c>
      <c r="E42" s="1">
        <v>8.3000000000000007</v>
      </c>
      <c r="F42" s="1">
        <v>0.53</v>
      </c>
      <c r="G42">
        <f t="shared" si="6"/>
        <v>41</v>
      </c>
      <c r="H42">
        <f t="shared" si="0"/>
        <v>6.642486801367256</v>
      </c>
      <c r="I42">
        <f t="shared" si="1"/>
        <v>6.0958245624322247</v>
      </c>
      <c r="J42">
        <f t="shared" si="2"/>
        <v>4.7874917427820458</v>
      </c>
      <c r="K42">
        <f t="shared" si="3"/>
        <v>7.5968944381445436</v>
      </c>
      <c r="L42">
        <f t="shared" si="4"/>
        <v>-0.6348782724359695</v>
      </c>
    </row>
    <row r="43" spans="1:23" x14ac:dyDescent="0.25">
      <c r="A43">
        <f t="shared" si="5"/>
        <v>42</v>
      </c>
      <c r="B43" s="1">
        <v>1877</v>
      </c>
      <c r="C43" s="1">
        <v>524</v>
      </c>
      <c r="D43" s="1">
        <v>0.5</v>
      </c>
      <c r="E43" s="1">
        <v>8.9</v>
      </c>
      <c r="F43" s="1">
        <v>0.51</v>
      </c>
      <c r="G43">
        <f t="shared" si="6"/>
        <v>42</v>
      </c>
      <c r="H43">
        <f t="shared" si="0"/>
        <v>7.5374300365865086</v>
      </c>
      <c r="I43">
        <f t="shared" si="1"/>
        <v>6.261491684321042</v>
      </c>
      <c r="J43">
        <f t="shared" si="2"/>
        <v>4.7874917427820458</v>
      </c>
      <c r="K43">
        <f t="shared" si="3"/>
        <v>7.6666902000800858</v>
      </c>
      <c r="L43">
        <f t="shared" si="4"/>
        <v>-0.67334455326376563</v>
      </c>
    </row>
    <row r="45" spans="1:23" x14ac:dyDescent="0.25">
      <c r="H45" t="s">
        <v>3</v>
      </c>
    </row>
    <row r="46" spans="1:23" ht="15.75" thickBot="1" x14ac:dyDescent="0.3"/>
    <row r="47" spans="1:23" x14ac:dyDescent="0.25">
      <c r="H47" s="5" t="s">
        <v>4</v>
      </c>
      <c r="I47" s="5"/>
    </row>
    <row r="48" spans="1:23" x14ac:dyDescent="0.25">
      <c r="H48" s="2" t="s">
        <v>5</v>
      </c>
      <c r="I48" s="12">
        <v>0.91584842266648459</v>
      </c>
    </row>
    <row r="49" spans="8:14" x14ac:dyDescent="0.25">
      <c r="H49" s="2" t="s">
        <v>6</v>
      </c>
      <c r="I49" s="12">
        <v>0.83877833330068774</v>
      </c>
    </row>
    <row r="50" spans="8:14" x14ac:dyDescent="0.25">
      <c r="H50" s="2" t="s">
        <v>7</v>
      </c>
      <c r="I50" s="12">
        <v>0.82134896392778922</v>
      </c>
    </row>
    <row r="51" spans="8:14" x14ac:dyDescent="0.25">
      <c r="H51" s="2" t="s">
        <v>2</v>
      </c>
      <c r="I51" s="12">
        <v>0.21352756819434945</v>
      </c>
    </row>
    <row r="52" spans="8:14" ht="15.75" thickBot="1" x14ac:dyDescent="0.3">
      <c r="H52" s="3" t="s">
        <v>8</v>
      </c>
      <c r="I52" s="13">
        <v>42</v>
      </c>
    </row>
    <row r="54" spans="8:14" ht="15.75" thickBot="1" x14ac:dyDescent="0.3">
      <c r="H54" t="s">
        <v>9</v>
      </c>
    </row>
    <row r="55" spans="8:14" x14ac:dyDescent="0.25">
      <c r="H55" s="4"/>
      <c r="I55" s="4" t="s">
        <v>14</v>
      </c>
      <c r="J55" s="4" t="s">
        <v>15</v>
      </c>
      <c r="K55" s="4" t="s">
        <v>16</v>
      </c>
      <c r="L55" s="4" t="s">
        <v>17</v>
      </c>
      <c r="M55" s="4" t="s">
        <v>18</v>
      </c>
    </row>
    <row r="56" spans="8:14" x14ac:dyDescent="0.25">
      <c r="H56" s="2" t="s">
        <v>10</v>
      </c>
      <c r="I56" s="12">
        <v>4</v>
      </c>
      <c r="J56" s="12">
        <v>8.7767439616010634</v>
      </c>
      <c r="K56" s="12">
        <v>2.1941859904002659</v>
      </c>
      <c r="L56" s="12">
        <v>48.124422367508352</v>
      </c>
      <c r="M56" s="12">
        <v>3.5914901973003649E-14</v>
      </c>
    </row>
    <row r="57" spans="8:14" x14ac:dyDescent="0.25">
      <c r="H57" s="2" t="s">
        <v>11</v>
      </c>
      <c r="I57" s="12">
        <v>37</v>
      </c>
      <c r="J57" s="12">
        <v>1.6869788280227247</v>
      </c>
      <c r="K57" s="12">
        <v>4.5594022378992557E-2</v>
      </c>
      <c r="L57" s="12"/>
      <c r="M57" s="12"/>
    </row>
    <row r="58" spans="8:14" ht="15.75" thickBot="1" x14ac:dyDescent="0.3">
      <c r="H58" s="3" t="s">
        <v>12</v>
      </c>
      <c r="I58" s="13">
        <v>41</v>
      </c>
      <c r="J58" s="13">
        <v>10.463722789623787</v>
      </c>
      <c r="K58" s="13"/>
      <c r="L58" s="13"/>
      <c r="M58" s="13"/>
    </row>
    <row r="59" spans="8:14" ht="15.75" thickBot="1" x14ac:dyDescent="0.3"/>
    <row r="60" spans="8:14" x14ac:dyDescent="0.25">
      <c r="H60" s="4"/>
      <c r="I60" s="4" t="s">
        <v>19</v>
      </c>
      <c r="J60" s="4" t="s">
        <v>2</v>
      </c>
      <c r="K60" s="4" t="s">
        <v>20</v>
      </c>
      <c r="L60" s="4" t="s">
        <v>21</v>
      </c>
      <c r="M60" s="4" t="s">
        <v>22</v>
      </c>
      <c r="N60" s="4" t="s">
        <v>23</v>
      </c>
    </row>
    <row r="61" spans="8:14" x14ac:dyDescent="0.25">
      <c r="H61" s="2" t="s">
        <v>13</v>
      </c>
      <c r="I61" s="10">
        <v>4.457711471499219</v>
      </c>
      <c r="J61" s="10">
        <v>1.3328184745356777</v>
      </c>
      <c r="K61" s="10">
        <v>3.3445750915571453</v>
      </c>
      <c r="L61" s="10">
        <v>1.8982187891593131E-3</v>
      </c>
      <c r="M61" s="10">
        <v>1.7571647238090717</v>
      </c>
      <c r="N61" s="10">
        <v>7.1582582191893662</v>
      </c>
    </row>
    <row r="62" spans="8:14" x14ac:dyDescent="0.25">
      <c r="H62" s="2" t="s">
        <v>30</v>
      </c>
      <c r="I62" s="10">
        <v>1.0650193846856033</v>
      </c>
      <c r="J62" s="10">
        <v>8.1895812345110425E-2</v>
      </c>
      <c r="K62" s="10">
        <v>13.004564631431855</v>
      </c>
      <c r="L62" s="10">
        <v>2.2699859062829016E-15</v>
      </c>
      <c r="M62" s="10">
        <v>0.89908270695829418</v>
      </c>
      <c r="N62" s="10">
        <v>1.2309560624129126</v>
      </c>
    </row>
    <row r="63" spans="8:14" x14ac:dyDescent="0.25">
      <c r="H63" s="2" t="s">
        <v>32</v>
      </c>
      <c r="I63" s="10">
        <v>-0.90200664810926545</v>
      </c>
      <c r="J63" s="10">
        <v>0.2122967537367598</v>
      </c>
      <c r="K63" s="10">
        <v>-4.248800945999017</v>
      </c>
      <c r="L63" s="10">
        <v>1.3928583374500774E-4</v>
      </c>
      <c r="M63" s="10">
        <v>-1.3321607304562355</v>
      </c>
      <c r="N63" s="10">
        <v>-0.47185256576229551</v>
      </c>
    </row>
    <row r="64" spans="8:14" x14ac:dyDescent="0.25">
      <c r="H64" s="2" t="s">
        <v>33</v>
      </c>
      <c r="I64" s="10">
        <v>5.139436987707114E-2</v>
      </c>
      <c r="J64" s="10">
        <v>0.16534623301679391</v>
      </c>
      <c r="K64" s="10">
        <v>0.310828792040585</v>
      </c>
      <c r="L64" s="10">
        <v>0.75767517249012284</v>
      </c>
      <c r="M64" s="10">
        <v>-0.28362892125181183</v>
      </c>
      <c r="N64" s="10">
        <v>0.38641766100595409</v>
      </c>
    </row>
    <row r="65" spans="8:14" ht="15.75" thickBot="1" x14ac:dyDescent="0.3">
      <c r="H65" s="3" t="s">
        <v>24</v>
      </c>
      <c r="I65" s="11">
        <v>0.18424558980915073</v>
      </c>
      <c r="J65" s="11">
        <v>3.5465778504405798E-2</v>
      </c>
      <c r="K65" s="11">
        <v>5.1950245441887732</v>
      </c>
      <c r="L65" s="11">
        <v>7.710368677578369E-6</v>
      </c>
      <c r="M65" s="11">
        <v>0.11238509670806385</v>
      </c>
      <c r="N65" s="11">
        <v>0.25610608291023762</v>
      </c>
    </row>
    <row r="69" spans="8:14" x14ac:dyDescent="0.25">
      <c r="H69" t="s">
        <v>25</v>
      </c>
    </row>
    <row r="70" spans="8:14" ht="15.75" thickBot="1" x14ac:dyDescent="0.3"/>
    <row r="71" spans="8:14" x14ac:dyDescent="0.25">
      <c r="H71" s="4" t="s">
        <v>26</v>
      </c>
      <c r="I71" s="4" t="s">
        <v>39</v>
      </c>
      <c r="J71" s="4" t="s">
        <v>27</v>
      </c>
      <c r="K71" s="4" t="s">
        <v>28</v>
      </c>
    </row>
    <row r="72" spans="8:14" x14ac:dyDescent="0.25">
      <c r="H72" s="2">
        <v>1</v>
      </c>
      <c r="I72" s="10">
        <v>7.4361819018803264</v>
      </c>
      <c r="J72" s="10">
        <v>4.3682229284700114E-2</v>
      </c>
      <c r="K72" s="10">
        <v>0.21534852744586441</v>
      </c>
    </row>
    <row r="73" spans="8:14" x14ac:dyDescent="0.25">
      <c r="H73" s="2">
        <v>2</v>
      </c>
      <c r="I73" s="10">
        <v>6.4072324164422119</v>
      </c>
      <c r="J73" s="10">
        <v>-0.13058892710056735</v>
      </c>
      <c r="K73" s="10">
        <v>-0.64378887278292851</v>
      </c>
    </row>
    <row r="74" spans="8:14" x14ac:dyDescent="0.25">
      <c r="H74" s="2">
        <v>3</v>
      </c>
      <c r="I74" s="10">
        <v>7.5531705971189931</v>
      </c>
      <c r="J74" s="10">
        <v>0.11211412135235754</v>
      </c>
      <c r="K74" s="10">
        <v>0.55271013715349793</v>
      </c>
    </row>
    <row r="75" spans="8:14" x14ac:dyDescent="0.25">
      <c r="H75" s="2">
        <v>4</v>
      </c>
      <c r="I75" s="10">
        <v>6.6859564062528314</v>
      </c>
      <c r="J75" s="10">
        <v>8.7123969402703949E-2</v>
      </c>
      <c r="K75" s="10">
        <v>0.4295114700723921</v>
      </c>
    </row>
    <row r="76" spans="8:14" x14ac:dyDescent="0.25">
      <c r="H76" s="2">
        <v>5</v>
      </c>
      <c r="I76" s="10">
        <v>6.4175186401378621</v>
      </c>
      <c r="J76" s="10">
        <v>0.21316474550450959</v>
      </c>
      <c r="K76" s="10">
        <v>1.0508784647547031</v>
      </c>
    </row>
    <row r="77" spans="8:14" x14ac:dyDescent="0.25">
      <c r="H77" s="2">
        <v>6</v>
      </c>
      <c r="I77" s="10">
        <v>7.4817569974115674</v>
      </c>
      <c r="J77" s="10">
        <v>0.11363028144240506</v>
      </c>
      <c r="K77" s="10">
        <v>0.56018463761078752</v>
      </c>
    </row>
    <row r="78" spans="8:14" x14ac:dyDescent="0.25">
      <c r="H78" s="2">
        <v>7</v>
      </c>
      <c r="I78" s="10">
        <v>6.6067857828753365</v>
      </c>
      <c r="J78" s="10">
        <v>-0.29686750464882028</v>
      </c>
      <c r="K78" s="10">
        <v>-1.463523749119725</v>
      </c>
    </row>
    <row r="79" spans="8:14" x14ac:dyDescent="0.25">
      <c r="H79" s="2">
        <v>8</v>
      </c>
      <c r="I79" s="10">
        <v>7.1983178974945243</v>
      </c>
      <c r="J79" s="10">
        <v>0.10012720401362252</v>
      </c>
      <c r="K79" s="10">
        <v>0.4936159691180762</v>
      </c>
    </row>
    <row r="80" spans="8:14" x14ac:dyDescent="0.25">
      <c r="H80" s="2">
        <v>9</v>
      </c>
      <c r="I80" s="10">
        <v>6.4393195627480191</v>
      </c>
      <c r="J80" s="10">
        <v>-0.37321147264427168</v>
      </c>
      <c r="K80" s="10">
        <v>-1.8398910123388905</v>
      </c>
    </row>
    <row r="81" spans="8:11" x14ac:dyDescent="0.25">
      <c r="H81" s="2">
        <v>10</v>
      </c>
      <c r="I81" s="10">
        <v>7.4554287138481588</v>
      </c>
      <c r="J81" s="10">
        <v>-4.8717983670518272E-2</v>
      </c>
      <c r="K81" s="10">
        <v>-0.24017423596218376</v>
      </c>
    </row>
    <row r="82" spans="8:11" x14ac:dyDescent="0.25">
      <c r="H82" s="2">
        <v>11</v>
      </c>
      <c r="I82" s="10">
        <v>6.8691120628761624</v>
      </c>
      <c r="J82" s="10">
        <v>-0.15009890849090279</v>
      </c>
      <c r="K82" s="10">
        <v>-0.73997090908702645</v>
      </c>
    </row>
    <row r="83" spans="8:11" x14ac:dyDescent="0.25">
      <c r="H83" s="2">
        <v>12</v>
      </c>
      <c r="I83" s="10">
        <v>7.1592973253310488</v>
      </c>
      <c r="J83" s="10">
        <v>5.4470982787592881E-2</v>
      </c>
      <c r="K83" s="10">
        <v>0.2685358811562697</v>
      </c>
    </row>
    <row r="84" spans="8:11" x14ac:dyDescent="0.25">
      <c r="H84" s="2">
        <v>13</v>
      </c>
      <c r="I84" s="10">
        <v>6.9371983477795123</v>
      </c>
      <c r="J84" s="10">
        <v>1.0738720835457016E-2</v>
      </c>
      <c r="K84" s="10">
        <v>5.2940698229837782E-2</v>
      </c>
    </row>
    <row r="85" spans="8:11" x14ac:dyDescent="0.25">
      <c r="H85" s="2">
        <v>14</v>
      </c>
      <c r="I85" s="10">
        <v>6.2340954568956661</v>
      </c>
      <c r="J85" s="10">
        <v>0.25965838295601973</v>
      </c>
      <c r="K85" s="10">
        <v>1.2800869214826995</v>
      </c>
    </row>
    <row r="86" spans="8:11" x14ac:dyDescent="0.25">
      <c r="H86" s="2">
        <v>15</v>
      </c>
      <c r="I86" s="10">
        <v>7.4661774134372125</v>
      </c>
      <c r="J86" s="10">
        <v>-0.24361139461504155</v>
      </c>
      <c r="K86" s="10">
        <v>-1.2009770553939516</v>
      </c>
    </row>
    <row r="87" spans="8:11" x14ac:dyDescent="0.25">
      <c r="H87" s="2">
        <v>16</v>
      </c>
      <c r="I87" s="10">
        <v>6.9265515688428643</v>
      </c>
      <c r="J87" s="10">
        <v>3.1896824454791251E-2</v>
      </c>
      <c r="K87" s="10">
        <v>0.15724779364555935</v>
      </c>
    </row>
    <row r="88" spans="8:11" x14ac:dyDescent="0.25">
      <c r="H88" s="2">
        <v>17</v>
      </c>
      <c r="I88" s="2">
        <v>7.9365579716486403</v>
      </c>
      <c r="J88" s="2">
        <v>-0.23807518376769377</v>
      </c>
      <c r="K88" s="2">
        <v>-1.1736841522356474</v>
      </c>
    </row>
    <row r="89" spans="8:11" x14ac:dyDescent="0.25">
      <c r="H89" s="2">
        <v>18</v>
      </c>
      <c r="I89" s="2">
        <v>6.6669547693371882</v>
      </c>
      <c r="J89" s="2">
        <v>2.2644499841778298E-2</v>
      </c>
      <c r="K89" s="2">
        <v>0.11163486331919116</v>
      </c>
    </row>
    <row r="90" spans="8:11" x14ac:dyDescent="0.25">
      <c r="H90" s="2">
        <v>19</v>
      </c>
      <c r="I90" s="2">
        <v>7.5896461509926851</v>
      </c>
      <c r="J90" s="2">
        <v>-1.9718495750033149E-2</v>
      </c>
      <c r="K90" s="2">
        <v>-9.7209988884529669E-2</v>
      </c>
    </row>
    <row r="91" spans="8:11" x14ac:dyDescent="0.25">
      <c r="H91" s="2">
        <v>20</v>
      </c>
      <c r="I91" s="2">
        <v>6.7157544958433224</v>
      </c>
      <c r="J91" s="2">
        <v>8.2185917131607944E-2</v>
      </c>
      <c r="K91" s="2">
        <v>0.40516742210495715</v>
      </c>
    </row>
    <row r="92" spans="8:11" x14ac:dyDescent="0.25">
      <c r="H92" s="2">
        <v>21</v>
      </c>
      <c r="I92" s="2">
        <v>7.1387669789818027</v>
      </c>
      <c r="J92" s="2">
        <v>0.29785028625242393</v>
      </c>
      <c r="K92" s="2">
        <v>1.4683687530172496</v>
      </c>
    </row>
    <row r="93" spans="8:11" x14ac:dyDescent="0.25">
      <c r="H93" s="2">
        <v>22</v>
      </c>
      <c r="I93" s="2">
        <v>6.7095440811758102</v>
      </c>
      <c r="J93" s="2">
        <v>-1.4982022654715266E-2</v>
      </c>
      <c r="K93" s="2">
        <v>-7.3859703812862817E-2</v>
      </c>
    </row>
    <row r="94" spans="8:11" x14ac:dyDescent="0.25">
      <c r="H94" s="2">
        <v>23</v>
      </c>
      <c r="I94" s="2">
        <v>7.535974996356523</v>
      </c>
      <c r="J94" s="2">
        <v>1.363416879800905E-2</v>
      </c>
      <c r="K94" s="2">
        <v>6.7214934349240751E-2</v>
      </c>
    </row>
    <row r="95" spans="8:11" x14ac:dyDescent="0.25">
      <c r="H95" s="2">
        <v>24</v>
      </c>
      <c r="I95" s="2">
        <v>7.0848303330447964</v>
      </c>
      <c r="J95" s="2">
        <v>9.60008659997591E-2</v>
      </c>
      <c r="K95" s="2">
        <v>0.4732735820746426</v>
      </c>
    </row>
    <row r="96" spans="8:11" x14ac:dyDescent="0.25">
      <c r="H96" s="2">
        <v>25</v>
      </c>
      <c r="I96" s="2">
        <v>6.6304129325649646</v>
      </c>
      <c r="J96" s="2">
        <v>-0.22023805059879731</v>
      </c>
      <c r="K96" s="2">
        <v>-1.08574907143328</v>
      </c>
    </row>
    <row r="97" spans="8:11" x14ac:dyDescent="0.25">
      <c r="H97" s="2">
        <v>26</v>
      </c>
      <c r="I97" s="2">
        <v>7.8281643531267715</v>
      </c>
      <c r="J97" s="2">
        <v>-0.21434566831814283</v>
      </c>
      <c r="K97" s="2">
        <v>-1.0567002827595873</v>
      </c>
    </row>
    <row r="98" spans="8:11" x14ac:dyDescent="0.25">
      <c r="H98" s="2">
        <v>27</v>
      </c>
      <c r="I98" s="2">
        <v>6.3579412459847751</v>
      </c>
      <c r="J98" s="2">
        <v>-3.8973132238340646E-2</v>
      </c>
      <c r="K98" s="2">
        <v>-0.19213320324792171</v>
      </c>
    </row>
    <row r="99" spans="8:11" x14ac:dyDescent="0.25">
      <c r="H99" s="2">
        <v>28</v>
      </c>
      <c r="I99" s="2">
        <v>7.1797242358995179</v>
      </c>
      <c r="J99" s="2">
        <v>0.32191022198389518</v>
      </c>
      <c r="K99" s="2">
        <v>1.5869815576991122</v>
      </c>
    </row>
    <row r="100" spans="8:11" x14ac:dyDescent="0.25">
      <c r="H100" s="2">
        <v>29</v>
      </c>
      <c r="I100" s="2">
        <v>7.9107495358448618</v>
      </c>
      <c r="J100" s="2">
        <v>-0.11633833011826056</v>
      </c>
      <c r="K100" s="2">
        <v>-0.57353501610901736</v>
      </c>
    </row>
    <row r="101" spans="8:11" x14ac:dyDescent="0.25">
      <c r="H101" s="2">
        <v>30</v>
      </c>
      <c r="I101" s="2">
        <v>7.0114584907163655</v>
      </c>
      <c r="J101" s="2">
        <v>0.16173325177023301</v>
      </c>
      <c r="K101" s="2">
        <v>0.79732692625991819</v>
      </c>
    </row>
    <row r="102" spans="8:11" x14ac:dyDescent="0.25">
      <c r="H102" s="2">
        <v>31</v>
      </c>
      <c r="I102" s="2">
        <v>6.5154580867104652</v>
      </c>
      <c r="J102" s="2">
        <v>4.1320269447576941E-2</v>
      </c>
      <c r="K102" s="2">
        <v>0.20370432839421704</v>
      </c>
    </row>
    <row r="103" spans="8:11" x14ac:dyDescent="0.25">
      <c r="H103" s="2">
        <v>32</v>
      </c>
      <c r="I103" s="2">
        <v>6.4961412768900528</v>
      </c>
      <c r="J103" s="2">
        <v>0.18596732055975629</v>
      </c>
      <c r="K103" s="2">
        <v>0.91679818753260045</v>
      </c>
    </row>
    <row r="104" spans="8:11" x14ac:dyDescent="0.25">
      <c r="H104" s="2">
        <v>33</v>
      </c>
      <c r="I104" s="2">
        <v>6.908783343669926</v>
      </c>
      <c r="J104" s="2">
        <v>-0.16002379617824669</v>
      </c>
      <c r="K104" s="2">
        <v>-0.78889950049670754</v>
      </c>
    </row>
    <row r="105" spans="8:11" x14ac:dyDescent="0.25">
      <c r="H105" s="2">
        <v>34</v>
      </c>
      <c r="I105" s="2">
        <v>6.9739344557611016</v>
      </c>
      <c r="J105" s="2">
        <v>0.26599813555936791</v>
      </c>
      <c r="K105" s="2">
        <v>1.3113411960437349</v>
      </c>
    </row>
    <row r="106" spans="8:11" x14ac:dyDescent="0.25">
      <c r="H106" s="2">
        <v>35</v>
      </c>
      <c r="I106" s="2">
        <v>7.3994904017028587</v>
      </c>
      <c r="J106" s="2">
        <v>0.22121468513540332</v>
      </c>
      <c r="K106" s="2">
        <v>1.0905637709748288</v>
      </c>
    </row>
    <row r="107" spans="8:11" x14ac:dyDescent="0.25">
      <c r="H107" s="2">
        <v>36</v>
      </c>
      <c r="I107" s="2">
        <v>6.8100508401606463</v>
      </c>
      <c r="J107" s="2">
        <v>1.4322829882440047E-2</v>
      </c>
      <c r="K107" s="2">
        <v>7.060995683023466E-2</v>
      </c>
    </row>
    <row r="108" spans="8:11" x14ac:dyDescent="0.25">
      <c r="H108" s="2">
        <v>37</v>
      </c>
      <c r="I108" s="2">
        <v>7.0173957713756927</v>
      </c>
      <c r="J108" s="2">
        <v>-0.50565044173096485</v>
      </c>
      <c r="K108" s="2">
        <v>-2.4928003861573456</v>
      </c>
    </row>
    <row r="109" spans="8:11" x14ac:dyDescent="0.25">
      <c r="H109" s="2">
        <v>38</v>
      </c>
      <c r="I109" s="2">
        <v>6.8873014215134285</v>
      </c>
      <c r="J109" s="2">
        <v>-0.22544668096811726</v>
      </c>
      <c r="K109" s="2">
        <v>-1.1114270393028303</v>
      </c>
    </row>
    <row r="110" spans="8:11" x14ac:dyDescent="0.25">
      <c r="H110" s="2">
        <v>39</v>
      </c>
      <c r="I110" s="2">
        <v>7.9299641277340678</v>
      </c>
      <c r="J110" s="2">
        <v>0.1356152995480242</v>
      </c>
      <c r="K110" s="2">
        <v>0.66856832938757171</v>
      </c>
    </row>
    <row r="111" spans="8:11" x14ac:dyDescent="0.25">
      <c r="H111" s="2">
        <v>40</v>
      </c>
      <c r="I111" s="2">
        <v>6.5359898951618156</v>
      </c>
      <c r="J111" s="2">
        <v>-8.7100501014957921E-2</v>
      </c>
      <c r="K111" s="2">
        <v>-0.42939577353342434</v>
      </c>
    </row>
    <row r="112" spans="8:11" x14ac:dyDescent="0.25">
      <c r="H112" s="2">
        <v>41</v>
      </c>
      <c r="I112" s="2">
        <v>6.9049974972836408</v>
      </c>
      <c r="J112" s="2">
        <v>-0.26251069591638476</v>
      </c>
      <c r="K112" s="2">
        <v>-1.2941485068433281</v>
      </c>
    </row>
    <row r="113" spans="8:11" ht="15.75" thickBot="1" x14ac:dyDescent="0.3">
      <c r="H113" s="3">
        <v>42</v>
      </c>
      <c r="I113" s="3">
        <v>7.0779360601061887</v>
      </c>
      <c r="J113" s="3">
        <v>0.45949397648031987</v>
      </c>
      <c r="K113" s="3">
        <v>2.2652541508438921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houthak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</dc:creator>
  <cp:lastModifiedBy>Christos</cp:lastModifiedBy>
  <dcterms:created xsi:type="dcterms:W3CDTF">2010-02-11T11:03:02Z</dcterms:created>
  <dcterms:modified xsi:type="dcterms:W3CDTF">2020-10-04T15:13:45Z</dcterms:modified>
</cp:coreProperties>
</file>