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ysa\Documents\teaching\social policy\διαλέξεις\extra material for lectures\"/>
    </mc:Choice>
  </mc:AlternateContent>
  <xr:revisionPtr revIDLastSave="0" documentId="13_ncr:1_{6DBD1C80-1C71-40A1-A69C-F8F4D1F270DB}" xr6:coauthVersionLast="47" xr6:coauthVersionMax="47" xr10:uidLastSave="{00000000-0000-0000-0000-000000000000}"/>
  <bookViews>
    <workbookView xWindow="-96" yWindow="-96" windowWidth="23232" windowHeight="12552" xr2:uid="{C788D3A3-2227-4B49-BF42-745B69371D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5" i="1"/>
  <c r="I6" i="1"/>
  <c r="I7" i="1"/>
  <c r="I8" i="1"/>
  <c r="I4" i="1"/>
  <c r="D6" i="1"/>
  <c r="D5" i="1"/>
  <c r="E5" i="1" s="1"/>
  <c r="D4" i="1"/>
  <c r="E4" i="1" s="1"/>
  <c r="E6" i="1"/>
  <c r="E3" i="1"/>
  <c r="D3" i="1"/>
  <c r="D2" i="1"/>
  <c r="E2" i="1"/>
  <c r="O11" i="1"/>
  <c r="F3" i="1" l="1"/>
  <c r="F6" i="1" l="1"/>
  <c r="F5" i="1"/>
  <c r="F4" i="1"/>
  <c r="G4" i="1" s="1"/>
  <c r="F2" i="1"/>
  <c r="G2" i="1" s="1"/>
  <c r="G3" i="1"/>
  <c r="I2" i="1" s="1"/>
  <c r="I3" i="1" s="1"/>
  <c r="G6" i="1" l="1"/>
  <c r="I11" i="1" s="1"/>
  <c r="G5" i="1"/>
  <c r="I17" i="1" s="1"/>
  <c r="I18" i="1" s="1"/>
  <c r="I19" i="1" s="1"/>
  <c r="I20" i="1" s="1"/>
  <c r="I12" i="1" l="1"/>
  <c r="I13" i="1" s="1"/>
  <c r="I14" i="1" s="1"/>
  <c r="I15" i="1" s="1"/>
  <c r="I16" i="1" s="1"/>
  <c r="M11" i="1"/>
  <c r="O13" i="1" s="1"/>
</calcChain>
</file>

<file path=xl/sharedStrings.xml><?xml version="1.0" encoding="utf-8"?>
<sst xmlns="http://schemas.openxmlformats.org/spreadsheetml/2006/main" count="46" uniqueCount="31">
  <si>
    <t xml:space="preserve">Νοικοκυριά </t>
  </si>
  <si>
    <t>Μέλη</t>
  </si>
  <si>
    <t xml:space="preserve">Ακαθάριστο εισόδημα (€) </t>
  </si>
  <si>
    <t>Ν1</t>
  </si>
  <si>
    <t>2 ενήλικες &amp; 3 παιδιά</t>
  </si>
  <si>
    <t>Ν2</t>
  </si>
  <si>
    <t>Ν3</t>
  </si>
  <si>
    <t>1 ενήλικας &amp; 1 παιδί</t>
  </si>
  <si>
    <t>Ν4</t>
  </si>
  <si>
    <t>3 ενήλικες &amp; 1 παιδί</t>
  </si>
  <si>
    <t>Ν5</t>
  </si>
  <si>
    <t>4 ενήλικες &amp; 2 παιδιά</t>
  </si>
  <si>
    <t>net income</t>
  </si>
  <si>
    <t>(1000 - 3000]</t>
  </si>
  <si>
    <t>tax rate (%)</t>
  </si>
  <si>
    <t>weight (OECD)</t>
  </si>
  <si>
    <t>equivalised disposable income (EDI)</t>
  </si>
  <si>
    <t>population in ascending order of EDI</t>
  </si>
  <si>
    <t>N2</t>
  </si>
  <si>
    <t>N3</t>
  </si>
  <si>
    <t>N4</t>
  </si>
  <si>
    <t>N5</t>
  </si>
  <si>
    <t>N1</t>
  </si>
  <si>
    <t>2 ενήλικες</t>
  </si>
  <si>
    <t>median</t>
  </si>
  <si>
    <t>poverty line</t>
  </si>
  <si>
    <t>poverty rate</t>
  </si>
  <si>
    <t>poverty gap:</t>
  </si>
  <si>
    <t>(0 - 500]</t>
  </si>
  <si>
    <t>(500 - 1000]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</si>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</sst>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4" xfId="0" applyBorder="1" applyAlignment="1">
      <alignment horizontal="right" vertical="center" wrapText="1"/>
    </xf>
    <xf numFmtId="9" fontId="0" fillId="0" borderId="4" xfId="0" applyNumberForma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0" fillId="2" borderId="5" xfId="0" applyFill="1" applyBorder="1"/>
    <xf numFmtId="0" fontId="0" fillId="3" borderId="5" xfId="0" applyFill="1" applyBorder="1" applyAlignment="1">
      <alignment horizontal="justify" vertical="center" wrapText="1"/>
    </xf>
    <xf numFmtId="10" fontId="0" fillId="3" borderId="5" xfId="1" applyNumberFormat="1" applyFont="1" applyFill="1" applyBorder="1" applyAlignment="1">
      <alignment horizontal="right" vertical="center" wrapText="1"/>
    </xf>
    <xf numFmtId="0" fontId="0" fillId="4" borderId="5" xfId="0" applyFill="1" applyBorder="1" applyAlignment="1">
      <alignment horizontal="justify" vertical="center" wrapText="1"/>
    </xf>
    <xf numFmtId="2" fontId="0" fillId="4" borderId="5" xfId="0" applyNumberFormat="1" applyFill="1" applyBorder="1" applyAlignment="1">
      <alignment horizontal="right" vertical="center" wrapText="1"/>
    </xf>
    <xf numFmtId="0" fontId="0" fillId="2" borderId="6" xfId="0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0" fillId="0" borderId="5" xfId="0" applyBorder="1"/>
    <xf numFmtId="0" fontId="0" fillId="5" borderId="5" xfId="0" applyFill="1" applyBorder="1"/>
    <xf numFmtId="2" fontId="0" fillId="0" borderId="0" xfId="0" applyNumberFormat="1"/>
    <xf numFmtId="10" fontId="0" fillId="0" borderId="0" xfId="1" applyNumberFormat="1" applyFont="1"/>
    <xf numFmtId="9" fontId="0" fillId="0" borderId="0" xfId="1" applyFont="1"/>
    <xf numFmtId="0" fontId="0" fillId="3" borderId="7" xfId="0" applyFill="1" applyBorder="1" applyAlignment="1">
      <alignment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5" borderId="5" xfId="0" applyNumberFormat="1" applyFill="1" applyBorder="1"/>
    <xf numFmtId="164" fontId="0" fillId="0" borderId="5" xfId="0" applyNumberFormat="1" applyBorder="1"/>
    <xf numFmtId="164" fontId="0" fillId="2" borderId="5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40C08-966B-4209-8C9D-BB7ED84AAF67}">
  <dimension ref="A1:P22"/>
  <sheetViews>
    <sheetView tabSelected="1" topLeftCell="B1" workbookViewId="0">
      <selection activeCell="L7" sqref="L7"/>
    </sheetView>
  </sheetViews>
  <sheetFormatPr defaultRowHeight="14.4" x14ac:dyDescent="0.55000000000000004"/>
  <cols>
    <col min="1" max="1" width="17.7890625" customWidth="1"/>
    <col min="2" max="2" width="20.41796875" customWidth="1"/>
    <col min="3" max="3" width="11.3125" bestFit="1" customWidth="1"/>
    <col min="4" max="4" width="11.3125" customWidth="1"/>
    <col min="5" max="7" width="15.578125" customWidth="1"/>
    <col min="8" max="8" width="5.3671875" customWidth="1"/>
    <col min="9" max="9" width="15.578125" customWidth="1"/>
    <col min="10" max="10" width="6.1015625" customWidth="1"/>
    <col min="11" max="11" width="15.578125" customWidth="1"/>
    <col min="12" max="12" width="10.41796875" bestFit="1" customWidth="1"/>
    <col min="13" max="13" width="10.15625" bestFit="1" customWidth="1"/>
    <col min="14" max="14" width="12.578125" customWidth="1"/>
  </cols>
  <sheetData>
    <row r="1" spans="1:15" ht="43.5" thickBot="1" x14ac:dyDescent="0.6">
      <c r="A1" s="1" t="s">
        <v>0</v>
      </c>
      <c r="B1" s="2" t="s">
        <v>1</v>
      </c>
      <c r="C1" s="3" t="s">
        <v>2</v>
      </c>
      <c r="D1" s="8" t="s">
        <v>30</v>
      </c>
      <c r="E1" s="8" t="s">
        <v>12</v>
      </c>
      <c r="F1" s="8" t="s">
        <v>15</v>
      </c>
      <c r="G1" s="8" t="s">
        <v>16</v>
      </c>
      <c r="I1" s="15" t="s">
        <v>17</v>
      </c>
      <c r="J1" s="16"/>
    </row>
    <row r="2" spans="1:15" ht="14.7" thickBot="1" x14ac:dyDescent="0.6">
      <c r="A2" s="4" t="s">
        <v>3</v>
      </c>
      <c r="B2" s="5" t="s">
        <v>4</v>
      </c>
      <c r="C2" s="6">
        <v>2000</v>
      </c>
      <c r="D2" s="6">
        <f>500*B10+500*B11+1000*B12</f>
        <v>250</v>
      </c>
      <c r="E2" s="6">
        <f>C2-D2</f>
        <v>1750</v>
      </c>
      <c r="F2" s="6">
        <f>1+0.5+0.3*3</f>
        <v>2.4</v>
      </c>
      <c r="G2" s="22">
        <f>E2/F2</f>
        <v>729.16666666666674</v>
      </c>
      <c r="I2" s="23">
        <f>G3</f>
        <v>393.33333333333331</v>
      </c>
      <c r="J2" s="17" t="s">
        <v>18</v>
      </c>
    </row>
    <row r="3" spans="1:15" ht="14.7" thickBot="1" x14ac:dyDescent="0.6">
      <c r="A3" s="4" t="s">
        <v>5</v>
      </c>
      <c r="B3" s="5" t="s">
        <v>23</v>
      </c>
      <c r="C3" s="6">
        <v>600</v>
      </c>
      <c r="D3" s="6">
        <f>500*B10+100*B11</f>
        <v>10</v>
      </c>
      <c r="E3" s="6">
        <f>C3-D3</f>
        <v>590</v>
      </c>
      <c r="F3" s="6">
        <f>1+0.5</f>
        <v>1.5</v>
      </c>
      <c r="G3" s="22">
        <f t="shared" ref="G3:G6" si="0">E3/F3</f>
        <v>393.33333333333331</v>
      </c>
      <c r="I3" s="23">
        <f>I2</f>
        <v>393.33333333333331</v>
      </c>
      <c r="J3" s="17" t="s">
        <v>5</v>
      </c>
    </row>
    <row r="4" spans="1:15" ht="14.7" thickBot="1" x14ac:dyDescent="0.6">
      <c r="A4" s="4" t="s">
        <v>6</v>
      </c>
      <c r="B4" s="5" t="s">
        <v>7</v>
      </c>
      <c r="C4" s="6">
        <v>1000</v>
      </c>
      <c r="D4" s="6">
        <f>500*B10+500*B11</f>
        <v>50</v>
      </c>
      <c r="E4" s="6">
        <f t="shared" ref="E4:E6" si="1">C4-D4</f>
        <v>950</v>
      </c>
      <c r="F4" s="6">
        <f>1+0.3</f>
        <v>1.3</v>
      </c>
      <c r="G4" s="22">
        <f t="shared" si="0"/>
        <v>730.76923076923072</v>
      </c>
      <c r="I4" s="24">
        <f>$G$2</f>
        <v>729.16666666666674</v>
      </c>
      <c r="J4" s="16" t="s">
        <v>22</v>
      </c>
    </row>
    <row r="5" spans="1:15" ht="14.7" thickBot="1" x14ac:dyDescent="0.6">
      <c r="A5" s="4" t="s">
        <v>8</v>
      </c>
      <c r="B5" s="5" t="s">
        <v>9</v>
      </c>
      <c r="C5" s="6">
        <v>2300</v>
      </c>
      <c r="D5" s="6">
        <f>500*B10+500*B11+1300*B12</f>
        <v>310</v>
      </c>
      <c r="E5" s="6">
        <f t="shared" si="1"/>
        <v>1990</v>
      </c>
      <c r="F5" s="6">
        <f>1+0.5*2+0.3</f>
        <v>2.2999999999999998</v>
      </c>
      <c r="G5" s="22">
        <f t="shared" si="0"/>
        <v>865.21739130434787</v>
      </c>
      <c r="I5" s="24">
        <f t="shared" ref="I5:I8" si="2">$G$2</f>
        <v>729.16666666666674</v>
      </c>
      <c r="J5" s="16" t="s">
        <v>22</v>
      </c>
    </row>
    <row r="6" spans="1:15" ht="14.7" thickBot="1" x14ac:dyDescent="0.6">
      <c r="A6" s="4" t="s">
        <v>10</v>
      </c>
      <c r="B6" s="5" t="s">
        <v>11</v>
      </c>
      <c r="C6" s="6">
        <v>2700</v>
      </c>
      <c r="D6" s="6">
        <f>500*B10+500*B11+1700*B12</f>
        <v>390</v>
      </c>
      <c r="E6" s="6">
        <f t="shared" si="1"/>
        <v>2310</v>
      </c>
      <c r="F6" s="6">
        <f>1+0.5*3+0.3*2</f>
        <v>3.1</v>
      </c>
      <c r="G6" s="22">
        <f t="shared" si="0"/>
        <v>745.16129032258061</v>
      </c>
      <c r="I6" s="24">
        <f t="shared" si="2"/>
        <v>729.16666666666674</v>
      </c>
      <c r="J6" s="16" t="s">
        <v>22</v>
      </c>
    </row>
    <row r="7" spans="1:15" x14ac:dyDescent="0.55000000000000004">
      <c r="I7" s="24">
        <f t="shared" si="2"/>
        <v>729.16666666666674</v>
      </c>
      <c r="J7" s="16" t="s">
        <v>22</v>
      </c>
    </row>
    <row r="8" spans="1:15" ht="14.7" thickBot="1" x14ac:dyDescent="0.6">
      <c r="I8" s="24">
        <f t="shared" si="2"/>
        <v>729.16666666666674</v>
      </c>
      <c r="J8" s="16" t="s">
        <v>22</v>
      </c>
    </row>
    <row r="9" spans="1:15" ht="29.1" thickBot="1" x14ac:dyDescent="0.6">
      <c r="A9" s="1" t="s">
        <v>2</v>
      </c>
      <c r="B9" s="2" t="s">
        <v>14</v>
      </c>
      <c r="I9" s="24">
        <f>G4</f>
        <v>730.76923076923072</v>
      </c>
      <c r="J9" s="16" t="s">
        <v>19</v>
      </c>
    </row>
    <row r="10" spans="1:15" ht="14.7" thickBot="1" x14ac:dyDescent="0.6">
      <c r="A10" s="4" t="s">
        <v>28</v>
      </c>
      <c r="B10" s="7">
        <v>0</v>
      </c>
      <c r="I10" s="24">
        <f>G4</f>
        <v>730.76923076923072</v>
      </c>
      <c r="J10" s="16" t="s">
        <v>19</v>
      </c>
    </row>
    <row r="11" spans="1:15" ht="14.7" thickBot="1" x14ac:dyDescent="0.6">
      <c r="A11" s="4" t="s">
        <v>29</v>
      </c>
      <c r="B11" s="7">
        <v>0.1</v>
      </c>
      <c r="I11" s="25">
        <f>G6</f>
        <v>745.16129032258061</v>
      </c>
      <c r="J11" s="9" t="s">
        <v>21</v>
      </c>
      <c r="K11" s="14" t="s">
        <v>24</v>
      </c>
      <c r="L11" s="12" t="s">
        <v>25</v>
      </c>
      <c r="M11" s="13">
        <f>I11*0.6</f>
        <v>447.09677419354836</v>
      </c>
      <c r="N11" s="10" t="s">
        <v>26</v>
      </c>
      <c r="O11" s="11">
        <f>2/19</f>
        <v>0.10526315789473684</v>
      </c>
    </row>
    <row r="12" spans="1:15" ht="14.7" thickBot="1" x14ac:dyDescent="0.6">
      <c r="A12" s="4" t="s">
        <v>13</v>
      </c>
      <c r="B12" s="7">
        <v>0.2</v>
      </c>
      <c r="I12" s="24">
        <f>I11</f>
        <v>745.16129032258061</v>
      </c>
      <c r="J12" s="16" t="s">
        <v>21</v>
      </c>
    </row>
    <row r="13" spans="1:15" x14ac:dyDescent="0.55000000000000004">
      <c r="I13" s="24">
        <f>I12</f>
        <v>745.16129032258061</v>
      </c>
      <c r="J13" s="16" t="s">
        <v>21</v>
      </c>
      <c r="N13" s="21" t="s">
        <v>27</v>
      </c>
      <c r="O13" s="11">
        <f>((M11-I2)/M11+(M11-I3)/M11)/19</f>
        <v>1.2657907394749498E-2</v>
      </c>
    </row>
    <row r="14" spans="1:15" x14ac:dyDescent="0.55000000000000004">
      <c r="I14" s="24">
        <f>I13</f>
        <v>745.16129032258061</v>
      </c>
      <c r="J14" s="16" t="s">
        <v>21</v>
      </c>
    </row>
    <row r="15" spans="1:15" x14ac:dyDescent="0.55000000000000004">
      <c r="I15" s="24">
        <f t="shared" ref="I15:I16" si="3">I14</f>
        <v>745.16129032258061</v>
      </c>
      <c r="J15" s="16" t="s">
        <v>21</v>
      </c>
      <c r="M15" s="18"/>
    </row>
    <row r="16" spans="1:15" x14ac:dyDescent="0.55000000000000004">
      <c r="I16" s="24">
        <f t="shared" si="3"/>
        <v>745.16129032258061</v>
      </c>
      <c r="J16" s="16" t="s">
        <v>21</v>
      </c>
      <c r="M16" s="19"/>
    </row>
    <row r="17" spans="6:16" x14ac:dyDescent="0.55000000000000004">
      <c r="I17" s="24">
        <f>G5</f>
        <v>865.21739130434787</v>
      </c>
      <c r="J17" s="16" t="s">
        <v>20</v>
      </c>
    </row>
    <row r="18" spans="6:16" x14ac:dyDescent="0.55000000000000004">
      <c r="I18" s="24">
        <f>I17</f>
        <v>865.21739130434787</v>
      </c>
      <c r="J18" s="16" t="s">
        <v>20</v>
      </c>
      <c r="N18" s="18"/>
      <c r="P18" s="19"/>
    </row>
    <row r="19" spans="6:16" x14ac:dyDescent="0.55000000000000004">
      <c r="I19" s="24">
        <f t="shared" ref="I19:I20" si="4">I18</f>
        <v>865.21739130434787</v>
      </c>
      <c r="J19" s="16" t="s">
        <v>20</v>
      </c>
    </row>
    <row r="20" spans="6:16" x14ac:dyDescent="0.55000000000000004">
      <c r="I20" s="24">
        <f t="shared" si="4"/>
        <v>865.21739130434787</v>
      </c>
      <c r="J20" s="16" t="s">
        <v>20</v>
      </c>
    </row>
    <row r="21" spans="6:16" x14ac:dyDescent="0.55000000000000004">
      <c r="F21" s="20"/>
    </row>
    <row r="22" spans="6:16" x14ac:dyDescent="0.55000000000000004">
      <c r="N22" s="20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Chrysa Leventi</dc:creator>
  <cp:lastModifiedBy>Chrysa Leventi</cp:lastModifiedBy>
  <dcterms:created xsi:type="dcterms:W3CDTF">2020-11-03T08:13:56Z</dcterms:created>
  <dcterms:modified xsi:type="dcterms:W3CDTF">2021-11-02T12:22:11Z</dcterms:modified>
</cp:coreProperties>
</file>